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gunyinka20023\Desktop\"/>
    </mc:Choice>
  </mc:AlternateContent>
  <xr:revisionPtr revIDLastSave="0" documentId="13_ncr:1_{EFC82FA5-EF53-4348-AE8D-5FDFF9E24C81}" xr6:coauthVersionLast="44" xr6:coauthVersionMax="44" xr10:uidLastSave="{00000000-0000-0000-0000-000000000000}"/>
  <bookViews>
    <workbookView xWindow="-110" yWindow="-110" windowWidth="19420" windowHeight="10420" tabRatio="837" firstSheet="1" activeTab="15" xr2:uid="{00000000-000D-0000-FFFF-FFFF00000000}"/>
  </bookViews>
  <sheets>
    <sheet name="Menu" sheetId="19" r:id="rId1"/>
    <sheet name="E1.1" sheetId="25" r:id="rId2"/>
    <sheet name="E1.1.1" sheetId="2" r:id="rId3"/>
    <sheet name="E1.1.2" sheetId="3" r:id="rId4"/>
    <sheet name="E1.1.3" sheetId="4" r:id="rId5"/>
    <sheet name="E1.1.4" sheetId="5" r:id="rId6"/>
    <sheet name="E1.1.5" sheetId="6" r:id="rId7"/>
    <sheet name="E1.1.6" sheetId="7" r:id="rId8"/>
    <sheet name="E2.1" sheetId="8" r:id="rId9"/>
    <sheet name="E2.1.1" sheetId="9" r:id="rId10"/>
    <sheet name="E2.1.2" sheetId="10" r:id="rId11"/>
    <sheet name="E2.1.3" sheetId="11" r:id="rId12"/>
    <sheet name="E2.1.4" sheetId="12" r:id="rId13"/>
    <sheet name="E2.1.5" sheetId="13" r:id="rId14"/>
    <sheet name="E2.1.6" sheetId="14" r:id="rId15"/>
    <sheet name="E3.1" sheetId="24" r:id="rId16"/>
    <sheet name="E4.1" sheetId="16" r:id="rId17"/>
    <sheet name="E4.2" sheetId="17" r:id="rId18"/>
    <sheet name="E4.3" sheetId="18" r:id="rId19"/>
    <sheet name="E5.1" sheetId="22" r:id="rId20"/>
    <sheet name="E5.2" sheetId="23" r:id="rId21"/>
  </sheets>
  <definedNames>
    <definedName name="_xlnm.Print_Area" localSheetId="1">'E1.1'!$A$1:$BL$256</definedName>
    <definedName name="_xlnm.Print_Area" localSheetId="2">'E1.1.1'!$A$1:$AN$103</definedName>
    <definedName name="_xlnm.Print_Area" localSheetId="3">'E1.1.2'!$A$1:$AN$103</definedName>
    <definedName name="_xlnm.Print_Area" localSheetId="4">'E1.1.3'!$A$1:$AN$103</definedName>
    <definedName name="_xlnm.Print_Area" localSheetId="5">'E1.1.4'!$A$1:$AN$103</definedName>
    <definedName name="_xlnm.Print_Area" localSheetId="6">'E1.1.5'!$A$1:$AN$103</definedName>
    <definedName name="_xlnm.Print_Area" localSheetId="7">'E1.1.6'!$A$1:$AN$103</definedName>
    <definedName name="_xlnm.Print_Area" localSheetId="8">'E2.1'!$A$1:$AR$67</definedName>
    <definedName name="_xlnm.Print_Area" localSheetId="9">'E2.1.1'!$A$1:$AF$110</definedName>
    <definedName name="_xlnm.Print_Area" localSheetId="10">'E2.1.2'!$A$1:$AF$110</definedName>
    <definedName name="_xlnm.Print_Area" localSheetId="11">'E2.1.3'!$A$1:$AF$110</definedName>
    <definedName name="_xlnm.Print_Area" localSheetId="12">'E2.1.4'!$A$1:$AF$110</definedName>
    <definedName name="_xlnm.Print_Area" localSheetId="13">'E2.1.5'!$A$1:$AF$110</definedName>
    <definedName name="_xlnm.Print_Area" localSheetId="14">'E2.1.6'!$A$1:$AF$110</definedName>
    <definedName name="_xlnm.Print_Area" localSheetId="15">'E3.1'!$A$1:$AR$120</definedName>
    <definedName name="_xlnm.Print_Area" localSheetId="16">'E4.1'!$A$1:$AC$62</definedName>
    <definedName name="_xlnm.Print_Area" localSheetId="17">'E4.2'!$A$1:$AC$70</definedName>
    <definedName name="_xlnm.Print_Area" localSheetId="18">'E4.3'!$A$1:$AC$129</definedName>
    <definedName name="_xlnm.Print_Area" localSheetId="19">'E5.1'!$A$1:$M$69</definedName>
    <definedName name="_xlnm.Print_Area" localSheetId="20">'E5.2'!$A$1:$K$69</definedName>
    <definedName name="_xlnm.Print_Titles" localSheetId="1">'E1.1'!$2:$4</definedName>
    <definedName name="_xlnm.Print_Titles" localSheetId="2">'E1.1.1'!$2:$4</definedName>
    <definedName name="_xlnm.Print_Titles" localSheetId="3">'E1.1.2'!$2:$4</definedName>
    <definedName name="_xlnm.Print_Titles" localSheetId="4">'E1.1.3'!$2:$4</definedName>
    <definedName name="_xlnm.Print_Titles" localSheetId="5">'E1.1.4'!$2:$4</definedName>
    <definedName name="_xlnm.Print_Titles" localSheetId="6">'E1.1.5'!$2:$4</definedName>
    <definedName name="_xlnm.Print_Titles" localSheetId="7">'E1.1.6'!$2:$4</definedName>
    <definedName name="_xlnm.Print_Titles" localSheetId="8">'E2.1'!$2:$4</definedName>
    <definedName name="_xlnm.Print_Titles" localSheetId="9">'E2.1.1'!$2:$4</definedName>
    <definedName name="_xlnm.Print_Titles" localSheetId="10">'E2.1.2'!$2:$4</definedName>
    <definedName name="_xlnm.Print_Titles" localSheetId="11">'E2.1.3'!$2:$4</definedName>
    <definedName name="_xlnm.Print_Titles" localSheetId="12">'E2.1.4'!$2:$4</definedName>
    <definedName name="_xlnm.Print_Titles" localSheetId="13">'E2.1.5'!$2:$4</definedName>
    <definedName name="_xlnm.Print_Titles" localSheetId="14">'E2.1.6'!$2:$4</definedName>
    <definedName name="_xlnm.Print_Titles" localSheetId="15">'E3.1'!$2:$4</definedName>
    <definedName name="_xlnm.Print_Titles" localSheetId="18">'E4.3'!$2:$4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R115" i="24" l="1"/>
  <c r="AQ115" i="24"/>
  <c r="AP115" i="24"/>
  <c r="AO115" i="24"/>
  <c r="AN115" i="24"/>
  <c r="AM115" i="24"/>
  <c r="AL115" i="24"/>
  <c r="AK115" i="24"/>
  <c r="AR114" i="24"/>
  <c r="AR116" i="24" s="1"/>
  <c r="AQ114" i="24"/>
  <c r="AQ116" i="24" s="1"/>
  <c r="AP114" i="24"/>
  <c r="AP116" i="24" s="1"/>
  <c r="AO114" i="24"/>
  <c r="AO116" i="24" s="1"/>
  <c r="AN114" i="24"/>
  <c r="AN116" i="24" s="1"/>
  <c r="AM114" i="24"/>
  <c r="AM116" i="24" s="1"/>
  <c r="AL114" i="24"/>
  <c r="AL116" i="24" s="1"/>
  <c r="AK114" i="24"/>
  <c r="AK116" i="24" s="1"/>
  <c r="AR81" i="24"/>
  <c r="AQ81" i="24"/>
  <c r="AP81" i="24"/>
  <c r="AO81" i="24"/>
  <c r="AN81" i="24"/>
  <c r="AM81" i="24"/>
  <c r="AL81" i="24"/>
  <c r="AK81" i="24"/>
  <c r="AR80" i="24"/>
  <c r="AR82" i="24" s="1"/>
  <c r="AQ80" i="24"/>
  <c r="AQ82" i="24" s="1"/>
  <c r="AP80" i="24"/>
  <c r="AP82" i="24" s="1"/>
  <c r="AO80" i="24"/>
  <c r="AO82" i="24" s="1"/>
  <c r="AN80" i="24"/>
  <c r="AN82" i="24" s="1"/>
  <c r="AM80" i="24"/>
  <c r="AM82" i="24" s="1"/>
  <c r="AL80" i="24"/>
  <c r="AL82" i="24" s="1"/>
  <c r="AK80" i="24"/>
  <c r="AK82" i="24" s="1"/>
  <c r="AR70" i="24"/>
  <c r="AQ70" i="24"/>
  <c r="AP70" i="24"/>
  <c r="AO70" i="24"/>
  <c r="AN70" i="24"/>
  <c r="AM70" i="24"/>
  <c r="AL70" i="24"/>
  <c r="AK70" i="24"/>
  <c r="AR69" i="24"/>
  <c r="AR71" i="24" s="1"/>
  <c r="AQ69" i="24"/>
  <c r="AQ71" i="24" s="1"/>
  <c r="AP69" i="24"/>
  <c r="AP71" i="24" s="1"/>
  <c r="AO69" i="24"/>
  <c r="AO71" i="24" s="1"/>
  <c r="AN69" i="24"/>
  <c r="AN71" i="24" s="1"/>
  <c r="AM69" i="24"/>
  <c r="AM71" i="24" s="1"/>
  <c r="AL69" i="24"/>
  <c r="AL71" i="24" s="1"/>
  <c r="AK69" i="24"/>
  <c r="AK71" i="24" s="1"/>
  <c r="AR49" i="24"/>
  <c r="AQ49" i="24"/>
  <c r="AP49" i="24"/>
  <c r="AO49" i="24"/>
  <c r="AN49" i="24"/>
  <c r="AM49" i="24"/>
  <c r="AL49" i="24"/>
  <c r="AK49" i="24"/>
  <c r="AR48" i="24"/>
  <c r="AR50" i="24" s="1"/>
  <c r="AQ48" i="24"/>
  <c r="AQ50" i="24" s="1"/>
  <c r="AP48" i="24"/>
  <c r="AP50" i="24" s="1"/>
  <c r="AO48" i="24"/>
  <c r="AO50" i="24" s="1"/>
  <c r="AN48" i="24"/>
  <c r="AN50" i="24" s="1"/>
  <c r="AM48" i="24"/>
  <c r="AM50" i="24" s="1"/>
  <c r="AL48" i="24"/>
  <c r="AL50" i="24" s="1"/>
  <c r="AK48" i="24"/>
  <c r="AK50" i="24" s="1"/>
  <c r="AR38" i="24"/>
  <c r="AQ38" i="24"/>
  <c r="AP38" i="24"/>
  <c r="AO38" i="24"/>
  <c r="AN38" i="24"/>
  <c r="AM38" i="24"/>
  <c r="AL38" i="24"/>
  <c r="AK38" i="24"/>
  <c r="AR37" i="24"/>
  <c r="AR39" i="24" s="1"/>
  <c r="AQ37" i="24"/>
  <c r="AQ39" i="24" s="1"/>
  <c r="AP37" i="24"/>
  <c r="AP39" i="24" s="1"/>
  <c r="AO37" i="24"/>
  <c r="AO39" i="24" s="1"/>
  <c r="AN37" i="24"/>
  <c r="AN39" i="24" s="1"/>
  <c r="AM37" i="24"/>
  <c r="AM39" i="24" s="1"/>
  <c r="AL37" i="24"/>
  <c r="AL39" i="24" s="1"/>
  <c r="AK37" i="24"/>
  <c r="AK39" i="24" s="1"/>
  <c r="AR18" i="24"/>
  <c r="AQ18" i="24"/>
  <c r="AL18" i="24"/>
  <c r="AK18" i="24"/>
  <c r="AR11" i="24"/>
  <c r="AP11" i="24"/>
  <c r="AO11" i="24"/>
  <c r="AN11" i="24"/>
  <c r="AM11" i="24"/>
  <c r="AL11" i="24"/>
  <c r="AK11" i="24"/>
  <c r="N109" i="13"/>
  <c r="N77" i="13"/>
  <c r="N72" i="13"/>
  <c r="N59" i="13"/>
  <c r="N9" i="13"/>
  <c r="N8" i="13"/>
  <c r="N7" i="13"/>
  <c r="R88" i="7"/>
  <c r="R84" i="7" s="1"/>
  <c r="C88" i="7"/>
  <c r="C84" i="7" s="1"/>
  <c r="B88" i="7"/>
  <c r="B84" i="7" s="1"/>
  <c r="C82" i="7"/>
  <c r="R88" i="6"/>
  <c r="R84" i="6" s="1"/>
  <c r="C88" i="6"/>
  <c r="C84" i="6" s="1"/>
  <c r="B88" i="6"/>
  <c r="B84" i="6"/>
  <c r="C82" i="6"/>
  <c r="R88" i="5"/>
  <c r="R84" i="5" s="1"/>
  <c r="C88" i="5"/>
  <c r="C84" i="5" s="1"/>
  <c r="B88" i="5"/>
  <c r="B84" i="5"/>
  <c r="C82" i="5"/>
  <c r="C88" i="4"/>
  <c r="C84" i="4" s="1"/>
  <c r="B88" i="4"/>
  <c r="B84" i="4" s="1"/>
  <c r="C82" i="4"/>
  <c r="R88" i="3"/>
  <c r="R84" i="3" s="1"/>
  <c r="C88" i="3"/>
  <c r="C84" i="3"/>
  <c r="C82" i="3"/>
  <c r="C88" i="2"/>
  <c r="C84" i="2" s="1"/>
  <c r="B88" i="2"/>
  <c r="B84" i="2" s="1"/>
</calcChain>
</file>

<file path=xl/sharedStrings.xml><?xml version="1.0" encoding="utf-8"?>
<sst xmlns="http://schemas.openxmlformats.org/spreadsheetml/2006/main" count="2932" uniqueCount="552">
  <si>
    <t>MENU</t>
  </si>
  <si>
    <t xml:space="preserve">E.1.1  </t>
  </si>
  <si>
    <t>Business Expectations Survey - National</t>
  </si>
  <si>
    <t xml:space="preserve">E.1.1.1  </t>
  </si>
  <si>
    <t>Business Expectations Survey - North Central</t>
  </si>
  <si>
    <t xml:space="preserve">E.1.1.2  </t>
  </si>
  <si>
    <t>Business Expectations Survey - North East</t>
  </si>
  <si>
    <t xml:space="preserve">E.1.1.3  </t>
  </si>
  <si>
    <t>Business Expectations Survey - North West</t>
  </si>
  <si>
    <t xml:space="preserve">E.1.1.4  </t>
  </si>
  <si>
    <t>Business Expectations Survey - South East</t>
  </si>
  <si>
    <t xml:space="preserve">E.1.1.5  </t>
  </si>
  <si>
    <t>Business Expectations Survey – South South</t>
  </si>
  <si>
    <t xml:space="preserve">E.1.1.6  </t>
  </si>
  <si>
    <t>Business Expectations Survey – South West</t>
  </si>
  <si>
    <t xml:space="preserve">E.2.1  </t>
  </si>
  <si>
    <t>Consumer Expectations Survey - National</t>
  </si>
  <si>
    <t xml:space="preserve">E.2.1.1  </t>
  </si>
  <si>
    <t>Consumer Expectations Survey - North Central</t>
  </si>
  <si>
    <t xml:space="preserve">E.2.1.2  </t>
  </si>
  <si>
    <t>Consumer Expectations Survey - North East</t>
  </si>
  <si>
    <t xml:space="preserve">E.2.1.3  </t>
  </si>
  <si>
    <t>Consumer Expectations Survey - North West</t>
  </si>
  <si>
    <t xml:space="preserve">E.2.1.4  </t>
  </si>
  <si>
    <t>Consumer Expectations Survey – South East</t>
  </si>
  <si>
    <t xml:space="preserve">E.2.1.5  </t>
  </si>
  <si>
    <t>Consumer Expectations Survey – South South</t>
  </si>
  <si>
    <t xml:space="preserve">E.2.1.6  </t>
  </si>
  <si>
    <t>Consumer Expectations Survey – South West</t>
  </si>
  <si>
    <t xml:space="preserve">E.3.1  </t>
  </si>
  <si>
    <t>Inflation Attitudes Survey</t>
  </si>
  <si>
    <t xml:space="preserve">E.4.1  </t>
  </si>
  <si>
    <t>Credit Conditions Survey: Secured Lending</t>
  </si>
  <si>
    <t xml:space="preserve">E.4.2  </t>
  </si>
  <si>
    <t>Credit Conditions Survey: Unsecured Lending</t>
  </si>
  <si>
    <t xml:space="preserve">E.4.3  </t>
  </si>
  <si>
    <t>Credit Conditions Survey: Corporate Lending</t>
  </si>
  <si>
    <t xml:space="preserve">E.5.1  </t>
  </si>
  <si>
    <t>Purchasing Managers' Index - Manufacturing</t>
  </si>
  <si>
    <t xml:space="preserve">E.5.2  </t>
  </si>
  <si>
    <t>Purchasing Managers' Index - Non Manufacturing</t>
  </si>
  <si>
    <t>Return to Menu</t>
  </si>
  <si>
    <t>Table E.1.1: Business Expectations Survey - National</t>
  </si>
  <si>
    <t>Year</t>
  </si>
  <si>
    <t>Q2</t>
  </si>
  <si>
    <t>Q3</t>
  </si>
  <si>
    <t>Q4</t>
  </si>
  <si>
    <t>Q1</t>
  </si>
  <si>
    <t>Month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</si>
  <si>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</si>
  <si>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</si>
  <si>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</si>
  <si>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</si>
  <si>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</si>
  <si>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</si>
  <si>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</si>
  <si>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</si>
  <si>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</si>
  <si>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</si>
  <si>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</si>
  <si>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</si>
  <si>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1. Overall Business Outlook on the Macroeconomy</t>
  </si>
  <si>
    <t>Confidence Index: All Sectors</t>
  </si>
  <si>
    <t>Current Quarter</t>
  </si>
  <si>
    <t>Current Month</t>
  </si>
  <si>
    <t>Next Quarter</t>
  </si>
  <si>
    <t>Next Month</t>
  </si>
  <si>
    <t>2. Business Outlook Index on the  Macroeconomy by Sector: Current Quarter</t>
  </si>
  <si>
    <t>Industrial Sector</t>
  </si>
  <si>
    <t>Construction Sector</t>
  </si>
  <si>
    <t>2. Business Outlook Index on the  Macroeconomy by Sector: Current Month</t>
  </si>
  <si>
    <t>Wholesale and Retail Trade</t>
  </si>
  <si>
    <t>Manufacturing</t>
  </si>
  <si>
    <t>Services Sector of which:</t>
  </si>
  <si>
    <t>Financial Intermediation</t>
  </si>
  <si>
    <t>Hotels and Restaurants</t>
  </si>
  <si>
    <t>Agric/Services Sector of which:</t>
  </si>
  <si>
    <t>Renting and Business Activities</t>
  </si>
  <si>
    <t>Community and Social Services</t>
  </si>
  <si>
    <t>3. Business Outlook Index on the  Macroeconomy by Sector: Next Quarter</t>
  </si>
  <si>
    <t>Agric and Other Business Activities</t>
  </si>
  <si>
    <t>3. Business Outlook Index on the  Macroeconomy by Sector: Next Month</t>
  </si>
  <si>
    <t>4. Business Confidence Index on Own Operations by Sector: Current Quarter</t>
  </si>
  <si>
    <t>4. Business Outlook Index on the  Macroeconomy by Sector: Next 2 Months</t>
  </si>
  <si>
    <t xml:space="preserve">Services Sector </t>
  </si>
  <si>
    <t>5. Business Outlook Index on Own Operations : Current Quarter</t>
  </si>
  <si>
    <t>Volume of Business Activity Index</t>
  </si>
  <si>
    <t>Volume of Total Order Book Index</t>
  </si>
  <si>
    <t>Credit Access Index</t>
  </si>
  <si>
    <t>Financial Condition Index</t>
  </si>
  <si>
    <t xml:space="preserve">Average Capacity Utilization </t>
  </si>
  <si>
    <t>6. Business Outlook Index on Own Operations : Next Quarter</t>
  </si>
  <si>
    <t>5. Business Outlook Index on the  Macroeconomy by Sector: Next 6 Months</t>
  </si>
  <si>
    <t>Employment Outlook Index</t>
  </si>
  <si>
    <t>7. Employment Outlook  Index on Own Operations by Sector: Next Quarter</t>
  </si>
  <si>
    <t>8. Business with Expansion Plans (in per cent): Next Quarter</t>
  </si>
  <si>
    <t>6. Business Confidence Index on Own Operations by Sector: Current Month</t>
  </si>
  <si>
    <t xml:space="preserve">Agric/Services Sector </t>
  </si>
  <si>
    <t>7. Business Outlook Index on Own Operations : Current Month</t>
  </si>
  <si>
    <t>9. Business Constraints: Current Quarter</t>
  </si>
  <si>
    <t>High Interest Rate</t>
  </si>
  <si>
    <t>Unclear Economic Laws</t>
  </si>
  <si>
    <t>Lack of Equipment</t>
  </si>
  <si>
    <t>8. Business Outlook Index on Own Operations : Next Month</t>
  </si>
  <si>
    <t>Insufficient Demand</t>
  </si>
  <si>
    <t>Access to Credit</t>
  </si>
  <si>
    <t>Financial Problems</t>
  </si>
  <si>
    <t>9. Business Outlook Index on Own Operations : Next 2 Months</t>
  </si>
  <si>
    <t>Competition</t>
  </si>
  <si>
    <t>Labor Problems</t>
  </si>
  <si>
    <t>Lack of Materials Input</t>
  </si>
  <si>
    <t>10. Business Outlook Index on Own Operations : Next 6 Months</t>
  </si>
  <si>
    <t>Unfavourable Political Climate</t>
  </si>
  <si>
    <t>Unfavourable Economic Climate</t>
  </si>
  <si>
    <t>Insufficient Power Supply</t>
  </si>
  <si>
    <t>11. Employment Outlook  Index on Own Operations by Sector: Next Month</t>
  </si>
  <si>
    <t>10. Business Expectation Index on Selected Economic Indicators: Current Quarter</t>
  </si>
  <si>
    <t>N/$ Exchange Rate</t>
  </si>
  <si>
    <t>Inflation Rate</t>
  </si>
  <si>
    <t>Borrowing Rate</t>
  </si>
  <si>
    <t>11. Business Expectation Index on Selected Economic Indicators: Next Quarter</t>
  </si>
  <si>
    <t>12. Employment Outlook  Index on Own Operations by Sector: Next 2 Months</t>
  </si>
  <si>
    <t xml:space="preserve">12. Business Outlook index on the Macroeconomy by Type of Business: Current Quarter </t>
  </si>
  <si>
    <t>Importer</t>
  </si>
  <si>
    <t>13. Employment Outlook  Index on Own Operations by Sector: Next 6 Months</t>
  </si>
  <si>
    <t>Exporter</t>
  </si>
  <si>
    <t>Both Importer and Exporter</t>
  </si>
  <si>
    <t>Neither Importer nor exporter</t>
  </si>
  <si>
    <t xml:space="preserve">13. Business Outlook index on the Macroeconomy by Type of Business: Next Quarter </t>
  </si>
  <si>
    <t>14. Business with Expansion Plans (in per cent): Next Month</t>
  </si>
  <si>
    <t xml:space="preserve">14. Business Outlook index on the Macroeconomy by Size of  Business: Current Quarter </t>
  </si>
  <si>
    <t>Small (&lt;50)</t>
  </si>
  <si>
    <t>Medium (50 and &lt;200)</t>
  </si>
  <si>
    <t>Large (200 and Up)</t>
  </si>
  <si>
    <t xml:space="preserve">15. Business Outlook index on the Macroeconomy by Size of  Business: Next Quarter </t>
  </si>
  <si>
    <t>15. Business Constraints: Current Month</t>
  </si>
  <si>
    <t xml:space="preserve">16. Percentage Distribution of Respondent Firms by Type of Business </t>
  </si>
  <si>
    <t>17. Percentage Distribution of Respondent Firms by Employment Size</t>
  </si>
  <si>
    <t>No Response</t>
  </si>
  <si>
    <t>18. Distribution of Respondent Firms by Sector</t>
  </si>
  <si>
    <t>16. Business Expectation Index on Selected Economic Indicators: Current Month</t>
  </si>
  <si>
    <t>Sample Size (N)</t>
  </si>
  <si>
    <t>Response Rate(%)</t>
  </si>
  <si>
    <t>All Sectors</t>
  </si>
  <si>
    <t>Economic Growth Rate</t>
  </si>
  <si>
    <t>17. Business Expectation Index on Selected Economic Indicators: Next Month</t>
  </si>
  <si>
    <t xml:space="preserve">18. Business Expectation Index on Selected Economic Indicators: Next 2 Months </t>
  </si>
  <si>
    <t>19. Business Outlook Index on the  Macroeconomy by Sector Contribution: Current Quarter</t>
  </si>
  <si>
    <t xml:space="preserve">19. Business Expectation Index on Selected Economic Indicators: Next 6 Months </t>
  </si>
  <si>
    <t>20. Business Outlook index on theLevel of Inflation: Next Six Months and Twelve Months (in %)</t>
  </si>
  <si>
    <t>Level of Inflation Next Six Months</t>
  </si>
  <si>
    <t>Level of Inflation Next Twelve Months</t>
  </si>
  <si>
    <t>20. Business Outlook Index on the  Macroeconomy by Sector Contribution: Next Quarter</t>
  </si>
  <si>
    <t>21. Industral Sector Average Percentage of Installed Capacity: (in %)</t>
  </si>
  <si>
    <t>22. Business Outlook Satisfaction index on the Management of Inflation: (in %)</t>
  </si>
  <si>
    <t>Net Satisfaction Index</t>
  </si>
  <si>
    <t xml:space="preserve">23. Business Outlook index on the Macroeconomy by Type of Business: Current Month </t>
  </si>
  <si>
    <t>21. Business Confidence Index on Own Operations by Sector: Current Quarter</t>
  </si>
  <si>
    <t xml:space="preserve">24. Business Outlook index on the Macroeconomy by Type of Business: Next Month </t>
  </si>
  <si>
    <t>22. Employment Outlook  Index on Own Operations by Sector: Next Quarter</t>
  </si>
  <si>
    <t xml:space="preserve">25. Business Outlook index on the Macroeconomy by Type of Business: Next 2 Months </t>
  </si>
  <si>
    <t xml:space="preserve">26. Business Outlook index on the Macroeconomy by Type of Business: Next 6 Months </t>
  </si>
  <si>
    <t>23. Drivers of macroeconomic Outlook by type of business: Current Quarter</t>
  </si>
  <si>
    <t xml:space="preserve">27. Business Outlook index on the Macroeconomy by Size of  Business: Current Month </t>
  </si>
  <si>
    <t>Macroeconomic Outlook Index</t>
  </si>
  <si>
    <t>24. Drivers of macroeconomic Outlook by type of business: Next Quarter</t>
  </si>
  <si>
    <t xml:space="preserve">28. Business Outlook index on the Macroeconomy by Size of  Business: Next Month </t>
  </si>
  <si>
    <t>Macroeconomic Outlook Index: Next Quarter</t>
  </si>
  <si>
    <t>25. Drivers of macroeconomic Outlook by Size  of Business: Current Quarter</t>
  </si>
  <si>
    <t xml:space="preserve">29. Business Outlook index on the Macroeconomy by Size of  Business: Next 2 Months </t>
  </si>
  <si>
    <t>Macroeconomic Outlook Index: Current Quarter</t>
  </si>
  <si>
    <t xml:space="preserve">30. Business Outlook index on the Macroeconomy by Size of  Business: Next 6 Months </t>
  </si>
  <si>
    <t xml:space="preserve">31. Percentage Distribution of Respondent Firms by Type of Business </t>
  </si>
  <si>
    <t>Source: Central Bank of Nigeria</t>
  </si>
  <si>
    <t>32. Percentage Distribution of Respondent Firms by Employment Size</t>
  </si>
  <si>
    <t>33. Distribution of Respondent Firms by Sector</t>
  </si>
  <si>
    <t>34. Business Outlook Index on the  Macroeconomy by Sector Contribution: Current Month</t>
  </si>
  <si>
    <t>Agric/Services Sector</t>
  </si>
  <si>
    <t>37. Business Outlook Index on the  Macroeconomy by Sector Contribution: Next 6 Months</t>
  </si>
  <si>
    <t>38. Business Confidence Index on Own Operations by Sector: Current Month</t>
  </si>
  <si>
    <t>39. Employment Outlook  Index on Own Operations by Sector: Next Month</t>
  </si>
  <si>
    <t>40. Employment Outlook  Index on Own Operations by Sector: Next 2 Months</t>
  </si>
  <si>
    <t>41. Employment Outlook  Index on Own Operations by Sector: Next 6 Months</t>
  </si>
  <si>
    <t>42. Drivers of macroeconomic Outlook by type of business: Current Month</t>
  </si>
  <si>
    <t>43. Drivers of macroeconomic Outlook by type of business: Next Month</t>
  </si>
  <si>
    <t>Macroeconomic Outlook Index: Next Month</t>
  </si>
  <si>
    <t>44. Drivers of macroeconomic Outlook by type of business: Next 2 Months</t>
  </si>
  <si>
    <t>45. Drivers of macroeconomic Outlook by type of business: Next 6 Months</t>
  </si>
  <si>
    <t>46. Drivers of macroeconomic Outlook by Size  of Business: Current Month</t>
  </si>
  <si>
    <t>Macroeconomic Outlook Index: Current Month</t>
  </si>
  <si>
    <t>47. Percentage Distribution of Respondent Firms by Sector</t>
  </si>
  <si>
    <t>Q2 What is your employment size * Q4 What would be the economic outlook in the next Month Crosstabulation</t>
  </si>
  <si>
    <t xml:space="preserve">Count </t>
  </si>
  <si>
    <t xml:space="preserve"> </t>
  </si>
  <si>
    <t>Q2 What is your employment size</t>
  </si>
  <si>
    <t>Total</t>
  </si>
  <si>
    <t>Table E.1.1.1: Business Expectations Survey - North Central</t>
  </si>
  <si>
    <t>North Central</t>
  </si>
  <si>
    <t>7. Business with Expansion Plans (in per cent): Next Quarter</t>
  </si>
  <si>
    <t>8. Business Constraints: Current Quarter</t>
  </si>
  <si>
    <t>9. Business Expectation Index on Selected Economic Indicators: Current Quarter</t>
  </si>
  <si>
    <t>10. Business Expectation Index on Selected Economic Indicators: Next Quarter</t>
  </si>
  <si>
    <t>11.  Percentage Distribution of Respondent Firms by  Type of Business</t>
  </si>
  <si>
    <t>12. Percentage Distribution of Respondent Firms by Employment Size</t>
  </si>
  <si>
    <t>13. Distribution of Respondent Firms by Sector</t>
  </si>
  <si>
    <t>14. Business Outlook Index on the  Macroeconomy by Sector Contribution: Current Quarter</t>
  </si>
  <si>
    <t>15. Business Confidence Index on Own Operations by Sector: Current Quarter</t>
  </si>
  <si>
    <t>Table E.1.1.2: Business Expectations Survey - North East</t>
  </si>
  <si>
    <t xml:space="preserve">North East </t>
  </si>
  <si>
    <t>North East</t>
  </si>
  <si>
    <t>5.1.</t>
  </si>
  <si>
    <t>Services Sector</t>
  </si>
  <si>
    <t>Table E.1.1.3: Business Expectations Survey - North West</t>
  </si>
  <si>
    <t>North West</t>
  </si>
  <si>
    <t>Table E.1.1.4: Business Expectations Survey - South East</t>
  </si>
  <si>
    <t>South East</t>
  </si>
  <si>
    <t>Table E.1.1.5: Business Expectations Survey - South South</t>
  </si>
  <si>
    <t>South South</t>
  </si>
  <si>
    <t>Table E.1.1.6: Business Expectations Survey - South West</t>
  </si>
  <si>
    <t>South West</t>
  </si>
  <si>
    <t>Table E.2.1: Consumer Expectations Survey - National</t>
  </si>
  <si>
    <t>1. Overall Consumer Confidence Index</t>
  </si>
  <si>
    <t>Next  Quarter</t>
  </si>
  <si>
    <t>Next  12  months</t>
  </si>
  <si>
    <t xml:space="preserve"> 2. Consumer Outlook Indices on the Current Economic and Family Condition: Current Quarter</t>
  </si>
  <si>
    <t>Economic Condition</t>
  </si>
  <si>
    <t>Family Financial Situation</t>
  </si>
  <si>
    <t>Family Income</t>
  </si>
  <si>
    <t>3. Consumer Outlook Indices on Economic and Family Condition: Next Quarter</t>
  </si>
  <si>
    <t>4. Consumer Outlook Indices on Economic and Family Condition: Next 12 Months</t>
  </si>
  <si>
    <t xml:space="preserve"> 5. Buying Conditions Index: Current Quarter</t>
  </si>
  <si>
    <t xml:space="preserve">Buying Conditions Index </t>
  </si>
  <si>
    <t>Consumer Durables</t>
  </si>
  <si>
    <t>Motor Vehicle</t>
  </si>
  <si>
    <t>House &amp; Lot</t>
  </si>
  <si>
    <t xml:space="preserve">6. Buying Intention Index: Next 12 Months </t>
  </si>
  <si>
    <t xml:space="preserve">Buying Intention Index </t>
  </si>
  <si>
    <t>7. Indices on Selected Economic Indicators: Next Quarter</t>
  </si>
  <si>
    <t xml:space="preserve">Unemployment Rate Index </t>
  </si>
  <si>
    <t>Borrowing Rate Index</t>
  </si>
  <si>
    <t xml:space="preserve">Exchange Rate </t>
  </si>
  <si>
    <t>Inflation Rate Index</t>
  </si>
  <si>
    <t xml:space="preserve">8. Indices on Selected Economic Indicators: Next 12 Months </t>
  </si>
  <si>
    <t>15.9**</t>
  </si>
  <si>
    <t>9. Sectors Contribution to Price Changes over the Next 12 Months</t>
  </si>
  <si>
    <t>Food &amp; Other Household Needs</t>
  </si>
  <si>
    <t>Education</t>
  </si>
  <si>
    <t>Medical Expenses</t>
  </si>
  <si>
    <t>Purchase of Appliances/ Consumer durables</t>
  </si>
  <si>
    <t>Telecommunication</t>
  </si>
  <si>
    <t>Electricity</t>
  </si>
  <si>
    <t>Rents</t>
  </si>
  <si>
    <t>Transportation</t>
  </si>
  <si>
    <t>Debt Payment</t>
  </si>
  <si>
    <t>Investment</t>
  </si>
  <si>
    <t>Purchase of Car/Motor Vehicle</t>
  </si>
  <si>
    <t>Purchase of House</t>
  </si>
  <si>
    <t>Savings</t>
  </si>
  <si>
    <t xml:space="preserve"> 10. Percentage of Respondents by Educational  Attainment </t>
  </si>
  <si>
    <t>Primary School</t>
  </si>
  <si>
    <t>Junior School</t>
  </si>
  <si>
    <t>Senior School</t>
  </si>
  <si>
    <t>Higher non-university education</t>
  </si>
  <si>
    <t>University</t>
  </si>
  <si>
    <t>None</t>
  </si>
  <si>
    <t xml:space="preserve"> 11. Total Sample Households and Response Rate</t>
  </si>
  <si>
    <t>Number of Sample Households</t>
  </si>
  <si>
    <t>Number of Respondents</t>
  </si>
  <si>
    <t>Response Rate</t>
  </si>
  <si>
    <t>Table E.2.1.1: Consumer Expectations Survey - North Central</t>
  </si>
  <si>
    <t>1. Zonal  Consumer Outlook: Composite Index</t>
  </si>
  <si>
    <t xml:space="preserve">Confidence Index: </t>
  </si>
  <si>
    <t>2. Consumer outlook indices on the current economic and family condition: Current Quarter</t>
  </si>
  <si>
    <r>
      <rPr>
        <sz val="11"/>
        <color indexed="8"/>
        <rFont val="Cambria"/>
        <family val="1"/>
        <scheme val="major"/>
      </rPr>
      <t xml:space="preserve">Under </t>
    </r>
    <r>
      <rPr>
        <strike/>
        <sz val="11"/>
        <color indexed="8"/>
        <rFont val="Cambria"/>
        <family val="1"/>
        <scheme val="major"/>
      </rPr>
      <t>N</t>
    </r>
    <r>
      <rPr>
        <sz val="11"/>
        <color indexed="8"/>
        <rFont val="Cambria"/>
        <family val="1"/>
        <scheme val="major"/>
      </rPr>
      <t xml:space="preserve"> 20,000 per month</t>
    </r>
  </si>
  <si>
    <r>
      <rPr>
        <sz val="11"/>
        <color indexed="8"/>
        <rFont val="Cambria"/>
        <family val="1"/>
        <scheme val="major"/>
      </rPr>
      <t xml:space="preserve">Between </t>
    </r>
    <r>
      <rPr>
        <strike/>
        <sz val="11"/>
        <color indexed="8"/>
        <rFont val="Cambria"/>
        <family val="1"/>
        <scheme val="major"/>
      </rPr>
      <t>N</t>
    </r>
    <r>
      <rPr>
        <sz val="11"/>
        <color indexed="8"/>
        <rFont val="Cambria"/>
        <family val="1"/>
        <scheme val="major"/>
      </rPr>
      <t xml:space="preserve"> 20,000 and </t>
    </r>
    <r>
      <rPr>
        <strike/>
        <sz val="11"/>
        <color indexed="8"/>
        <rFont val="Cambria"/>
        <family val="1"/>
        <scheme val="major"/>
      </rPr>
      <t>N</t>
    </r>
    <r>
      <rPr>
        <sz val="11"/>
        <color indexed="8"/>
        <rFont val="Cambria"/>
        <family val="1"/>
        <scheme val="major"/>
      </rPr>
      <t xml:space="preserve"> 50,000 per month</t>
    </r>
  </si>
  <si>
    <r>
      <rPr>
        <sz val="11"/>
        <color indexed="8"/>
        <rFont val="Cambria"/>
        <family val="1"/>
        <scheme val="major"/>
      </rPr>
      <t xml:space="preserve">Between </t>
    </r>
    <r>
      <rPr>
        <strike/>
        <sz val="11"/>
        <color indexed="8"/>
        <rFont val="Cambria"/>
        <family val="1"/>
        <scheme val="major"/>
      </rPr>
      <t>N</t>
    </r>
    <r>
      <rPr>
        <sz val="11"/>
        <color indexed="8"/>
        <rFont val="Cambria"/>
        <family val="1"/>
        <scheme val="major"/>
      </rPr>
      <t xml:space="preserve">50,001 and </t>
    </r>
    <r>
      <rPr>
        <strike/>
        <sz val="11"/>
        <color indexed="8"/>
        <rFont val="Cambria"/>
        <family val="1"/>
        <scheme val="major"/>
      </rPr>
      <t>N</t>
    </r>
    <r>
      <rPr>
        <sz val="11"/>
        <color indexed="8"/>
        <rFont val="Cambria"/>
        <family val="1"/>
        <scheme val="major"/>
      </rPr>
      <t>100,000 per month</t>
    </r>
  </si>
  <si>
    <r>
      <rPr>
        <sz val="11"/>
        <color indexed="8"/>
        <rFont val="Cambria"/>
        <family val="1"/>
        <scheme val="major"/>
      </rPr>
      <t xml:space="preserve">Over </t>
    </r>
    <r>
      <rPr>
        <strike/>
        <sz val="11"/>
        <color indexed="8"/>
        <rFont val="Cambria"/>
        <family val="1"/>
        <scheme val="major"/>
      </rPr>
      <t>N</t>
    </r>
    <r>
      <rPr>
        <sz val="11"/>
        <color indexed="8"/>
        <rFont val="Cambria"/>
        <family val="1"/>
        <scheme val="major"/>
      </rPr>
      <t xml:space="preserve"> 100,000 per month</t>
    </r>
  </si>
  <si>
    <r>
      <rPr>
        <sz val="11"/>
        <color indexed="8"/>
        <rFont val="Cambria"/>
        <family val="1"/>
        <scheme val="major"/>
      </rPr>
      <t xml:space="preserve">Between </t>
    </r>
    <r>
      <rPr>
        <strike/>
        <sz val="11"/>
        <color indexed="8"/>
        <rFont val="Cambria"/>
        <family val="1"/>
        <scheme val="major"/>
      </rPr>
      <t>N</t>
    </r>
    <r>
      <rPr>
        <sz val="11"/>
        <color indexed="8"/>
        <rFont val="Cambria"/>
        <family val="1"/>
        <scheme val="major"/>
      </rPr>
      <t xml:space="preserve"> 50,001 and </t>
    </r>
    <r>
      <rPr>
        <strike/>
        <sz val="11"/>
        <color indexed="8"/>
        <rFont val="Cambria"/>
        <family val="1"/>
        <scheme val="major"/>
      </rPr>
      <t>N</t>
    </r>
    <r>
      <rPr>
        <sz val="11"/>
        <color indexed="8"/>
        <rFont val="Cambria"/>
        <family val="1"/>
        <scheme val="major"/>
      </rPr>
      <t xml:space="preserve"> 100,000 per month</t>
    </r>
  </si>
  <si>
    <t>3. Consumer outlook indices on economic and family condition: Next Quarter</t>
  </si>
  <si>
    <r>
      <rPr>
        <sz val="11"/>
        <color indexed="8"/>
        <rFont val="Cambria"/>
        <family val="1"/>
        <scheme val="major"/>
      </rPr>
      <t xml:space="preserve">Between </t>
    </r>
    <r>
      <rPr>
        <strike/>
        <sz val="11"/>
        <color indexed="8"/>
        <rFont val="Cambria"/>
        <family val="1"/>
        <scheme val="major"/>
      </rPr>
      <t>N</t>
    </r>
    <r>
      <rPr>
        <sz val="11"/>
        <color indexed="8"/>
        <rFont val="Cambria"/>
        <family val="1"/>
        <scheme val="major"/>
      </rPr>
      <t xml:space="preserve"> 20,000 and </t>
    </r>
    <r>
      <rPr>
        <strike/>
        <sz val="11"/>
        <color indexed="8"/>
        <rFont val="Cambria"/>
        <family val="1"/>
        <scheme val="major"/>
      </rPr>
      <t>N</t>
    </r>
    <r>
      <rPr>
        <sz val="11"/>
        <color indexed="8"/>
        <rFont val="Cambria"/>
        <family val="1"/>
        <scheme val="major"/>
      </rPr>
      <t>50,000 per month</t>
    </r>
  </si>
  <si>
    <r>
      <rPr>
        <sz val="11"/>
        <color indexed="8"/>
        <rFont val="Cambria"/>
        <family val="1"/>
        <scheme val="major"/>
      </rPr>
      <t xml:space="preserve">Over </t>
    </r>
    <r>
      <rPr>
        <strike/>
        <sz val="11"/>
        <color indexed="8"/>
        <rFont val="Cambria"/>
        <family val="1"/>
        <scheme val="major"/>
      </rPr>
      <t>N</t>
    </r>
    <r>
      <rPr>
        <sz val="11"/>
        <color indexed="8"/>
        <rFont val="Cambria"/>
        <family val="1"/>
        <scheme val="major"/>
      </rPr>
      <t>100,000 per month</t>
    </r>
  </si>
  <si>
    <r>
      <rPr>
        <sz val="11"/>
        <color indexed="8"/>
        <rFont val="Cambria"/>
        <family val="1"/>
        <scheme val="major"/>
      </rPr>
      <t xml:space="preserve">Under </t>
    </r>
    <r>
      <rPr>
        <strike/>
        <sz val="11"/>
        <color indexed="8"/>
        <rFont val="Cambria"/>
        <family val="1"/>
        <scheme val="major"/>
      </rPr>
      <t>N</t>
    </r>
    <r>
      <rPr>
        <sz val="11"/>
        <color indexed="8"/>
        <rFont val="Cambria"/>
        <family val="1"/>
        <scheme val="major"/>
      </rPr>
      <t>20,000 per month</t>
    </r>
  </si>
  <si>
    <r>
      <rPr>
        <sz val="11"/>
        <color indexed="8"/>
        <rFont val="Cambria"/>
        <family val="1"/>
        <scheme val="major"/>
      </rPr>
      <t xml:space="preserve">Between </t>
    </r>
    <r>
      <rPr>
        <strike/>
        <sz val="11"/>
        <color indexed="8"/>
        <rFont val="Cambria"/>
        <family val="1"/>
        <scheme val="major"/>
      </rPr>
      <t>N</t>
    </r>
    <r>
      <rPr>
        <sz val="11"/>
        <color indexed="8"/>
        <rFont val="Cambria"/>
        <family val="1"/>
        <scheme val="major"/>
      </rPr>
      <t>20,000 and N50,000 per month</t>
    </r>
  </si>
  <si>
    <t>4. Consumer outlook indices on economic and family condition: Next 12 Months</t>
  </si>
  <si>
    <t>5. Confidence Index on Amount of Expenditures: Next 12 months</t>
  </si>
  <si>
    <t>Average</t>
  </si>
  <si>
    <t>Food &amp; Other household needs</t>
  </si>
  <si>
    <t>Purchase of Appliances</t>
  </si>
  <si>
    <t xml:space="preserve">Purchase of Consumer durables </t>
  </si>
  <si>
    <t>Others</t>
  </si>
  <si>
    <t xml:space="preserve">6. Buying Conditions Index: Current Quarter </t>
  </si>
  <si>
    <t xml:space="preserve">7. Buying Intention Index: Next 12 Months </t>
  </si>
  <si>
    <t xml:space="preserve">Buying Intentions Index </t>
  </si>
  <si>
    <t xml:space="preserve"> 8. Indices on Selected Economic Indicators: Next 12 Months </t>
  </si>
  <si>
    <t>Interest Rate Index for Borrowing Money</t>
  </si>
  <si>
    <t>Change in Price Index</t>
  </si>
  <si>
    <t xml:space="preserve">9. Sectors Contribution to price changes over the next 12 months </t>
  </si>
  <si>
    <t>Food</t>
  </si>
  <si>
    <t>Clothing &amp; Footwaer</t>
  </si>
  <si>
    <t>Water</t>
  </si>
  <si>
    <t>House Rent</t>
  </si>
  <si>
    <t>Communication</t>
  </si>
  <si>
    <t>Medical Care</t>
  </si>
  <si>
    <t>Personal Care</t>
  </si>
  <si>
    <t>Hotel &amp; Restaurant</t>
  </si>
  <si>
    <t xml:space="preserve">10. Percentage of Respondents by Educational  Attainment </t>
  </si>
  <si>
    <t>11. Total Sample Households and Response Rate</t>
  </si>
  <si>
    <t>Table E.2.1.2: Consumer Expectations Survey - North East</t>
  </si>
  <si>
    <r>
      <rPr>
        <sz val="11"/>
        <color indexed="8"/>
        <rFont val="Cambria"/>
        <family val="1"/>
        <scheme val="major"/>
      </rPr>
      <t xml:space="preserve">Under </t>
    </r>
    <r>
      <rPr>
        <strike/>
        <sz val="12"/>
        <color indexed="8"/>
        <rFont val="Cambria"/>
        <family val="1"/>
        <scheme val="major"/>
      </rPr>
      <t>N</t>
    </r>
    <r>
      <rPr>
        <sz val="12"/>
        <color indexed="8"/>
        <rFont val="Cambria"/>
        <family val="1"/>
        <scheme val="major"/>
      </rPr>
      <t xml:space="preserve"> 20,000 per month</t>
    </r>
  </si>
  <si>
    <r>
      <rPr>
        <sz val="11"/>
        <color indexed="8"/>
        <rFont val="Cambria"/>
        <family val="1"/>
        <scheme val="major"/>
      </rPr>
      <t xml:space="preserve">Between </t>
    </r>
    <r>
      <rPr>
        <strike/>
        <sz val="12"/>
        <color indexed="8"/>
        <rFont val="Cambria"/>
        <family val="1"/>
        <scheme val="major"/>
      </rPr>
      <t>N</t>
    </r>
    <r>
      <rPr>
        <sz val="12"/>
        <color indexed="8"/>
        <rFont val="Cambria"/>
        <family val="1"/>
        <scheme val="major"/>
      </rPr>
      <t xml:space="preserve"> 20,000 and </t>
    </r>
    <r>
      <rPr>
        <strike/>
        <sz val="12"/>
        <color indexed="8"/>
        <rFont val="Cambria"/>
        <family val="1"/>
        <scheme val="major"/>
      </rPr>
      <t>N</t>
    </r>
    <r>
      <rPr>
        <sz val="12"/>
        <color indexed="8"/>
        <rFont val="Cambria"/>
        <family val="1"/>
        <scheme val="major"/>
      </rPr>
      <t xml:space="preserve"> 50,000 per month</t>
    </r>
  </si>
  <si>
    <r>
      <rPr>
        <sz val="11"/>
        <color indexed="8"/>
        <rFont val="Cambria"/>
        <family val="1"/>
        <scheme val="major"/>
      </rPr>
      <t xml:space="preserve">Between </t>
    </r>
    <r>
      <rPr>
        <strike/>
        <sz val="12"/>
        <color indexed="8"/>
        <rFont val="Cambria"/>
        <family val="1"/>
        <scheme val="major"/>
      </rPr>
      <t>N</t>
    </r>
    <r>
      <rPr>
        <sz val="12"/>
        <color indexed="8"/>
        <rFont val="Cambria"/>
        <family val="1"/>
        <scheme val="major"/>
      </rPr>
      <t xml:space="preserve">50,001 and </t>
    </r>
    <r>
      <rPr>
        <strike/>
        <sz val="12"/>
        <color indexed="8"/>
        <rFont val="Cambria"/>
        <family val="1"/>
        <scheme val="major"/>
      </rPr>
      <t>N</t>
    </r>
    <r>
      <rPr>
        <sz val="12"/>
        <color indexed="8"/>
        <rFont val="Cambria"/>
        <family val="1"/>
        <scheme val="major"/>
      </rPr>
      <t>100,000 per month</t>
    </r>
  </si>
  <si>
    <r>
      <rPr>
        <sz val="11"/>
        <color indexed="8"/>
        <rFont val="Cambria"/>
        <family val="1"/>
        <scheme val="major"/>
      </rPr>
      <t xml:space="preserve">Over </t>
    </r>
    <r>
      <rPr>
        <strike/>
        <sz val="12"/>
        <color indexed="8"/>
        <rFont val="Cambria"/>
        <family val="1"/>
        <scheme val="major"/>
      </rPr>
      <t>N</t>
    </r>
    <r>
      <rPr>
        <sz val="12"/>
        <color indexed="8"/>
        <rFont val="Cambria"/>
        <family val="1"/>
        <scheme val="major"/>
      </rPr>
      <t xml:space="preserve"> 100,000 per month</t>
    </r>
  </si>
  <si>
    <r>
      <rPr>
        <sz val="11"/>
        <color indexed="8"/>
        <rFont val="Cambria"/>
        <family val="1"/>
        <scheme val="major"/>
      </rPr>
      <t xml:space="preserve">Between </t>
    </r>
    <r>
      <rPr>
        <strike/>
        <sz val="12"/>
        <color indexed="8"/>
        <rFont val="Cambria"/>
        <family val="1"/>
        <scheme val="major"/>
      </rPr>
      <t>N</t>
    </r>
    <r>
      <rPr>
        <sz val="12"/>
        <color indexed="8"/>
        <rFont val="Cambria"/>
        <family val="1"/>
        <scheme val="major"/>
      </rPr>
      <t xml:space="preserve"> 50,001 and </t>
    </r>
    <r>
      <rPr>
        <strike/>
        <sz val="12"/>
        <color indexed="8"/>
        <rFont val="Cambria"/>
        <family val="1"/>
        <scheme val="major"/>
      </rPr>
      <t>N</t>
    </r>
    <r>
      <rPr>
        <sz val="12"/>
        <color indexed="8"/>
        <rFont val="Cambria"/>
        <family val="1"/>
        <scheme val="major"/>
      </rPr>
      <t xml:space="preserve"> 100,000 per month</t>
    </r>
  </si>
  <si>
    <r>
      <rPr>
        <sz val="11"/>
        <color indexed="8"/>
        <rFont val="Cambria"/>
        <family val="1"/>
        <scheme val="major"/>
      </rPr>
      <t xml:space="preserve">Between </t>
    </r>
    <r>
      <rPr>
        <strike/>
        <sz val="12"/>
        <color indexed="8"/>
        <rFont val="Cambria"/>
        <family val="1"/>
        <scheme val="major"/>
      </rPr>
      <t>N</t>
    </r>
    <r>
      <rPr>
        <sz val="12"/>
        <color indexed="8"/>
        <rFont val="Cambria"/>
        <family val="1"/>
        <scheme val="major"/>
      </rPr>
      <t xml:space="preserve"> 20,000 and </t>
    </r>
    <r>
      <rPr>
        <strike/>
        <sz val="12"/>
        <color indexed="8"/>
        <rFont val="Cambria"/>
        <family val="1"/>
        <scheme val="major"/>
      </rPr>
      <t>N</t>
    </r>
    <r>
      <rPr>
        <sz val="12"/>
        <color indexed="8"/>
        <rFont val="Cambria"/>
        <family val="1"/>
        <scheme val="major"/>
      </rPr>
      <t>50,000 per month</t>
    </r>
  </si>
  <si>
    <r>
      <rPr>
        <sz val="11"/>
        <color indexed="8"/>
        <rFont val="Cambria"/>
        <family val="1"/>
        <scheme val="major"/>
      </rPr>
      <t xml:space="preserve">Over </t>
    </r>
    <r>
      <rPr>
        <strike/>
        <sz val="12"/>
        <color indexed="8"/>
        <rFont val="Cambria"/>
        <family val="1"/>
        <scheme val="major"/>
      </rPr>
      <t>N</t>
    </r>
    <r>
      <rPr>
        <sz val="12"/>
        <color indexed="8"/>
        <rFont val="Cambria"/>
        <family val="1"/>
        <scheme val="major"/>
      </rPr>
      <t>100,000 per month</t>
    </r>
  </si>
  <si>
    <r>
      <rPr>
        <sz val="11"/>
        <color indexed="8"/>
        <rFont val="Cambria"/>
        <family val="1"/>
        <scheme val="major"/>
      </rPr>
      <t xml:space="preserve">Under </t>
    </r>
    <r>
      <rPr>
        <strike/>
        <sz val="12"/>
        <color indexed="8"/>
        <rFont val="Cambria"/>
        <family val="1"/>
        <scheme val="major"/>
      </rPr>
      <t>N</t>
    </r>
    <r>
      <rPr>
        <sz val="12"/>
        <color indexed="8"/>
        <rFont val="Cambria"/>
        <family val="1"/>
        <scheme val="major"/>
      </rPr>
      <t>20,000 per month</t>
    </r>
  </si>
  <si>
    <r>
      <rPr>
        <sz val="11"/>
        <color indexed="8"/>
        <rFont val="Cambria"/>
        <family val="1"/>
        <scheme val="major"/>
      </rPr>
      <t xml:space="preserve">Between </t>
    </r>
    <r>
      <rPr>
        <strike/>
        <sz val="12"/>
        <color indexed="8"/>
        <rFont val="Cambria"/>
        <family val="1"/>
        <scheme val="major"/>
      </rPr>
      <t>N</t>
    </r>
    <r>
      <rPr>
        <sz val="12"/>
        <color indexed="8"/>
        <rFont val="Cambria"/>
        <family val="1"/>
        <scheme val="major"/>
      </rPr>
      <t>20,000 and N50,000 per month</t>
    </r>
  </si>
  <si>
    <t>Table E.2.1.3: Consumer Expectations Survey - North West</t>
  </si>
  <si>
    <r>
      <rPr>
        <sz val="11"/>
        <color indexed="8"/>
        <rFont val="Cambria"/>
        <family val="1"/>
        <scheme val="major"/>
      </rPr>
      <t xml:space="preserve">Under </t>
    </r>
    <r>
      <rPr>
        <strike/>
        <sz val="12"/>
        <color indexed="8"/>
        <rFont val="Arial Narrow"/>
        <family val="2"/>
      </rPr>
      <t>N</t>
    </r>
    <r>
      <rPr>
        <sz val="12"/>
        <color indexed="8"/>
        <rFont val="Arial Narrow"/>
        <family val="2"/>
      </rPr>
      <t xml:space="preserve"> 20,000 per month</t>
    </r>
  </si>
  <si>
    <r>
      <rPr>
        <sz val="11"/>
        <color indexed="8"/>
        <rFont val="Cambria"/>
        <family val="1"/>
        <scheme val="major"/>
      </rPr>
      <t xml:space="preserve">Between </t>
    </r>
    <r>
      <rPr>
        <strike/>
        <sz val="12"/>
        <color indexed="8"/>
        <rFont val="Arial Narrow"/>
        <family val="2"/>
      </rPr>
      <t>N</t>
    </r>
    <r>
      <rPr>
        <sz val="12"/>
        <color indexed="8"/>
        <rFont val="Arial Narrow"/>
        <family val="2"/>
      </rPr>
      <t xml:space="preserve"> 20,000 and </t>
    </r>
    <r>
      <rPr>
        <strike/>
        <sz val="12"/>
        <color indexed="8"/>
        <rFont val="Arial Narrow"/>
        <family val="2"/>
      </rPr>
      <t>N</t>
    </r>
    <r>
      <rPr>
        <sz val="12"/>
        <color indexed="8"/>
        <rFont val="Arial Narrow"/>
        <family val="2"/>
      </rPr>
      <t xml:space="preserve"> 50,000 per month</t>
    </r>
  </si>
  <si>
    <r>
      <rPr>
        <sz val="11"/>
        <color indexed="8"/>
        <rFont val="Cambria"/>
        <family val="1"/>
        <scheme val="major"/>
      </rPr>
      <t xml:space="preserve">Between </t>
    </r>
    <r>
      <rPr>
        <strike/>
        <sz val="12"/>
        <color indexed="8"/>
        <rFont val="Arial Narrow"/>
        <family val="2"/>
      </rPr>
      <t>N</t>
    </r>
    <r>
      <rPr>
        <sz val="12"/>
        <color indexed="8"/>
        <rFont val="Arial Narrow"/>
        <family val="2"/>
      </rPr>
      <t xml:space="preserve">50,001 and </t>
    </r>
    <r>
      <rPr>
        <strike/>
        <sz val="12"/>
        <color indexed="8"/>
        <rFont val="Arial Narrow"/>
        <family val="2"/>
      </rPr>
      <t>N</t>
    </r>
    <r>
      <rPr>
        <sz val="12"/>
        <color indexed="8"/>
        <rFont val="Arial Narrow"/>
        <family val="2"/>
      </rPr>
      <t>100,000 per month</t>
    </r>
  </si>
  <si>
    <r>
      <rPr>
        <sz val="11"/>
        <color indexed="8"/>
        <rFont val="Cambria"/>
        <family val="1"/>
        <scheme val="major"/>
      </rPr>
      <t xml:space="preserve">Over </t>
    </r>
    <r>
      <rPr>
        <strike/>
        <sz val="12"/>
        <color indexed="8"/>
        <rFont val="Arial Narrow"/>
        <family val="2"/>
      </rPr>
      <t>N</t>
    </r>
    <r>
      <rPr>
        <sz val="12"/>
        <color indexed="8"/>
        <rFont val="Arial Narrow"/>
        <family val="2"/>
      </rPr>
      <t xml:space="preserve"> 100,000 per month</t>
    </r>
  </si>
  <si>
    <r>
      <rPr>
        <sz val="11"/>
        <color indexed="8"/>
        <rFont val="Cambria"/>
        <family val="1"/>
        <scheme val="major"/>
      </rPr>
      <t xml:space="preserve">Between </t>
    </r>
    <r>
      <rPr>
        <strike/>
        <sz val="12"/>
        <color indexed="8"/>
        <rFont val="Arial Narrow"/>
        <family val="2"/>
      </rPr>
      <t>N</t>
    </r>
    <r>
      <rPr>
        <sz val="12"/>
        <color indexed="8"/>
        <rFont val="Arial Narrow"/>
        <family val="2"/>
      </rPr>
      <t xml:space="preserve"> 50,001 and </t>
    </r>
    <r>
      <rPr>
        <strike/>
        <sz val="12"/>
        <color indexed="8"/>
        <rFont val="Arial Narrow"/>
        <family val="2"/>
      </rPr>
      <t>N</t>
    </r>
    <r>
      <rPr>
        <sz val="12"/>
        <color indexed="8"/>
        <rFont val="Arial Narrow"/>
        <family val="2"/>
      </rPr>
      <t xml:space="preserve"> 100,000 per month</t>
    </r>
  </si>
  <si>
    <r>
      <rPr>
        <sz val="11"/>
        <color indexed="8"/>
        <rFont val="Cambria"/>
        <family val="1"/>
        <scheme val="major"/>
      </rPr>
      <t xml:space="preserve">Between </t>
    </r>
    <r>
      <rPr>
        <strike/>
        <sz val="12"/>
        <color indexed="8"/>
        <rFont val="Arial Narrow"/>
        <family val="2"/>
      </rPr>
      <t>N</t>
    </r>
    <r>
      <rPr>
        <sz val="12"/>
        <color indexed="8"/>
        <rFont val="Arial Narrow"/>
        <family val="2"/>
      </rPr>
      <t xml:space="preserve"> 20,000 and </t>
    </r>
    <r>
      <rPr>
        <strike/>
        <sz val="12"/>
        <color indexed="8"/>
        <rFont val="Arial Narrow"/>
        <family val="2"/>
      </rPr>
      <t>N</t>
    </r>
    <r>
      <rPr>
        <sz val="12"/>
        <color indexed="8"/>
        <rFont val="Arial Narrow"/>
        <family val="2"/>
      </rPr>
      <t>50,000 per month</t>
    </r>
  </si>
  <si>
    <r>
      <rPr>
        <sz val="11"/>
        <color indexed="8"/>
        <rFont val="Cambria"/>
        <family val="1"/>
        <scheme val="major"/>
      </rPr>
      <t xml:space="preserve">Over </t>
    </r>
    <r>
      <rPr>
        <strike/>
        <sz val="12"/>
        <color indexed="8"/>
        <rFont val="Arial Narrow"/>
        <family val="2"/>
      </rPr>
      <t>N</t>
    </r>
    <r>
      <rPr>
        <sz val="12"/>
        <color indexed="8"/>
        <rFont val="Arial Narrow"/>
        <family val="2"/>
      </rPr>
      <t>100,000 per month</t>
    </r>
  </si>
  <si>
    <r>
      <rPr>
        <sz val="11"/>
        <color indexed="8"/>
        <rFont val="Cambria"/>
        <family val="1"/>
        <scheme val="major"/>
      </rPr>
      <t xml:space="preserve">Under </t>
    </r>
    <r>
      <rPr>
        <strike/>
        <sz val="12"/>
        <color indexed="8"/>
        <rFont val="Arial Narrow"/>
        <family val="2"/>
      </rPr>
      <t>N</t>
    </r>
    <r>
      <rPr>
        <sz val="12"/>
        <color indexed="8"/>
        <rFont val="Arial Narrow"/>
        <family val="2"/>
      </rPr>
      <t>20,000 per month</t>
    </r>
  </si>
  <si>
    <r>
      <rPr>
        <sz val="11"/>
        <color indexed="8"/>
        <rFont val="Cambria"/>
        <family val="1"/>
        <scheme val="major"/>
      </rPr>
      <t xml:space="preserve">Between </t>
    </r>
    <r>
      <rPr>
        <strike/>
        <sz val="12"/>
        <color indexed="8"/>
        <rFont val="Arial Narrow"/>
        <family val="2"/>
      </rPr>
      <t>N</t>
    </r>
    <r>
      <rPr>
        <sz val="12"/>
        <color indexed="8"/>
        <rFont val="Arial Narrow"/>
        <family val="2"/>
      </rPr>
      <t>20,000 and N50,000 per month</t>
    </r>
  </si>
  <si>
    <t>Table E.2.1.4: Consumer Expectations Survey - South East</t>
  </si>
  <si>
    <t>Table E.2.1.5: Consumer Expectations Survey - South South</t>
  </si>
  <si>
    <t>Table E.2.1.6: Consumer Expectations Survey - South West</t>
  </si>
  <si>
    <t>Table E.3.1: Inflation Attitudes Survey (Per cent)</t>
  </si>
  <si>
    <t>Q.1 Generally, prices of items that were sold N1,000 a year ago now sells for?</t>
  </si>
  <si>
    <t>Less than N1000</t>
  </si>
  <si>
    <t xml:space="preserve">N1000 </t>
  </si>
  <si>
    <t xml:space="preserve">N1010 to N1030 </t>
  </si>
  <si>
    <t xml:space="preserve">Above N1030  </t>
  </si>
  <si>
    <t>No idea</t>
  </si>
  <si>
    <t xml:space="preserve">Median (%) </t>
  </si>
  <si>
    <t>Q. 2 How much will you expect prices of items that are currently sold for N1,000 to change in the next 12 months?</t>
  </si>
  <si>
    <t>Q. 3 If prices started to rise faster than they do now, do you think Nigeria's economy would…?</t>
  </si>
  <si>
    <t>End up stronger</t>
  </si>
  <si>
    <t>Make no difference</t>
  </si>
  <si>
    <t>Be weak</t>
  </si>
  <si>
    <t>Don't know</t>
  </si>
  <si>
    <t>Q. 4 What do you think of this year's Government anticipated inflation rate?</t>
  </si>
  <si>
    <t>Too high</t>
  </si>
  <si>
    <t>Too low</t>
  </si>
  <si>
    <t>About right</t>
  </si>
  <si>
    <t>Q. 5 How has interest  on bank loans changed over  the last 12 months?</t>
  </si>
  <si>
    <t>Risen significantly</t>
  </si>
  <si>
    <t>Risen marginally</t>
  </si>
  <si>
    <t>No change</t>
  </si>
  <si>
    <t>Fallen marginally</t>
  </si>
  <si>
    <t>Fallen significantly</t>
  </si>
  <si>
    <t>Total saying  'rise'</t>
  </si>
  <si>
    <t>Total saying 'fall'</t>
  </si>
  <si>
    <t>Net rise</t>
  </si>
  <si>
    <t>Q. 6 How would you expect interest rates to change over the next 12 months?</t>
  </si>
  <si>
    <t>Rise a lot</t>
  </si>
  <si>
    <t>Rise a little</t>
  </si>
  <si>
    <t>Stay about the same</t>
  </si>
  <si>
    <t>Fall a little</t>
  </si>
  <si>
    <t>Fall a lot</t>
  </si>
  <si>
    <t>Q. 7 What do you think would be best for the NIgerian economy, for lending interest rates to rise or to fall?</t>
  </si>
  <si>
    <t>Go up</t>
  </si>
  <si>
    <t>Go down</t>
  </si>
  <si>
    <t>Remain unchanged</t>
  </si>
  <si>
    <t>Q. 8a And which would be best for you personally, for interest rates to…*</t>
  </si>
  <si>
    <t xml:space="preserve">Q. 8b Do you agree with the following statements? a) rise in interest rates would make prices in the street rise slowly in the short term - say a month or two. </t>
  </si>
  <si>
    <t>Agree strongly</t>
  </si>
  <si>
    <t xml:space="preserve">Agree   </t>
  </si>
  <si>
    <t>Neither agree nor disagree</t>
  </si>
  <si>
    <t>Disagree</t>
  </si>
  <si>
    <t>Disagree strongly</t>
  </si>
  <si>
    <t>Total  agree</t>
  </si>
  <si>
    <t>Total  disagree</t>
  </si>
  <si>
    <t>Net agree</t>
  </si>
  <si>
    <t xml:space="preserve">      8c A rise in interest rates would make prices in the  street rise more slowly in the medium term - say a year or two</t>
  </si>
  <si>
    <t>Q.9 If a choice had to be made, either to raise interest rates to try to keep inflation down; or keep interest rates down and allow inflation to rise, which would you prefer?</t>
  </si>
  <si>
    <t>Interest rates to rise</t>
  </si>
  <si>
    <t>Interest rate  to fall</t>
  </si>
  <si>
    <t>Q.10 Which group of people meets to set Nigeria's monetary policy rate?</t>
  </si>
  <si>
    <t>Monetary Policy Committee</t>
  </si>
  <si>
    <t>The Government</t>
  </si>
  <si>
    <t>Federal Ministry of Finance</t>
  </si>
  <si>
    <t>National Assembly</t>
  </si>
  <si>
    <t>Q.11 Which of these groups do you think influences the direction of the interest rates?</t>
  </si>
  <si>
    <t>Government ministers</t>
  </si>
  <si>
    <t>Civil servants</t>
  </si>
  <si>
    <t>CBN</t>
  </si>
  <si>
    <t>Banks</t>
  </si>
  <si>
    <t>Q.12 Which of the following best describes the independence of the Monetary Policy Committee?</t>
  </si>
  <si>
    <t>Influenced by the Government</t>
  </si>
  <si>
    <t>Influenced by the federal ministry of finance</t>
  </si>
  <si>
    <t>Influenced by National Assembly</t>
  </si>
  <si>
    <t>Not influenced by any arm of Government</t>
  </si>
  <si>
    <t>Q.13 Overall, how satisfied or dissatisfied are you with the way the Central Bank of Nigeria</t>
  </si>
  <si>
    <t>Very satisfied</t>
  </si>
  <si>
    <t>Fairly satisfied</t>
  </si>
  <si>
    <t>Neither satisfied nor dissatisfied</t>
  </si>
  <si>
    <t>Fairly dissatisfied**</t>
  </si>
  <si>
    <t>Very dissatisfied</t>
  </si>
  <si>
    <t>Total satisfied</t>
  </si>
  <si>
    <t>Total dissatisfied</t>
  </si>
  <si>
    <t>Net satisfied</t>
  </si>
  <si>
    <t>Note: Revised template by Q4, 2017; however, time series data on variables are continued.</t>
  </si>
  <si>
    <t xml:space="preserve">          *Question was discontinued at Q4, 2017.</t>
  </si>
  <si>
    <t xml:space="preserve">          **Introduced at Q4, 2017.</t>
  </si>
  <si>
    <t>E.4.1: Credit Conditions Survey - Secured Lending</t>
  </si>
  <si>
    <t xml:space="preserve">1(a).  How has demand for secured lending for      house purchase from Households changed </t>
  </si>
  <si>
    <t xml:space="preserve">Current quarter </t>
  </si>
  <si>
    <t xml:space="preserve">Next quarter </t>
  </si>
  <si>
    <r>
      <rPr>
        <sz val="11"/>
        <color indexed="8"/>
        <rFont val="Cambria"/>
        <family val="1"/>
        <scheme val="major"/>
      </rPr>
      <t xml:space="preserve">of which: Demand for prime lending </t>
    </r>
  </si>
  <si>
    <r>
      <rPr>
        <sz val="11"/>
        <color indexed="8"/>
        <rFont val="Cambria"/>
        <family val="1"/>
        <scheme val="major"/>
      </rPr>
      <t>of which:  Demand for buy to let lending</t>
    </r>
  </si>
  <si>
    <r>
      <rPr>
        <sz val="11"/>
        <color indexed="8"/>
        <rFont val="Cambria"/>
        <family val="1"/>
        <scheme val="major"/>
      </rPr>
      <t>of which: Demand for other lending</t>
    </r>
  </si>
  <si>
    <t xml:space="preserve">1(b).  How has demand for secured lending for consumer loans from households changed </t>
  </si>
  <si>
    <t xml:space="preserve">1(c).  How has demand for secured lending for mortgage/re-mortgate   from households changed </t>
  </si>
  <si>
    <t xml:space="preserve">2.  How has demand for secured lending for small businesses  from households changed </t>
  </si>
  <si>
    <t xml:space="preserve">3.  How have credit scoring creteria for granting loan applications by households changed </t>
  </si>
  <si>
    <t xml:space="preserve">4.  How has the proportion of household  loan applications being approved  changed </t>
  </si>
  <si>
    <t xml:space="preserve">5(a).  How have the overall secured lending spreads changed </t>
  </si>
  <si>
    <r>
      <rPr>
        <sz val="11"/>
        <color indexed="8"/>
        <rFont val="Cambria"/>
        <family val="1"/>
        <scheme val="major"/>
      </rPr>
      <t xml:space="preserve">of which: Spreads on prime lending </t>
    </r>
  </si>
  <si>
    <r>
      <rPr>
        <sz val="11"/>
        <color indexed="8"/>
        <rFont val="Cambria"/>
        <family val="1"/>
        <scheme val="major"/>
      </rPr>
      <t>of which: Spreads on buy to let lending</t>
    </r>
  </si>
  <si>
    <r>
      <rPr>
        <sz val="11"/>
        <color indexed="8"/>
        <rFont val="Cambria"/>
        <family val="1"/>
        <scheme val="major"/>
      </rPr>
      <t>of which:   Spreads on other lending</t>
    </r>
  </si>
  <si>
    <t xml:space="preserve">5(b).  How have fees on secured lending changed </t>
  </si>
  <si>
    <t xml:space="preserve">5(c).  How have the maximum loan to value ratios changed </t>
  </si>
  <si>
    <t xml:space="preserve">5(d).  How have the maximum loan to income ratios changed </t>
  </si>
  <si>
    <t>6.  How has the availability of secured credit provided to households changed</t>
  </si>
  <si>
    <t>Factors contributing to changes in credit availability</t>
  </si>
  <si>
    <t>Changing economic outlook</t>
  </si>
  <si>
    <t>Market share objectives</t>
  </si>
  <si>
    <t>Changing appetite for risk</t>
  </si>
  <si>
    <t>Tight wholesale funding conditions</t>
  </si>
  <si>
    <t>Changing liquidity positions</t>
  </si>
  <si>
    <t>7.  Has the default rate on secured loans to households changed</t>
  </si>
  <si>
    <t>8.  How have losses given default to households changed?</t>
  </si>
  <si>
    <t xml:space="preserve">9.  How has the average  credit quality of new secured lending to households changed </t>
  </si>
  <si>
    <t xml:space="preserve">10. How has the availability of households secured credit to the following types of borrowers changed: </t>
  </si>
  <si>
    <t>Borrowers with low loan to value ratios (75% or less)</t>
  </si>
  <si>
    <t>Borrowers with high loan to value ratios (more than 75%)</t>
  </si>
  <si>
    <t>E.4.2: Credit Conditions Survey - Unsecured Lending</t>
  </si>
  <si>
    <t xml:space="preserve">1(a).  How has demand for unsecured credit cards lending  from households changed </t>
  </si>
  <si>
    <t xml:space="preserve">1(b).  How has demand for unsecured overdraft/ personal loans  from households changed </t>
  </si>
  <si>
    <t xml:space="preserve">1(c).  How has demand for total unsecured lending from households changed </t>
  </si>
  <si>
    <t xml:space="preserve">2(a).  How has demand for unsecured credit cards lending  from small businesses changed </t>
  </si>
  <si>
    <t xml:space="preserve">2(b).  How has demand for unsecured overdraft/ personal loans  from small businesses changed </t>
  </si>
  <si>
    <t xml:space="preserve">2(c).  How has demand for total unsecured lending from small businesses changed </t>
  </si>
  <si>
    <t xml:space="preserve">3(a).  How have credit scoring creteria for granting credit card loan applications by households changed </t>
  </si>
  <si>
    <t xml:space="preserve">3(b). How have credit scoring creteria for granting overdraft/personal loan applications by households changed </t>
  </si>
  <si>
    <t xml:space="preserve">3(c).  How have credit scoring creteria for granting total unsecured loan applications by households changed </t>
  </si>
  <si>
    <t xml:space="preserve">4(a).  How has the proportion of household credit card  loan applications being approved  changed </t>
  </si>
  <si>
    <t xml:space="preserve">4(b).  How has the proportion of household overdraft/personal loan applications being approved  changed </t>
  </si>
  <si>
    <t xml:space="preserve">4(c).  How has the proportion of household total loan applications being approved  changed </t>
  </si>
  <si>
    <t xml:space="preserve">5(a).  How have spreads on credit cards changed? </t>
  </si>
  <si>
    <t xml:space="preserve">5(b).  How have spreads on overdraft/personal loans changed? </t>
  </si>
  <si>
    <t xml:space="preserve">5(c).  How have spreads on  overall unsecured  lending  changed? </t>
  </si>
  <si>
    <t xml:space="preserve">5(d).  How have unsecured credit card limits  changed? </t>
  </si>
  <si>
    <t>5(e).  How has the  minimum proportion of credit cards balances to be paid changed?</t>
  </si>
  <si>
    <t xml:space="preserve">5(f).  How have maximum maturities on loans changed </t>
  </si>
  <si>
    <t>6.  How has the availability of unsecured credit provided to households changed</t>
  </si>
  <si>
    <t>Changing cost/ availability of funds</t>
  </si>
  <si>
    <t>7(a).  How has  the default rate on credit card loans to households changed?</t>
  </si>
  <si>
    <t>7(b).   How has the default rate on overdraft/ personal  loans to households changed?</t>
  </si>
  <si>
    <t>7(c).  How has the default rate on  total unsecured loans to households changed?</t>
  </si>
  <si>
    <t>8(a).  How have losses given default on credit card loans to households changed?</t>
  </si>
  <si>
    <t>8(b).  How have losses given default on overdraft/personal loans to households changed?</t>
  </si>
  <si>
    <t>8(c).  How have losses given default on total unsecured loans to households changed?</t>
  </si>
  <si>
    <t>9(a).  How has the average  credit quality of new credit card lending to households changed?</t>
  </si>
  <si>
    <t>9(b).  How has the average  credit quality of new overdraft/personal lending to households changed?</t>
  </si>
  <si>
    <t>9(c).  How has the average  credit quality of new total unsecured lending to households changed?</t>
  </si>
  <si>
    <t>E.4.3: Credit Conditions Survey - Corporate Lending</t>
  </si>
  <si>
    <t>1(a).  How has availability of  credit provided to small businesses  changed?</t>
  </si>
  <si>
    <t>1(b).  How has availability of  credit provided to medium PNFCs  changed?</t>
  </si>
  <si>
    <t>1(c).  How has availability of  credit provided to large PNFCs  changed?</t>
  </si>
  <si>
    <t>1(d).  How has availability of  credit provided to OFCs  changed?</t>
  </si>
  <si>
    <t>2(a).  How has demand for credit cards lending  from SMALL BUSINESSES changed?</t>
  </si>
  <si>
    <t>2(b).  How has demand for overdraft/ personal loans  from SMALL BUSINESSES changed?</t>
  </si>
  <si>
    <t>2(c).  How has demand for secured lending  from SMALL BUSINESSES changed?</t>
  </si>
  <si>
    <t>2(d).  How has demand for lending  from Medium PNFCs changed?</t>
  </si>
  <si>
    <t>2(e).  How has demand for lending  from Large  PNFCs changed?</t>
  </si>
  <si>
    <t>2(f).  How has demand for lending from OFCs  changed?</t>
  </si>
  <si>
    <t>3. What have been the main factors contributing to changes in demand for lending?</t>
  </si>
  <si>
    <t xml:space="preserve">(a1 )Merger and acquisition </t>
  </si>
  <si>
    <t>(a2 )Capital Investments</t>
  </si>
  <si>
    <t xml:space="preserve">(a3) Inventory Finance </t>
  </si>
  <si>
    <t xml:space="preserve">(a4) Balance sheet restructuring </t>
  </si>
  <si>
    <t xml:space="preserve">(a5) Commercial  Real Estate </t>
  </si>
  <si>
    <t>4(a).  How has the overall availability of credit to the corporate sector  changed?</t>
  </si>
  <si>
    <t>Of which: Commercial real estate sector</t>
  </si>
  <si>
    <t>4(b). Factors contributing to changes in credit availability.</t>
  </si>
  <si>
    <t>Changing sector specific risks</t>
  </si>
  <si>
    <t xml:space="preserve">Market pressures from capital markets </t>
  </si>
  <si>
    <t xml:space="preserve">Tight wholesale funding conditions </t>
  </si>
  <si>
    <t xml:space="preserve">Changing liquidity conditions  </t>
  </si>
  <si>
    <r>
      <rPr>
        <b/>
        <sz val="11"/>
        <color theme="3" tint="-0.249977111117893"/>
        <rFont val="Calibri"/>
        <family val="2"/>
        <scheme val="minor"/>
      </rPr>
      <t xml:space="preserve">4(c1 ). </t>
    </r>
    <r>
      <rPr>
        <b/>
        <sz val="11"/>
        <color theme="3" tint="-0.249977111117893"/>
        <rFont val="Calibri"/>
        <family val="2"/>
      </rPr>
      <t>How have commercial property prices affected credit availability to the commercial real estate sector?</t>
    </r>
  </si>
  <si>
    <r>
      <rPr>
        <b/>
        <sz val="11"/>
        <color theme="3" tint="-0.249977111117893"/>
        <rFont val="Calibri"/>
        <family val="2"/>
        <scheme val="minor"/>
      </rPr>
      <t xml:space="preserve">4(c2 ). </t>
    </r>
    <r>
      <rPr>
        <b/>
        <sz val="11"/>
        <color theme="3" tint="-0.249977111117893"/>
        <rFont val="Calibri"/>
        <family val="2"/>
      </rPr>
      <t>How have commercial property prices affected  secured lending to PNFCs?</t>
    </r>
  </si>
  <si>
    <t xml:space="preserve">5(a).  How has the proportion of loan applications from small businesses being approved  changed? </t>
  </si>
  <si>
    <t xml:space="preserve">5(b).  How has the proportion of loan applications from medium PNFCs being approved  changed? </t>
  </si>
  <si>
    <t xml:space="preserve">5(c).  How has the proportion of loan applications from large PNFCs being approved  changed? </t>
  </si>
  <si>
    <t>6(a1).  How have spreads on loans to small businesses changed?</t>
  </si>
  <si>
    <t>6(a2).  How have fees/commissions on loans to small businesses changed?</t>
  </si>
  <si>
    <t>6(a3).  How have collataral requirements for loans to small businesses changed?</t>
  </si>
  <si>
    <t>6(a4).  How have maximum credit lines for loans to small businesses changed?</t>
  </si>
  <si>
    <t>6(a5).  How have Loan convenants  for loans to small businesses changed?</t>
  </si>
  <si>
    <t>6(b1).  How have spreads on loans to medium PNFCs changed?</t>
  </si>
  <si>
    <t>6(b2).  How have fees/commissions on loans to medium PNFCs changed?</t>
  </si>
  <si>
    <t>6(b3).  How have collataral requirements for loans tomedium PNFCs changed?</t>
  </si>
  <si>
    <t>6(b4).  How have maximum credit lines for loans to medium PNFCs changed?</t>
  </si>
  <si>
    <t>6(b5).  How have Loan convenants  for loans to medium PNFCs changed?</t>
  </si>
  <si>
    <t>6(c1).  How have spreads on loans to large PNFCs changed?</t>
  </si>
  <si>
    <t>6(c2).  How have fees/commissions on loans to large PNFCs changed?</t>
  </si>
  <si>
    <t>6(c3).  How have collataral requirements for loans to large PNFCs changed?</t>
  </si>
  <si>
    <t>6(c4).  How have maximum credit lines for loans tolarge PNFCs changed?</t>
  </si>
  <si>
    <t>6(c5).  How have Loan convenants  for loans to large PNFCs changed?</t>
  </si>
  <si>
    <t>6(d1).  How have spreads on loans to OFCs changed?</t>
  </si>
  <si>
    <t>6(d2).  How have fees/commissions on loans toOFCs changed?</t>
  </si>
  <si>
    <t>6(d3).  How have collataral requirements for loans to OFCs changed?</t>
  </si>
  <si>
    <t>6(d4).  How have maximum credit lines for loans to OFCs changed?</t>
  </si>
  <si>
    <t>6(d5).  How have Loan convenants  for loans toOFCs changed?</t>
  </si>
  <si>
    <t>7(a).  How has  the default rate on loans to small businesses changed?</t>
  </si>
  <si>
    <t>7(b)   How has the default rate on  loans to medium PNFCs changed?</t>
  </si>
  <si>
    <t>7(c).  How has the default rate on  loans to large PNFCs changed?</t>
  </si>
  <si>
    <t>7(d).  How has the default rate on  loans to OFCs changed?</t>
  </si>
  <si>
    <t>8(a).  How have losses given default on loans to small businesses changed?</t>
  </si>
  <si>
    <t>8(b).  How have losses given default on loans to medium PNFCs changed?</t>
  </si>
  <si>
    <t>8(c).  How have losses given default on loans to large PNFCs changed?</t>
  </si>
  <si>
    <t>8(d).  How have losses given default on loans to OFCs changed?</t>
  </si>
  <si>
    <t>9(a).  Has  there been a changed in average  credit quality on newly aranged PNFCs borrowing facilities?</t>
  </si>
  <si>
    <t>9(b).  Has there been any change in target hold levels associated with corporate lending?</t>
  </si>
  <si>
    <t>9(c).  How have loan tenors on new corporate loans changed?</t>
  </si>
  <si>
    <t>9(d).  Has there been a change in draw down on committed lines by PNFCs?</t>
  </si>
  <si>
    <t>E.5.1: Purchasing Managers' Index - Manufacturing</t>
  </si>
  <si>
    <t>Production Level</t>
  </si>
  <si>
    <t>New Orders</t>
  </si>
  <si>
    <t>Supplier Delivery Time</t>
  </si>
  <si>
    <t>Employment Level</t>
  </si>
  <si>
    <t>Raw Materials Inventory</t>
  </si>
  <si>
    <t>New Export Orders</t>
  </si>
  <si>
    <t>Output Prices</t>
  </si>
  <si>
    <t>Input Prices</t>
  </si>
  <si>
    <t>Quantity of Purchases</t>
  </si>
  <si>
    <t>Backlog of Work</t>
  </si>
  <si>
    <t>Stock of Finished Goods</t>
  </si>
  <si>
    <t>Composite PMI</t>
  </si>
  <si>
    <t>E.5.2: Purchasing Managers' Index - Non Manufacturing</t>
  </si>
  <si>
    <t>Business Activity</t>
  </si>
  <si>
    <t>New orders</t>
  </si>
  <si>
    <t>Inventory</t>
  </si>
  <si>
    <t>Average Input Price</t>
  </si>
  <si>
    <t>New Exports Orders</t>
  </si>
  <si>
    <t>Imports</t>
  </si>
  <si>
    <t>Inventories (sentiment)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</si>
</sst>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0.0"/>
    <numFmt numFmtId="166" formatCode="[$-409]mmm\-yy;@"/>
    <numFmt numFmtId="167" formatCode="&quot;$&quot;#,##0.00"/>
    <numFmt numFmtId="168" formatCode="#,##0.0"/>
    <numFmt numFmtId="169" formatCode="0.0_ "/>
    <numFmt numFmtId="170" formatCode="0.00_ "/>
  </numFmts>
  <fonts count="58">
    <font>
      <sz val="11"/>
      <color theme="1"/>
      <name val="Calibri"/>
      <charset val="134"/>
      <scheme val="minor"/>
    </font>
    <font>
      <b/>
      <u/>
      <sz val="20"/>
      <color theme="10"/>
      <name val="Calibri"/>
      <family val="2"/>
      <scheme val="minor"/>
    </font>
    <font>
      <b/>
      <sz val="13"/>
      <color theme="3" tint="-0.249977111117893"/>
      <name val="Cambria"/>
      <family val="1"/>
      <scheme val="major"/>
    </font>
    <font>
      <b/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1"/>
      <name val="Cambria"/>
      <family val="1"/>
      <scheme val="major"/>
    </font>
    <font>
      <b/>
      <sz val="11"/>
      <color theme="3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3" tint="-0.249977111117893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3" tint="-0.249977111117893"/>
      <name val="Cambria"/>
      <family val="1"/>
      <scheme val="major"/>
    </font>
    <font>
      <b/>
      <sz val="14"/>
      <color theme="3" tint="-0.249977111117893"/>
      <name val="Cambria"/>
      <family val="1"/>
      <scheme val="major"/>
    </font>
    <font>
      <b/>
      <sz val="11"/>
      <color theme="3" tint="-0.249977111117893"/>
      <name val="Cambria"/>
      <family val="1"/>
      <scheme val="major"/>
    </font>
    <font>
      <sz val="14"/>
      <name val="Cambria"/>
      <family val="1"/>
      <scheme val="major"/>
    </font>
    <font>
      <sz val="10"/>
      <name val="Cambria"/>
      <family val="1"/>
      <scheme val="major"/>
    </font>
    <font>
      <b/>
      <sz val="10"/>
      <color theme="3" tint="-0.249977111117893"/>
      <name val="Cambria"/>
      <family val="1"/>
      <scheme val="major"/>
    </font>
    <font>
      <b/>
      <sz val="10"/>
      <name val="Cambria"/>
      <family val="1"/>
      <scheme val="major"/>
    </font>
    <font>
      <sz val="11"/>
      <color theme="3" tint="-0.249977111117893"/>
      <name val="Cambria"/>
      <family val="1"/>
      <scheme val="major"/>
    </font>
    <font>
      <sz val="11"/>
      <name val="Cambria"/>
      <family val="1"/>
      <scheme val="major"/>
    </font>
    <font>
      <i/>
      <sz val="12"/>
      <color theme="3" tint="-0.249977111117893"/>
      <name val="Cambria"/>
      <family val="1"/>
      <scheme val="major"/>
    </font>
    <font>
      <sz val="12"/>
      <name val="Cambria"/>
      <family val="1"/>
      <scheme val="major"/>
    </font>
    <font>
      <sz val="14"/>
      <color theme="3" tint="-0.249977111117893"/>
      <name val="Cambria"/>
      <family val="1"/>
      <scheme val="major"/>
    </font>
    <font>
      <b/>
      <sz val="11"/>
      <color indexed="8"/>
      <name val="Cambria"/>
      <family val="1"/>
      <scheme val="major"/>
    </font>
    <font>
      <sz val="11"/>
      <color indexed="8"/>
      <name val="Cambria"/>
      <family val="1"/>
      <scheme val="major"/>
    </font>
    <font>
      <u/>
      <sz val="11"/>
      <color indexed="8"/>
      <name val="Cambria"/>
      <family val="1"/>
      <scheme val="major"/>
    </font>
    <font>
      <u/>
      <sz val="11"/>
      <name val="Cambria"/>
      <family val="1"/>
      <scheme val="major"/>
    </font>
    <font>
      <u/>
      <sz val="11"/>
      <color theme="1"/>
      <name val="Cambria"/>
      <family val="1"/>
      <scheme val="major"/>
    </font>
    <font>
      <sz val="1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u/>
      <sz val="11"/>
      <color indexed="8"/>
      <name val="Calibri"/>
      <family val="2"/>
    </font>
    <font>
      <u/>
      <sz val="11"/>
      <name val="Calibri"/>
      <family val="2"/>
    </font>
    <font>
      <b/>
      <sz val="11"/>
      <color indexed="12"/>
      <name val="Cambria"/>
      <family val="1"/>
      <scheme val="major"/>
    </font>
    <font>
      <i/>
      <sz val="11"/>
      <color indexed="8"/>
      <name val="Cambria"/>
      <family val="1"/>
      <scheme val="major"/>
    </font>
    <font>
      <sz val="14"/>
      <color theme="1"/>
      <name val="Cambria"/>
      <family val="1"/>
      <scheme val="major"/>
    </font>
    <font>
      <sz val="11"/>
      <color theme="1" tint="0.14996795556505021"/>
      <name val="Cambria"/>
      <family val="1"/>
      <scheme val="major"/>
    </font>
    <font>
      <b/>
      <sz val="11"/>
      <color indexed="12"/>
      <name val="Calibri"/>
      <family val="2"/>
    </font>
    <font>
      <sz val="10"/>
      <color theme="3" tint="-0.249977111117893"/>
      <name val="Calibri"/>
      <family val="2"/>
      <scheme val="minor"/>
    </font>
    <font>
      <b/>
      <sz val="11"/>
      <name val="Calibri"/>
      <family val="2"/>
    </font>
    <font>
      <b/>
      <sz val="14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4"/>
      <color theme="1"/>
      <name val="Times New Roman"/>
      <family val="1"/>
    </font>
    <font>
      <sz val="12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color rgb="FF0000FF"/>
      <name val="Cambria"/>
      <family val="1"/>
      <scheme val="major"/>
    </font>
    <font>
      <sz val="10"/>
      <name val="Arial"/>
      <family val="2"/>
    </font>
    <font>
      <b/>
      <sz val="11"/>
      <color theme="3" tint="-0.249977111117893"/>
      <name val="Calibri"/>
      <family val="2"/>
    </font>
    <font>
      <strike/>
      <sz val="12"/>
      <color indexed="8"/>
      <name val="Cambria"/>
      <family val="1"/>
      <scheme val="major"/>
    </font>
    <font>
      <sz val="12"/>
      <color indexed="8"/>
      <name val="Cambria"/>
      <family val="1"/>
      <scheme val="major"/>
    </font>
    <font>
      <strike/>
      <sz val="12"/>
      <color indexed="8"/>
      <name val="Arial Narrow"/>
      <family val="2"/>
    </font>
    <font>
      <sz val="12"/>
      <color indexed="8"/>
      <name val="Arial Narrow"/>
      <family val="2"/>
    </font>
    <font>
      <strike/>
      <sz val="11"/>
      <color indexed="8"/>
      <name val="Cambria"/>
      <family val="1"/>
      <scheme val="maj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0">
    <xf numFmtId="0" fontId="0" fillId="0" borderId="0"/>
    <xf numFmtId="43" fontId="57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50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50" fillId="0" borderId="0"/>
  </cellStyleXfs>
  <cellXfs count="700">
    <xf numFmtId="0" fontId="0" fillId="0" borderId="0" xfId="0"/>
    <xf numFmtId="0" fontId="0" fillId="0" borderId="0" xfId="0" applyBorder="1"/>
    <xf numFmtId="0" fontId="1" fillId="2" borderId="0" xfId="2" applyFont="1" applyFill="1"/>
    <xf numFmtId="0" fontId="2" fillId="0" borderId="0" xfId="0" applyFont="1" applyBorder="1" applyAlignment="1"/>
    <xf numFmtId="0" fontId="3" fillId="3" borderId="1" xfId="0" applyFont="1" applyFill="1" applyBorder="1" applyAlignment="1" applyProtection="1">
      <alignment horizontal="center" textRotation="90" wrapText="1"/>
      <protection hidden="1"/>
    </xf>
    <xf numFmtId="0" fontId="3" fillId="3" borderId="2" xfId="0" applyFont="1" applyFill="1" applyBorder="1" applyAlignment="1" applyProtection="1">
      <alignment horizontal="center" textRotation="90" wrapText="1"/>
      <protection hidden="1"/>
    </xf>
    <xf numFmtId="166" fontId="3" fillId="3" borderId="3" xfId="0" applyNumberFormat="1" applyFont="1" applyFill="1" applyBorder="1" applyProtection="1">
      <protection hidden="1"/>
    </xf>
    <xf numFmtId="165" fontId="0" fillId="0" borderId="0" xfId="0" applyNumberFormat="1" applyBorder="1" applyAlignment="1"/>
    <xf numFmtId="0" fontId="0" fillId="0" borderId="0" xfId="0" applyBorder="1" applyAlignment="1"/>
    <xf numFmtId="165" fontId="0" fillId="4" borderId="0" xfId="0" applyNumberFormat="1" applyFill="1" applyBorder="1" applyAlignment="1" applyProtection="1">
      <protection hidden="1"/>
    </xf>
    <xf numFmtId="0" fontId="3" fillId="3" borderId="4" xfId="0" applyFont="1" applyFill="1" applyBorder="1" applyAlignment="1" applyProtection="1">
      <alignment horizontal="center" textRotation="90" wrapText="1"/>
      <protection hidden="1"/>
    </xf>
    <xf numFmtId="165" fontId="0" fillId="0" borderId="5" xfId="0" applyNumberFormat="1" applyBorder="1" applyAlignment="1"/>
    <xf numFmtId="0" fontId="0" fillId="0" borderId="5" xfId="0" applyBorder="1" applyAlignment="1"/>
    <xf numFmtId="165" fontId="0" fillId="4" borderId="5" xfId="0" applyNumberFormat="1" applyFill="1" applyBorder="1" applyAlignment="1" applyProtection="1">
      <protection hidden="1"/>
    </xf>
    <xf numFmtId="165" fontId="0" fillId="0" borderId="0" xfId="0" applyNumberFormat="1" applyBorder="1"/>
    <xf numFmtId="0" fontId="0" fillId="0" borderId="6" xfId="0" applyBorder="1"/>
    <xf numFmtId="0" fontId="2" fillId="0" borderId="6" xfId="0" applyFont="1" applyBorder="1" applyAlignment="1"/>
    <xf numFmtId="0" fontId="4" fillId="0" borderId="0" xfId="0" applyFont="1" applyFill="1" applyAlignment="1"/>
    <xf numFmtId="0" fontId="0" fillId="0" borderId="0" xfId="0" applyFill="1" applyAlignment="1"/>
    <xf numFmtId="0" fontId="0" fillId="0" borderId="0" xfId="0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3" borderId="9" xfId="5" applyFont="1" applyFill="1" applyBorder="1" applyAlignment="1">
      <alignment horizontal="center"/>
    </xf>
    <xf numFmtId="0" fontId="6" fillId="3" borderId="2" xfId="5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6" fillId="3" borderId="1" xfId="5" applyFont="1" applyFill="1" applyBorder="1" applyAlignment="1">
      <alignment horizontal="center"/>
    </xf>
    <xf numFmtId="0" fontId="7" fillId="4" borderId="13" xfId="0" applyFont="1" applyFill="1" applyBorder="1" applyAlignment="1">
      <alignment horizontal="left" wrapText="1"/>
    </xf>
    <xf numFmtId="165" fontId="0" fillId="4" borderId="0" xfId="0" applyNumberFormat="1" applyFill="1" applyBorder="1" applyAlignment="1">
      <alignment horizontal="right"/>
    </xf>
    <xf numFmtId="165" fontId="0" fillId="4" borderId="0" xfId="0" applyNumberFormat="1" applyFill="1" applyBorder="1" applyAlignment="1">
      <alignment horizontal="center"/>
    </xf>
    <xf numFmtId="0" fontId="7" fillId="4" borderId="15" xfId="0" applyFont="1" applyFill="1" applyBorder="1" applyAlignment="1">
      <alignment horizontal="left" wrapText="1"/>
    </xf>
    <xf numFmtId="165" fontId="0" fillId="4" borderId="16" xfId="0" applyNumberFormat="1" applyFill="1" applyBorder="1" applyAlignment="1">
      <alignment horizontal="right"/>
    </xf>
    <xf numFmtId="165" fontId="0" fillId="4" borderId="16" xfId="0" applyNumberFormat="1" applyFill="1" applyBorder="1" applyAlignment="1">
      <alignment horizontal="center"/>
    </xf>
    <xf numFmtId="0" fontId="7" fillId="4" borderId="3" xfId="0" applyFont="1" applyFill="1" applyBorder="1" applyAlignment="1">
      <alignment horizontal="left" wrapText="1"/>
    </xf>
    <xf numFmtId="0" fontId="7" fillId="4" borderId="18" xfId="0" applyFont="1" applyFill="1" applyBorder="1" applyAlignment="1">
      <alignment horizontal="left" wrapText="1"/>
    </xf>
    <xf numFmtId="165" fontId="0" fillId="4" borderId="19" xfId="0" applyNumberFormat="1" applyFill="1" applyBorder="1" applyAlignment="1">
      <alignment horizontal="right"/>
    </xf>
    <xf numFmtId="165" fontId="0" fillId="4" borderId="19" xfId="0" applyNumberFormat="1" applyFill="1" applyBorder="1" applyAlignment="1">
      <alignment horizontal="center"/>
    </xf>
    <xf numFmtId="0" fontId="7" fillId="4" borderId="17" xfId="0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horizontal="left" wrapText="1"/>
    </xf>
    <xf numFmtId="165" fontId="8" fillId="4" borderId="0" xfId="0" applyNumberFormat="1" applyFont="1" applyFill="1" applyBorder="1" applyAlignment="1">
      <alignment horizontal="right" wrapText="1"/>
    </xf>
    <xf numFmtId="0" fontId="0" fillId="3" borderId="15" xfId="0" applyFont="1" applyFill="1" applyBorder="1" applyAlignment="1">
      <alignment horizontal="left" wrapText="1"/>
    </xf>
    <xf numFmtId="165" fontId="8" fillId="4" borderId="16" xfId="0" applyNumberFormat="1" applyFont="1" applyFill="1" applyBorder="1" applyAlignment="1">
      <alignment horizontal="right" wrapText="1"/>
    </xf>
    <xf numFmtId="0" fontId="9" fillId="4" borderId="18" xfId="0" applyFont="1" applyFill="1" applyBorder="1" applyAlignment="1">
      <alignment horizontal="left" wrapText="1"/>
    </xf>
    <xf numFmtId="0" fontId="7" fillId="4" borderId="15" xfId="0" applyFont="1" applyFill="1" applyBorder="1" applyAlignment="1">
      <alignment horizontal="left" vertical="top" wrapText="1"/>
    </xf>
    <xf numFmtId="0" fontId="7" fillId="4" borderId="20" xfId="0" applyFont="1" applyFill="1" applyBorder="1" applyAlignment="1">
      <alignment horizontal="left" wrapText="1"/>
    </xf>
    <xf numFmtId="165" fontId="8" fillId="4" borderId="6" xfId="0" applyNumberFormat="1" applyFont="1" applyFill="1" applyBorder="1" applyAlignment="1">
      <alignment horizontal="right" wrapText="1"/>
    </xf>
    <xf numFmtId="165" fontId="0" fillId="4" borderId="6" xfId="0" applyNumberFormat="1" applyFill="1" applyBorder="1" applyAlignment="1">
      <alignment horizontal="center"/>
    </xf>
    <xf numFmtId="0" fontId="6" fillId="3" borderId="4" xfId="5" applyFont="1" applyFill="1" applyBorder="1" applyAlignment="1">
      <alignment horizontal="center"/>
    </xf>
    <xf numFmtId="165" fontId="0" fillId="4" borderId="21" xfId="0" applyNumberFormat="1" applyFill="1" applyBorder="1" applyAlignment="1">
      <alignment horizontal="center"/>
    </xf>
    <xf numFmtId="165" fontId="10" fillId="4" borderId="19" xfId="0" applyNumberFormat="1" applyFont="1" applyFill="1" applyBorder="1" applyAlignment="1">
      <alignment horizontal="center"/>
    </xf>
    <xf numFmtId="165" fontId="10" fillId="4" borderId="16" xfId="0" applyNumberFormat="1" applyFont="1" applyFill="1" applyBorder="1" applyAlignment="1">
      <alignment horizontal="center"/>
    </xf>
    <xf numFmtId="0" fontId="0" fillId="0" borderId="16" xfId="0" applyBorder="1"/>
    <xf numFmtId="165" fontId="0" fillId="0" borderId="16" xfId="0" applyNumberFormat="1" applyBorder="1" applyAlignment="1">
      <alignment horizontal="center"/>
    </xf>
    <xf numFmtId="165" fontId="0" fillId="0" borderId="16" xfId="0" applyNumberFormat="1" applyBorder="1"/>
    <xf numFmtId="165" fontId="0" fillId="4" borderId="17" xfId="0" applyNumberFormat="1" applyFill="1" applyBorder="1" applyAlignment="1">
      <alignment horizontal="right"/>
    </xf>
    <xf numFmtId="165" fontId="0" fillId="4" borderId="10" xfId="0" applyNumberFormat="1" applyFill="1" applyBorder="1" applyAlignment="1">
      <alignment horizontal="right"/>
    </xf>
    <xf numFmtId="165" fontId="11" fillId="4" borderId="0" xfId="0" applyNumberFormat="1" applyFont="1" applyFill="1" applyBorder="1" applyAlignment="1">
      <alignment horizontal="center"/>
    </xf>
    <xf numFmtId="165" fontId="11" fillId="4" borderId="16" xfId="0" applyNumberFormat="1" applyFont="1" applyFill="1" applyBorder="1" applyAlignment="1">
      <alignment horizontal="center"/>
    </xf>
    <xf numFmtId="0" fontId="12" fillId="0" borderId="0" xfId="0" applyFont="1"/>
    <xf numFmtId="0" fontId="0" fillId="4" borderId="0" xfId="0" applyFill="1" applyBorder="1"/>
    <xf numFmtId="0" fontId="0" fillId="0" borderId="0" xfId="0" applyBorder="1" applyAlignment="1">
      <alignment horizontal="center"/>
    </xf>
    <xf numFmtId="0" fontId="0" fillId="0" borderId="0" xfId="0" applyFill="1"/>
    <xf numFmtId="0" fontId="2" fillId="0" borderId="6" xfId="0" applyFont="1" applyFill="1" applyBorder="1" applyAlignment="1"/>
    <xf numFmtId="165" fontId="0" fillId="4" borderId="0" xfId="0" applyNumberFormat="1" applyFont="1" applyFill="1" applyBorder="1"/>
    <xf numFmtId="165" fontId="0" fillId="4" borderId="0" xfId="0" applyNumberFormat="1" applyFont="1" applyFill="1" applyBorder="1" applyAlignment="1">
      <alignment horizontal="center"/>
    </xf>
    <xf numFmtId="165" fontId="0" fillId="4" borderId="16" xfId="0" applyNumberFormat="1" applyFont="1" applyFill="1" applyBorder="1"/>
    <xf numFmtId="165" fontId="0" fillId="4" borderId="16" xfId="0" applyNumberFormat="1" applyFont="1" applyFill="1" applyBorder="1" applyAlignment="1">
      <alignment horizontal="center"/>
    </xf>
    <xf numFmtId="165" fontId="0" fillId="4" borderId="19" xfId="0" applyNumberFormat="1" applyFont="1" applyFill="1" applyBorder="1"/>
    <xf numFmtId="165" fontId="0" fillId="4" borderId="19" xfId="0" applyNumberFormat="1" applyFont="1" applyFill="1" applyBorder="1" applyAlignment="1">
      <alignment horizontal="center"/>
    </xf>
    <xf numFmtId="165" fontId="0" fillId="4" borderId="16" xfId="0" applyNumberFormat="1" applyFont="1" applyFill="1" applyBorder="1" applyAlignment="1">
      <alignment horizontal="right" wrapText="1"/>
    </xf>
    <xf numFmtId="165" fontId="0" fillId="4" borderId="0" xfId="0" applyNumberFormat="1" applyFont="1" applyFill="1" applyBorder="1" applyAlignment="1">
      <alignment horizontal="right" wrapText="1"/>
    </xf>
    <xf numFmtId="0" fontId="0" fillId="3" borderId="17" xfId="0" applyFont="1" applyFill="1" applyBorder="1" applyAlignment="1">
      <alignment horizontal="center" vertical="center" wrapText="1"/>
    </xf>
    <xf numFmtId="0" fontId="0" fillId="3" borderId="18" xfId="0" applyFont="1" applyFill="1" applyBorder="1" applyAlignment="1">
      <alignment horizontal="left" wrapText="1"/>
    </xf>
    <xf numFmtId="43" fontId="0" fillId="0" borderId="0" xfId="1" applyFont="1"/>
    <xf numFmtId="165" fontId="0" fillId="4" borderId="6" xfId="0" applyNumberFormat="1" applyFont="1" applyFill="1" applyBorder="1"/>
    <xf numFmtId="165" fontId="0" fillId="4" borderId="6" xfId="0" applyNumberFormat="1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13" fillId="0" borderId="6" xfId="0" applyFont="1" applyFill="1" applyBorder="1" applyAlignment="1"/>
    <xf numFmtId="0" fontId="4" fillId="0" borderId="0" xfId="0" applyFont="1" applyFill="1" applyBorder="1" applyAlignment="1"/>
    <xf numFmtId="0" fontId="14" fillId="0" borderId="13" xfId="0" applyFont="1" applyFill="1" applyBorder="1" applyAlignment="1">
      <alignment horizontal="left" wrapText="1"/>
    </xf>
    <xf numFmtId="165" fontId="4" fillId="0" borderId="0" xfId="0" applyNumberFormat="1" applyFont="1" applyBorder="1" applyAlignment="1">
      <alignment horizontal="center"/>
    </xf>
    <xf numFmtId="0" fontId="14" fillId="0" borderId="3" xfId="0" applyFont="1" applyFill="1" applyBorder="1" applyAlignment="1">
      <alignment horizontal="left" wrapText="1"/>
    </xf>
    <xf numFmtId="165" fontId="4" fillId="0" borderId="0" xfId="0" applyNumberFormat="1" applyFont="1" applyBorder="1" applyAlignment="1">
      <alignment horizontal="center" wrapText="1"/>
    </xf>
    <xf numFmtId="0" fontId="4" fillId="3" borderId="3" xfId="0" applyFont="1" applyFill="1" applyBorder="1" applyAlignment="1">
      <alignment horizontal="left" wrapText="1"/>
    </xf>
    <xf numFmtId="165" fontId="4" fillId="3" borderId="3" xfId="0" applyNumberFormat="1" applyFont="1" applyFill="1" applyBorder="1" applyAlignment="1">
      <alignment horizontal="left"/>
    </xf>
    <xf numFmtId="0" fontId="4" fillId="3" borderId="15" xfId="0" applyFont="1" applyFill="1" applyBorder="1" applyAlignment="1">
      <alignment horizontal="left" wrapText="1"/>
    </xf>
    <xf numFmtId="165" fontId="4" fillId="0" borderId="16" xfId="0" applyNumberFormat="1" applyFont="1" applyBorder="1" applyAlignment="1">
      <alignment horizontal="center"/>
    </xf>
    <xf numFmtId="0" fontId="14" fillId="0" borderId="15" xfId="0" applyFont="1" applyFill="1" applyBorder="1" applyAlignment="1">
      <alignment horizontal="left" wrapText="1"/>
    </xf>
    <xf numFmtId="165" fontId="4" fillId="0" borderId="19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left" wrapText="1"/>
    </xf>
    <xf numFmtId="0" fontId="14" fillId="0" borderId="18" xfId="0" applyFont="1" applyFill="1" applyBorder="1"/>
    <xf numFmtId="0" fontId="14" fillId="0" borderId="3" xfId="0" applyFont="1" applyFill="1" applyBorder="1"/>
    <xf numFmtId="0" fontId="4" fillId="3" borderId="20" xfId="0" applyFont="1" applyFill="1" applyBorder="1" applyAlignment="1">
      <alignment horizontal="left" wrapText="1"/>
    </xf>
    <xf numFmtId="165" fontId="4" fillId="0" borderId="6" xfId="0" applyNumberFormat="1" applyFont="1" applyBorder="1" applyAlignment="1">
      <alignment horizontal="center"/>
    </xf>
    <xf numFmtId="165" fontId="4" fillId="0" borderId="0" xfId="1" applyNumberFormat="1" applyFont="1"/>
    <xf numFmtId="165" fontId="4" fillId="0" borderId="0" xfId="0" applyNumberFormat="1" applyFont="1"/>
    <xf numFmtId="165" fontId="4" fillId="0" borderId="16" xfId="1" applyNumberFormat="1" applyFont="1" applyBorder="1"/>
    <xf numFmtId="165" fontId="4" fillId="0" borderId="16" xfId="0" applyNumberFormat="1" applyFont="1" applyBorder="1"/>
    <xf numFmtId="165" fontId="4" fillId="0" borderId="19" xfId="1" applyNumberFormat="1" applyFont="1" applyBorder="1"/>
    <xf numFmtId="165" fontId="4" fillId="0" borderId="19" xfId="0" applyNumberFormat="1" applyFont="1" applyBorder="1"/>
    <xf numFmtId="165" fontId="4" fillId="0" borderId="6" xfId="1" applyNumberFormat="1" applyFont="1" applyBorder="1"/>
    <xf numFmtId="165" fontId="4" fillId="0" borderId="6" xfId="0" applyNumberFormat="1" applyFont="1" applyBorder="1"/>
    <xf numFmtId="43" fontId="4" fillId="0" borderId="0" xfId="1" applyFont="1"/>
    <xf numFmtId="0" fontId="11" fillId="0" borderId="0" xfId="0" applyFont="1" applyFill="1" applyAlignment="1"/>
    <xf numFmtId="0" fontId="11" fillId="0" borderId="0" xfId="0" applyFont="1" applyFill="1" applyBorder="1" applyAlignment="1"/>
    <xf numFmtId="0" fontId="15" fillId="0" borderId="0" xfId="5" applyFont="1"/>
    <xf numFmtId="0" fontId="16" fillId="5" borderId="0" xfId="5" applyFont="1" applyFill="1"/>
    <xf numFmtId="0" fontId="17" fillId="0" borderId="0" xfId="5" applyFont="1"/>
    <xf numFmtId="0" fontId="18" fillId="0" borderId="0" xfId="5" applyFont="1"/>
    <xf numFmtId="0" fontId="12" fillId="0" borderId="0" xfId="5" applyFont="1" applyAlignment="1"/>
    <xf numFmtId="0" fontId="12" fillId="0" borderId="0" xfId="5" applyFont="1"/>
    <xf numFmtId="0" fontId="19" fillId="0" borderId="0" xfId="19" applyFont="1"/>
    <xf numFmtId="0" fontId="16" fillId="0" borderId="0" xfId="5" applyFont="1" applyBorder="1"/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Border="1" applyAlignment="1">
      <alignment horizontal="center"/>
    </xf>
    <xf numFmtId="0" fontId="16" fillId="0" borderId="22" xfId="5" applyFont="1" applyBorder="1" applyAlignment="1">
      <alignment horizontal="center"/>
    </xf>
    <xf numFmtId="0" fontId="16" fillId="0" borderId="0" xfId="5" applyFont="1" applyFill="1" applyAlignment="1">
      <alignment horizontal="center"/>
    </xf>
    <xf numFmtId="0" fontId="16" fillId="0" borderId="0" xfId="5" applyFont="1" applyFill="1" applyBorder="1" applyAlignment="1">
      <alignment horizontal="center"/>
    </xf>
    <xf numFmtId="0" fontId="2" fillId="0" borderId="6" xfId="19" applyFont="1" applyFill="1" applyBorder="1" applyAlignment="1"/>
    <xf numFmtId="0" fontId="13" fillId="0" borderId="6" xfId="19" applyFont="1" applyFill="1" applyBorder="1" applyAlignment="1"/>
    <xf numFmtId="0" fontId="14" fillId="5" borderId="7" xfId="19" applyFont="1" applyFill="1" applyBorder="1" applyAlignment="1">
      <alignment wrapText="1"/>
    </xf>
    <xf numFmtId="0" fontId="14" fillId="5" borderId="21" xfId="19" applyFont="1" applyFill="1" applyBorder="1" applyAlignment="1">
      <alignment horizontal="center" wrapText="1"/>
    </xf>
    <xf numFmtId="0" fontId="14" fillId="5" borderId="21" xfId="19" applyFont="1" applyFill="1" applyBorder="1" applyAlignment="1">
      <alignment wrapText="1"/>
    </xf>
    <xf numFmtId="167" fontId="20" fillId="3" borderId="12" xfId="19" applyNumberFormat="1" applyFont="1" applyFill="1" applyBorder="1"/>
    <xf numFmtId="165" fontId="20" fillId="5" borderId="0" xfId="19" applyNumberFormat="1" applyFont="1" applyFill="1" applyBorder="1" applyAlignment="1">
      <alignment horizontal="center" vertical="center"/>
    </xf>
    <xf numFmtId="0" fontId="20" fillId="5" borderId="0" xfId="19" applyFont="1" applyFill="1" applyBorder="1" applyAlignment="1">
      <alignment horizontal="center" vertical="center"/>
    </xf>
    <xf numFmtId="0" fontId="20" fillId="3" borderId="12" xfId="19" applyFont="1" applyFill="1" applyBorder="1"/>
    <xf numFmtId="167" fontId="20" fillId="3" borderId="14" xfId="19" applyNumberFormat="1" applyFont="1" applyFill="1" applyBorder="1"/>
    <xf numFmtId="165" fontId="20" fillId="5" borderId="16" xfId="19" applyNumberFormat="1" applyFont="1" applyFill="1" applyBorder="1" applyAlignment="1">
      <alignment horizontal="center" vertical="center"/>
    </xf>
    <xf numFmtId="0" fontId="14" fillId="5" borderId="12" xfId="19" applyFont="1" applyFill="1" applyBorder="1" applyAlignment="1"/>
    <xf numFmtId="0" fontId="14" fillId="5" borderId="0" xfId="19" applyFont="1" applyFill="1" applyBorder="1" applyAlignment="1"/>
    <xf numFmtId="0" fontId="14" fillId="5" borderId="17" xfId="19" applyFont="1" applyFill="1" applyBorder="1" applyAlignment="1"/>
    <xf numFmtId="0" fontId="14" fillId="5" borderId="19" xfId="19" applyFont="1" applyFill="1" applyBorder="1" applyAlignment="1">
      <alignment wrapText="1"/>
    </xf>
    <xf numFmtId="165" fontId="20" fillId="5" borderId="16" xfId="19" applyNumberFormat="1" applyFont="1" applyFill="1" applyBorder="1" applyAlignment="1">
      <alignment horizontal="center"/>
    </xf>
    <xf numFmtId="0" fontId="14" fillId="5" borderId="0" xfId="19" applyFont="1" applyFill="1" applyBorder="1" applyAlignment="1">
      <alignment wrapText="1"/>
    </xf>
    <xf numFmtId="165" fontId="20" fillId="5" borderId="0" xfId="19" applyNumberFormat="1" applyFont="1" applyFill="1" applyBorder="1" applyAlignment="1">
      <alignment horizontal="center"/>
    </xf>
    <xf numFmtId="0" fontId="14" fillId="5" borderId="19" xfId="19" applyFont="1" applyFill="1" applyBorder="1" applyAlignment="1"/>
    <xf numFmtId="167" fontId="20" fillId="4" borderId="0" xfId="19" applyNumberFormat="1" applyFont="1" applyFill="1" applyBorder="1" applyAlignment="1">
      <alignment horizontal="center" vertical="center"/>
    </xf>
    <xf numFmtId="167" fontId="20" fillId="5" borderId="0" xfId="19" applyNumberFormat="1" applyFont="1" applyFill="1" applyBorder="1" applyAlignment="1">
      <alignment horizontal="center" vertical="center"/>
    </xf>
    <xf numFmtId="165" fontId="20" fillId="4" borderId="0" xfId="19" applyNumberFormat="1" applyFont="1" applyFill="1" applyBorder="1" applyAlignment="1">
      <alignment horizontal="center" vertical="center"/>
    </xf>
    <xf numFmtId="165" fontId="20" fillId="4" borderId="16" xfId="19" applyNumberFormat="1" applyFont="1" applyFill="1" applyBorder="1" applyAlignment="1">
      <alignment horizontal="center" vertical="center"/>
    </xf>
    <xf numFmtId="0" fontId="14" fillId="5" borderId="0" xfId="5" applyFont="1" applyFill="1" applyBorder="1" applyAlignment="1">
      <alignment horizontal="center"/>
    </xf>
    <xf numFmtId="0" fontId="20" fillId="4" borderId="0" xfId="19" applyFont="1" applyFill="1" applyBorder="1" applyAlignment="1">
      <alignment horizontal="center" vertical="center"/>
    </xf>
    <xf numFmtId="167" fontId="20" fillId="3" borderId="10" xfId="19" applyNumberFormat="1" applyFont="1" applyFill="1" applyBorder="1"/>
    <xf numFmtId="0" fontId="20" fillId="4" borderId="6" xfId="19" applyFont="1" applyFill="1" applyBorder="1" applyAlignment="1">
      <alignment horizontal="center"/>
    </xf>
    <xf numFmtId="0" fontId="20" fillId="5" borderId="6" xfId="19" applyFont="1" applyFill="1" applyBorder="1" applyAlignment="1">
      <alignment horizontal="center" vertical="center"/>
    </xf>
    <xf numFmtId="165" fontId="20" fillId="5" borderId="6" xfId="19" applyNumberFormat="1" applyFont="1" applyFill="1" applyBorder="1" applyAlignment="1">
      <alignment horizontal="center" vertical="center"/>
    </xf>
    <xf numFmtId="0" fontId="14" fillId="5" borderId="7" xfId="19" applyFont="1" applyFill="1" applyBorder="1" applyAlignment="1"/>
    <xf numFmtId="0" fontId="14" fillId="5" borderId="21" xfId="19" applyFont="1" applyFill="1" applyBorder="1" applyAlignment="1"/>
    <xf numFmtId="0" fontId="14" fillId="5" borderId="21" xfId="5" applyFont="1" applyFill="1" applyBorder="1" applyAlignment="1">
      <alignment horizontal="center"/>
    </xf>
    <xf numFmtId="165" fontId="20" fillId="4" borderId="6" xfId="19" applyNumberFormat="1" applyFont="1" applyFill="1" applyBorder="1" applyAlignment="1">
      <alignment horizontal="center"/>
    </xf>
    <xf numFmtId="165" fontId="20" fillId="4" borderId="6" xfId="19" applyNumberFormat="1" applyFont="1" applyFill="1" applyBorder="1" applyAlignment="1">
      <alignment horizontal="center" vertical="center"/>
    </xf>
    <xf numFmtId="0" fontId="16" fillId="0" borderId="0" xfId="5" applyFont="1" applyFill="1" applyBorder="1"/>
    <xf numFmtId="0" fontId="16" fillId="0" borderId="0" xfId="5" applyFont="1" applyFill="1"/>
    <xf numFmtId="0" fontId="15" fillId="0" borderId="0" xfId="5" applyFont="1" applyFill="1" applyBorder="1"/>
    <xf numFmtId="0" fontId="15" fillId="0" borderId="0" xfId="5" applyFont="1" applyFill="1"/>
    <xf numFmtId="17" fontId="14" fillId="0" borderId="21" xfId="5" applyNumberFormat="1" applyFont="1" applyBorder="1"/>
    <xf numFmtId="0" fontId="14" fillId="5" borderId="8" xfId="19" applyFont="1" applyFill="1" applyBorder="1" applyAlignment="1">
      <alignment wrapText="1"/>
    </xf>
    <xf numFmtId="165" fontId="20" fillId="5" borderId="5" xfId="19" applyNumberFormat="1" applyFont="1" applyFill="1" applyBorder="1" applyAlignment="1">
      <alignment horizontal="center" vertical="center"/>
    </xf>
    <xf numFmtId="165" fontId="20" fillId="5" borderId="23" xfId="19" applyNumberFormat="1" applyFont="1" applyFill="1" applyBorder="1" applyAlignment="1">
      <alignment horizontal="center" vertical="center"/>
    </xf>
    <xf numFmtId="0" fontId="19" fillId="0" borderId="0" xfId="5" applyFont="1" applyBorder="1" applyAlignment="1"/>
    <xf numFmtId="0" fontId="14" fillId="5" borderId="5" xfId="19" applyFont="1" applyFill="1" applyBorder="1" applyAlignment="1">
      <alignment wrapText="1"/>
    </xf>
    <xf numFmtId="17" fontId="19" fillId="0" borderId="19" xfId="5" applyNumberFormat="1" applyFont="1" applyBorder="1" applyAlignment="1"/>
    <xf numFmtId="0" fontId="14" fillId="5" borderId="24" xfId="19" applyFont="1" applyFill="1" applyBorder="1" applyAlignment="1">
      <alignment wrapText="1"/>
    </xf>
    <xf numFmtId="17" fontId="19" fillId="0" borderId="0" xfId="5" applyNumberFormat="1" applyFont="1" applyBorder="1" applyAlignment="1"/>
    <xf numFmtId="165" fontId="20" fillId="5" borderId="19" xfId="19" applyNumberFormat="1" applyFont="1" applyFill="1" applyBorder="1" applyAlignment="1">
      <alignment horizontal="center" vertical="center"/>
    </xf>
    <xf numFmtId="165" fontId="20" fillId="5" borderId="24" xfId="19" applyNumberFormat="1" applyFont="1" applyFill="1" applyBorder="1" applyAlignment="1">
      <alignment horizontal="center" vertical="center"/>
    </xf>
    <xf numFmtId="17" fontId="19" fillId="0" borderId="19" xfId="5" applyNumberFormat="1" applyFont="1" applyBorder="1"/>
    <xf numFmtId="165" fontId="20" fillId="5" borderId="11" xfId="19" applyNumberFormat="1" applyFont="1" applyFill="1" applyBorder="1" applyAlignment="1">
      <alignment horizontal="center" vertical="center"/>
    </xf>
    <xf numFmtId="165" fontId="20" fillId="5" borderId="21" xfId="19" applyNumberFormat="1" applyFont="1" applyFill="1" applyBorder="1" applyAlignment="1">
      <alignment horizontal="center" vertical="center"/>
    </xf>
    <xf numFmtId="165" fontId="20" fillId="5" borderId="8" xfId="19" applyNumberFormat="1" applyFont="1" applyFill="1" applyBorder="1" applyAlignment="1">
      <alignment horizontal="center" vertical="center"/>
    </xf>
    <xf numFmtId="0" fontId="15" fillId="0" borderId="0" xfId="5" applyFont="1" applyBorder="1"/>
    <xf numFmtId="17" fontId="14" fillId="5" borderId="21" xfId="19" applyNumberFormat="1" applyFont="1" applyFill="1" applyBorder="1" applyAlignment="1">
      <alignment wrapText="1"/>
    </xf>
    <xf numFmtId="17" fontId="17" fillId="0" borderId="0" xfId="5" applyNumberFormat="1" applyFont="1" applyBorder="1"/>
    <xf numFmtId="17" fontId="14" fillId="5" borderId="0" xfId="19" applyNumberFormat="1" applyFont="1" applyFill="1" applyBorder="1" applyAlignment="1">
      <alignment wrapText="1"/>
    </xf>
    <xf numFmtId="17" fontId="14" fillId="5" borderId="19" xfId="19" applyNumberFormat="1" applyFont="1" applyFill="1" applyBorder="1" applyAlignment="1">
      <alignment wrapText="1"/>
    </xf>
    <xf numFmtId="0" fontId="20" fillId="5" borderId="19" xfId="19" applyFont="1" applyFill="1" applyBorder="1" applyAlignment="1">
      <alignment horizontal="center" vertical="center"/>
    </xf>
    <xf numFmtId="1" fontId="20" fillId="5" borderId="0" xfId="19" applyNumberFormat="1" applyFont="1" applyFill="1" applyBorder="1" applyAlignment="1">
      <alignment horizontal="center" vertical="center"/>
    </xf>
    <xf numFmtId="17" fontId="20" fillId="5" borderId="0" xfId="19" applyNumberFormat="1" applyFont="1" applyFill="1" applyBorder="1" applyAlignment="1">
      <alignment horizontal="center" vertical="center"/>
    </xf>
    <xf numFmtId="17" fontId="20" fillId="5" borderId="19" xfId="19" applyNumberFormat="1" applyFont="1" applyFill="1" applyBorder="1" applyAlignment="1">
      <alignment horizontal="center" vertical="center"/>
    </xf>
    <xf numFmtId="17" fontId="20" fillId="5" borderId="21" xfId="19" applyNumberFormat="1" applyFont="1" applyFill="1" applyBorder="1" applyAlignment="1">
      <alignment horizontal="center" vertical="center"/>
    </xf>
    <xf numFmtId="0" fontId="16" fillId="0" borderId="0" xfId="5" applyFont="1" applyAlignment="1"/>
    <xf numFmtId="0" fontId="16" fillId="5" borderId="0" xfId="5" applyFont="1" applyFill="1" applyAlignment="1"/>
    <xf numFmtId="0" fontId="17" fillId="0" borderId="0" xfId="5" applyFont="1" applyAlignment="1"/>
    <xf numFmtId="0" fontId="18" fillId="0" borderId="0" xfId="5" applyFont="1" applyAlignment="1"/>
    <xf numFmtId="0" fontId="19" fillId="0" borderId="0" xfId="19" applyFont="1" applyBorder="1"/>
    <xf numFmtId="0" fontId="20" fillId="5" borderId="16" xfId="19" applyFont="1" applyFill="1" applyBorder="1" applyAlignment="1">
      <alignment horizontal="center" vertical="center"/>
    </xf>
    <xf numFmtId="0" fontId="14" fillId="5" borderId="0" xfId="19" applyFont="1" applyFill="1" applyBorder="1"/>
    <xf numFmtId="0" fontId="19" fillId="0" borderId="19" xfId="19" applyFont="1" applyBorder="1"/>
    <xf numFmtId="167" fontId="20" fillId="5" borderId="0" xfId="19" applyNumberFormat="1" applyFont="1" applyFill="1" applyBorder="1" applyAlignment="1">
      <alignment horizontal="center"/>
    </xf>
    <xf numFmtId="0" fontId="20" fillId="5" borderId="0" xfId="19" applyFont="1" applyFill="1" applyBorder="1" applyAlignment="1">
      <alignment horizontal="center"/>
    </xf>
    <xf numFmtId="167" fontId="20" fillId="5" borderId="16" xfId="19" applyNumberFormat="1" applyFont="1" applyFill="1" applyBorder="1" applyAlignment="1">
      <alignment horizontal="center"/>
    </xf>
    <xf numFmtId="0" fontId="20" fillId="5" borderId="16" xfId="19" applyFont="1" applyFill="1" applyBorder="1" applyAlignment="1">
      <alignment horizontal="center"/>
    </xf>
    <xf numFmtId="0" fontId="12" fillId="5" borderId="21" xfId="5" applyFont="1" applyFill="1" applyBorder="1" applyAlignment="1"/>
    <xf numFmtId="0" fontId="21" fillId="5" borderId="21" xfId="5" applyFont="1" applyFill="1" applyBorder="1" applyAlignment="1">
      <alignment horizontal="center"/>
    </xf>
    <xf numFmtId="167" fontId="12" fillId="4" borderId="0" xfId="5" applyNumberFormat="1" applyFont="1" applyFill="1" applyBorder="1"/>
    <xf numFmtId="167" fontId="16" fillId="4" borderId="0" xfId="5" applyNumberFormat="1" applyFont="1" applyFill="1" applyBorder="1"/>
    <xf numFmtId="167" fontId="22" fillId="4" borderId="0" xfId="5" applyNumberFormat="1" applyFont="1" applyFill="1" applyBorder="1"/>
    <xf numFmtId="0" fontId="12" fillId="0" borderId="0" xfId="5" applyFont="1" applyBorder="1"/>
    <xf numFmtId="0" fontId="20" fillId="5" borderId="23" xfId="19" applyFont="1" applyFill="1" applyBorder="1" applyAlignment="1">
      <alignment horizontal="center" vertical="center"/>
    </xf>
    <xf numFmtId="0" fontId="20" fillId="5" borderId="5" xfId="19" applyFont="1" applyFill="1" applyBorder="1" applyAlignment="1">
      <alignment horizontal="center" vertical="center"/>
    </xf>
    <xf numFmtId="0" fontId="14" fillId="5" borderId="5" xfId="19" applyFont="1" applyFill="1" applyBorder="1"/>
    <xf numFmtId="0" fontId="12" fillId="5" borderId="21" xfId="5" applyFont="1" applyFill="1" applyBorder="1" applyAlignment="1">
      <alignment horizontal="center"/>
    </xf>
    <xf numFmtId="0" fontId="12" fillId="0" borderId="21" xfId="5" applyFont="1" applyBorder="1"/>
    <xf numFmtId="17" fontId="14" fillId="5" borderId="0" xfId="19" applyNumberFormat="1" applyFont="1" applyFill="1" applyBorder="1"/>
    <xf numFmtId="165" fontId="14" fillId="5" borderId="0" xfId="19" applyNumberFormat="1" applyFont="1" applyFill="1" applyBorder="1"/>
    <xf numFmtId="0" fontId="20" fillId="0" borderId="0" xfId="0" applyFont="1"/>
    <xf numFmtId="0" fontId="19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20" fillId="4" borderId="0" xfId="0" applyFont="1" applyFill="1"/>
    <xf numFmtId="0" fontId="4" fillId="5" borderId="0" xfId="0" applyFont="1" applyFill="1"/>
    <xf numFmtId="0" fontId="4" fillId="0" borderId="22" xfId="0" applyFont="1" applyBorder="1"/>
    <xf numFmtId="0" fontId="4" fillId="0" borderId="0" xfId="0" applyFont="1" applyFill="1" applyAlignment="1">
      <alignment horizontal="center"/>
    </xf>
    <xf numFmtId="0" fontId="20" fillId="0" borderId="0" xfId="0" applyFont="1" applyFill="1"/>
    <xf numFmtId="0" fontId="2" fillId="4" borderId="6" xfId="0" applyFont="1" applyFill="1" applyBorder="1" applyAlignment="1"/>
    <xf numFmtId="0" fontId="23" fillId="0" borderId="6" xfId="0" applyFont="1" applyFill="1" applyBorder="1" applyAlignment="1"/>
    <xf numFmtId="0" fontId="6" fillId="3" borderId="2" xfId="5" applyFont="1" applyFill="1" applyBorder="1" applyAlignment="1">
      <alignment horizontal="left"/>
    </xf>
    <xf numFmtId="0" fontId="6" fillId="3" borderId="25" xfId="5" applyFont="1" applyFill="1" applyBorder="1" applyAlignment="1">
      <alignment horizontal="center"/>
    </xf>
    <xf numFmtId="0" fontId="24" fillId="3" borderId="12" xfId="0" applyFont="1" applyFill="1" applyBorder="1"/>
    <xf numFmtId="0" fontId="4" fillId="5" borderId="0" xfId="0" applyFont="1" applyFill="1" applyBorder="1" applyAlignment="1"/>
    <xf numFmtId="0" fontId="4" fillId="5" borderId="0" xfId="0" applyFont="1" applyFill="1" applyBorder="1"/>
    <xf numFmtId="0" fontId="20" fillId="4" borderId="0" xfId="0" applyFont="1" applyFill="1" applyBorder="1"/>
    <xf numFmtId="165" fontId="4" fillId="5" borderId="0" xfId="0" applyNumberFormat="1" applyFont="1" applyFill="1" applyBorder="1" applyAlignment="1">
      <alignment horizontal="center"/>
    </xf>
    <xf numFmtId="0" fontId="25" fillId="3" borderId="12" xfId="0" applyFont="1" applyFill="1" applyBorder="1" applyAlignment="1">
      <alignment horizontal="left" indent="2"/>
    </xf>
    <xf numFmtId="165" fontId="25" fillId="5" borderId="0" xfId="11" applyNumberFormat="1" applyFont="1" applyFill="1" applyBorder="1" applyAlignment="1">
      <alignment horizontal="center"/>
    </xf>
    <xf numFmtId="0" fontId="24" fillId="3" borderId="12" xfId="0" applyFont="1" applyFill="1" applyBorder="1" applyAlignment="1">
      <alignment horizontal="left"/>
    </xf>
    <xf numFmtId="165" fontId="4" fillId="4" borderId="0" xfId="0" applyNumberFormat="1" applyFont="1" applyFill="1" applyBorder="1" applyAlignment="1">
      <alignment horizontal="center"/>
    </xf>
    <xf numFmtId="165" fontId="20" fillId="4" borderId="0" xfId="0" applyNumberFormat="1" applyFont="1" applyFill="1" applyBorder="1" applyAlignment="1">
      <alignment horizontal="center"/>
    </xf>
    <xf numFmtId="0" fontId="25" fillId="3" borderId="12" xfId="0" applyFont="1" applyFill="1" applyBorder="1"/>
    <xf numFmtId="0" fontId="25" fillId="3" borderId="12" xfId="0" applyFont="1" applyFill="1" applyBorder="1" applyAlignment="1">
      <alignment horizontal="justify"/>
    </xf>
    <xf numFmtId="165" fontId="25" fillId="4" borderId="0" xfId="11" applyNumberFormat="1" applyFont="1" applyFill="1" applyBorder="1" applyAlignment="1">
      <alignment horizontal="center"/>
    </xf>
    <xf numFmtId="0" fontId="20" fillId="4" borderId="0" xfId="0" applyFont="1" applyFill="1" applyBorder="1" applyAlignment="1">
      <alignment horizontal="center"/>
    </xf>
    <xf numFmtId="165" fontId="25" fillId="5" borderId="0" xfId="0" applyNumberFormat="1" applyFont="1" applyFill="1" applyBorder="1" applyAlignment="1">
      <alignment horizontal="center"/>
    </xf>
    <xf numFmtId="0" fontId="25" fillId="3" borderId="10" xfId="0" applyFont="1" applyFill="1" applyBorder="1" applyAlignment="1">
      <alignment horizontal="justify"/>
    </xf>
    <xf numFmtId="165" fontId="4" fillId="5" borderId="6" xfId="0" applyNumberFormat="1" applyFont="1" applyFill="1" applyBorder="1" applyAlignment="1">
      <alignment horizontal="center"/>
    </xf>
    <xf numFmtId="165" fontId="4" fillId="4" borderId="6" xfId="0" applyNumberFormat="1" applyFont="1" applyFill="1" applyBorder="1" applyAlignment="1">
      <alignment horizontal="center"/>
    </xf>
    <xf numFmtId="165" fontId="20" fillId="4" borderId="6" xfId="0" applyNumberFormat="1" applyFont="1" applyFill="1" applyBorder="1" applyAlignment="1">
      <alignment horizontal="center"/>
    </xf>
    <xf numFmtId="165" fontId="5" fillId="5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0" fontId="19" fillId="0" borderId="0" xfId="0" applyFont="1" applyBorder="1"/>
    <xf numFmtId="0" fontId="4" fillId="5" borderId="5" xfId="0" applyFont="1" applyFill="1" applyBorder="1" applyAlignment="1"/>
    <xf numFmtId="165" fontId="4" fillId="5" borderId="5" xfId="0" applyNumberFormat="1" applyFont="1" applyFill="1" applyBorder="1" applyAlignment="1">
      <alignment horizontal="center"/>
    </xf>
    <xf numFmtId="165" fontId="19" fillId="0" borderId="0" xfId="0" applyNumberFormat="1" applyFont="1" applyBorder="1"/>
    <xf numFmtId="165" fontId="19" fillId="0" borderId="21" xfId="0" applyNumberFormat="1" applyFont="1" applyBorder="1"/>
    <xf numFmtId="0" fontId="4" fillId="5" borderId="21" xfId="0" applyFont="1" applyFill="1" applyBorder="1" applyAlignment="1"/>
    <xf numFmtId="0" fontId="4" fillId="5" borderId="8" xfId="0" applyFont="1" applyFill="1" applyBorder="1" applyAlignment="1"/>
    <xf numFmtId="165" fontId="5" fillId="5" borderId="5" xfId="0" applyNumberFormat="1" applyFont="1" applyFill="1" applyBorder="1" applyAlignment="1">
      <alignment horizontal="center"/>
    </xf>
    <xf numFmtId="165" fontId="4" fillId="5" borderId="0" xfId="0" applyNumberFormat="1" applyFont="1" applyFill="1" applyBorder="1" applyAlignment="1"/>
    <xf numFmtId="165" fontId="4" fillId="5" borderId="21" xfId="0" applyNumberFormat="1" applyFont="1" applyFill="1" applyBorder="1" applyAlignment="1"/>
    <xf numFmtId="165" fontId="4" fillId="5" borderId="21" xfId="0" applyNumberFormat="1" applyFont="1" applyFill="1" applyBorder="1" applyAlignment="1">
      <alignment horizontal="center"/>
    </xf>
    <xf numFmtId="0" fontId="19" fillId="0" borderId="5" xfId="0" applyFont="1" applyBorder="1"/>
    <xf numFmtId="0" fontId="4" fillId="0" borderId="5" xfId="0" applyFont="1" applyBorder="1"/>
    <xf numFmtId="165" fontId="4" fillId="5" borderId="11" xfId="0" applyNumberFormat="1" applyFont="1" applyFill="1" applyBorder="1" applyAlignment="1">
      <alignment horizontal="center"/>
    </xf>
    <xf numFmtId="165" fontId="4" fillId="5" borderId="8" xfId="0" applyNumberFormat="1" applyFont="1" applyFill="1" applyBorder="1" applyAlignment="1">
      <alignment horizontal="center"/>
    </xf>
    <xf numFmtId="0" fontId="4" fillId="3" borderId="12" xfId="0" applyFont="1" applyFill="1" applyBorder="1" applyAlignment="1"/>
    <xf numFmtId="0" fontId="20" fillId="3" borderId="12" xfId="0" applyFont="1" applyFill="1" applyBorder="1" applyAlignment="1"/>
    <xf numFmtId="0" fontId="5" fillId="3" borderId="12" xfId="0" applyFont="1" applyFill="1" applyBorder="1" applyAlignment="1"/>
    <xf numFmtId="165" fontId="5" fillId="0" borderId="0" xfId="0" applyNumberFormat="1" applyFont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165" fontId="6" fillId="4" borderId="0" xfId="0" applyNumberFormat="1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20" fillId="3" borderId="12" xfId="0" applyFont="1" applyFill="1" applyBorder="1" applyAlignment="1">
      <alignment horizontal="left" vertical="top" wrapText="1"/>
    </xf>
    <xf numFmtId="0" fontId="20" fillId="3" borderId="12" xfId="0" applyFont="1" applyFill="1" applyBorder="1" applyAlignment="1">
      <alignment horizontal="justify" vertical="top" wrapText="1"/>
    </xf>
    <xf numFmtId="0" fontId="14" fillId="5" borderId="12" xfId="0" applyFont="1" applyFill="1" applyBorder="1" applyAlignment="1"/>
    <xf numFmtId="1" fontId="20" fillId="4" borderId="0" xfId="0" applyNumberFormat="1" applyFont="1" applyFill="1" applyBorder="1" applyAlignment="1">
      <alignment horizontal="center"/>
    </xf>
    <xf numFmtId="0" fontId="26" fillId="5" borderId="0" xfId="0" applyFont="1" applyFill="1" applyBorder="1" applyAlignment="1">
      <alignment horizontal="center"/>
    </xf>
    <xf numFmtId="1" fontId="27" fillId="4" borderId="0" xfId="0" applyNumberFormat="1" applyFont="1" applyFill="1" applyBorder="1" applyAlignment="1">
      <alignment horizontal="center"/>
    </xf>
    <xf numFmtId="0" fontId="4" fillId="3" borderId="10" xfId="0" applyFont="1" applyFill="1" applyBorder="1" applyAlignment="1"/>
    <xf numFmtId="0" fontId="12" fillId="5" borderId="0" xfId="0" applyFont="1" applyFill="1"/>
    <xf numFmtId="0" fontId="19" fillId="0" borderId="0" xfId="0" applyFont="1" applyAlignment="1">
      <alignment horizontal="center"/>
    </xf>
    <xf numFmtId="165" fontId="4" fillId="0" borderId="0" xfId="0" applyNumberFormat="1" applyFont="1" applyBorder="1"/>
    <xf numFmtId="1" fontId="4" fillId="5" borderId="0" xfId="0" applyNumberFormat="1" applyFont="1" applyFill="1" applyBorder="1" applyAlignment="1">
      <alignment horizontal="center"/>
    </xf>
    <xf numFmtId="1" fontId="4" fillId="5" borderId="5" xfId="0" applyNumberFormat="1" applyFont="1" applyFill="1" applyBorder="1" applyAlignment="1">
      <alignment horizontal="center"/>
    </xf>
    <xf numFmtId="1" fontId="28" fillId="5" borderId="0" xfId="0" applyNumberFormat="1" applyFont="1" applyFill="1" applyBorder="1" applyAlignment="1">
      <alignment horizontal="center"/>
    </xf>
    <xf numFmtId="1" fontId="28" fillId="5" borderId="5" xfId="0" applyNumberFormat="1" applyFont="1" applyFill="1" applyBorder="1" applyAlignment="1">
      <alignment horizontal="center"/>
    </xf>
    <xf numFmtId="0" fontId="29" fillId="0" borderId="0" xfId="0" applyFont="1"/>
    <xf numFmtId="0" fontId="30" fillId="0" borderId="0" xfId="0" applyFont="1"/>
    <xf numFmtId="0" fontId="0" fillId="5" borderId="0" xfId="0" applyFill="1"/>
    <xf numFmtId="0" fontId="0" fillId="0" borderId="0" xfId="0" applyAlignment="1">
      <alignment horizontal="center"/>
    </xf>
    <xf numFmtId="0" fontId="29" fillId="4" borderId="0" xfId="0" applyFont="1" applyFill="1"/>
    <xf numFmtId="0" fontId="0" fillId="0" borderId="22" xfId="0" applyBorder="1"/>
    <xf numFmtId="0" fontId="0" fillId="0" borderId="0" xfId="0" applyFill="1" applyAlignment="1">
      <alignment horizontal="center"/>
    </xf>
    <xf numFmtId="0" fontId="29" fillId="0" borderId="0" xfId="0" applyFont="1" applyFill="1"/>
    <xf numFmtId="0" fontId="0" fillId="0" borderId="0" xfId="0" applyFill="1" applyBorder="1"/>
    <xf numFmtId="0" fontId="30" fillId="0" borderId="0" xfId="0" applyFont="1" applyBorder="1"/>
    <xf numFmtId="165" fontId="4" fillId="5" borderId="6" xfId="0" applyNumberFormat="1" applyFont="1" applyFill="1" applyBorder="1" applyAlignment="1"/>
    <xf numFmtId="165" fontId="5" fillId="5" borderId="21" xfId="0" applyNumberFormat="1" applyFont="1" applyFill="1" applyBorder="1" applyAlignment="1">
      <alignment horizontal="center"/>
    </xf>
    <xf numFmtId="0" fontId="30" fillId="0" borderId="5" xfId="0" applyFont="1" applyBorder="1"/>
    <xf numFmtId="165" fontId="4" fillId="5" borderId="5" xfId="0" applyNumberFormat="1" applyFont="1" applyFill="1" applyBorder="1" applyAlignment="1"/>
    <xf numFmtId="165" fontId="4" fillId="5" borderId="11" xfId="0" applyNumberFormat="1" applyFont="1" applyFill="1" applyBorder="1" applyAlignment="1"/>
    <xf numFmtId="165" fontId="5" fillId="5" borderId="8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5" borderId="0" xfId="0" applyFill="1" applyBorder="1" applyAlignment="1">
      <alignment horizontal="left" indent="2"/>
    </xf>
    <xf numFmtId="0" fontId="0" fillId="5" borderId="0" xfId="0" applyFill="1" applyBorder="1" applyAlignment="1">
      <alignment horizontal="center"/>
    </xf>
    <xf numFmtId="0" fontId="31" fillId="5" borderId="0" xfId="0" applyFont="1" applyFill="1" applyBorder="1"/>
    <xf numFmtId="0" fontId="32" fillId="4" borderId="0" xfId="0" applyFont="1" applyFill="1" applyBorder="1"/>
    <xf numFmtId="0" fontId="29" fillId="4" borderId="0" xfId="0" applyFont="1" applyFill="1" applyBorder="1"/>
    <xf numFmtId="0" fontId="28" fillId="5" borderId="0" xfId="0" applyFont="1" applyFill="1" applyBorder="1" applyAlignment="1">
      <alignment horizontal="center"/>
    </xf>
    <xf numFmtId="0" fontId="0" fillId="5" borderId="0" xfId="0" applyFill="1" applyBorder="1"/>
    <xf numFmtId="0" fontId="4" fillId="0" borderId="0" xfId="0" applyFont="1" applyAlignment="1"/>
    <xf numFmtId="165" fontId="5" fillId="5" borderId="0" xfId="0" applyNumberFormat="1" applyFont="1" applyFill="1" applyBorder="1" applyAlignment="1"/>
    <xf numFmtId="165" fontId="4" fillId="5" borderId="8" xfId="0" applyNumberFormat="1" applyFont="1" applyFill="1" applyBorder="1" applyAlignment="1"/>
    <xf numFmtId="165" fontId="5" fillId="5" borderId="5" xfId="0" applyNumberFormat="1" applyFont="1" applyFill="1" applyBorder="1" applyAlignment="1"/>
    <xf numFmtId="0" fontId="4" fillId="5" borderId="0" xfId="0" applyFont="1" applyFill="1" applyBorder="1" applyAlignment="1">
      <alignment horizontal="left" indent="2"/>
    </xf>
    <xf numFmtId="0" fontId="26" fillId="5" borderId="0" xfId="0" applyFont="1" applyFill="1" applyBorder="1"/>
    <xf numFmtId="0" fontId="27" fillId="4" borderId="0" xfId="0" applyFont="1" applyFill="1" applyBorder="1"/>
    <xf numFmtId="0" fontId="4" fillId="0" borderId="0" xfId="0" applyFont="1" applyBorder="1" applyAlignment="1"/>
    <xf numFmtId="0" fontId="4" fillId="5" borderId="22" xfId="0" applyFont="1" applyFill="1" applyBorder="1"/>
    <xf numFmtId="1" fontId="4" fillId="5" borderId="0" xfId="0" applyNumberFormat="1" applyFont="1" applyFill="1" applyBorder="1" applyAlignment="1"/>
    <xf numFmtId="1" fontId="4" fillId="5" borderId="6" xfId="0" applyNumberFormat="1" applyFont="1" applyFill="1" applyBorder="1" applyAlignment="1"/>
    <xf numFmtId="1" fontId="4" fillId="5" borderId="5" xfId="0" applyNumberFormat="1" applyFont="1" applyFill="1" applyBorder="1" applyAlignment="1"/>
    <xf numFmtId="1" fontId="4" fillId="5" borderId="11" xfId="0" applyNumberFormat="1" applyFont="1" applyFill="1" applyBorder="1" applyAlignment="1"/>
    <xf numFmtId="0" fontId="0" fillId="0" borderId="0" xfId="0" applyAlignment="1"/>
    <xf numFmtId="0" fontId="0" fillId="5" borderId="22" xfId="0" applyFill="1" applyBorder="1"/>
    <xf numFmtId="0" fontId="24" fillId="3" borderId="7" xfId="0" applyFont="1" applyFill="1" applyBorder="1" applyAlignment="1">
      <alignment horizontal="left"/>
    </xf>
    <xf numFmtId="0" fontId="0" fillId="0" borderId="6" xfId="0" applyFill="1" applyBorder="1"/>
    <xf numFmtId="165" fontId="5" fillId="5" borderId="21" xfId="0" applyNumberFormat="1" applyFont="1" applyFill="1" applyBorder="1" applyAlignment="1"/>
    <xf numFmtId="165" fontId="5" fillId="5" borderId="8" xfId="0" applyNumberFormat="1" applyFont="1" applyFill="1" applyBorder="1" applyAlignment="1"/>
    <xf numFmtId="0" fontId="3" fillId="0" borderId="0" xfId="0" applyFont="1"/>
    <xf numFmtId="0" fontId="0" fillId="5" borderId="0" xfId="0" applyFill="1" applyBorder="1" applyAlignment="1"/>
    <xf numFmtId="0" fontId="5" fillId="5" borderId="0" xfId="0" applyFont="1" applyFill="1" applyBorder="1" applyAlignment="1"/>
    <xf numFmtId="0" fontId="5" fillId="5" borderId="5" xfId="0" applyFont="1" applyFill="1" applyBorder="1" applyAlignment="1"/>
    <xf numFmtId="0" fontId="4" fillId="0" borderId="6" xfId="0" applyFont="1" applyFill="1" applyBorder="1"/>
    <xf numFmtId="0" fontId="4" fillId="0" borderId="6" xfId="0" applyFont="1" applyBorder="1"/>
    <xf numFmtId="165" fontId="4" fillId="0" borderId="5" xfId="0" applyNumberFormat="1" applyFont="1" applyBorder="1"/>
    <xf numFmtId="0" fontId="4" fillId="0" borderId="0" xfId="0" applyFont="1" applyBorder="1" applyAlignment="1">
      <alignment horizontal="center"/>
    </xf>
    <xf numFmtId="1" fontId="4" fillId="5" borderId="11" xfId="0" applyNumberFormat="1" applyFont="1" applyFill="1" applyBorder="1" applyAlignment="1">
      <alignment horizontal="center"/>
    </xf>
    <xf numFmtId="165" fontId="27" fillId="4" borderId="0" xfId="0" applyNumberFormat="1" applyFont="1" applyFill="1" applyBorder="1"/>
    <xf numFmtId="165" fontId="20" fillId="4" borderId="0" xfId="0" applyNumberFormat="1" applyFont="1" applyFill="1" applyBorder="1"/>
    <xf numFmtId="0" fontId="20" fillId="6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" fillId="5" borderId="6" xfId="0" applyFont="1" applyFill="1" applyBorder="1" applyAlignment="1"/>
    <xf numFmtId="0" fontId="14" fillId="0" borderId="7" xfId="0" applyFont="1" applyBorder="1" applyAlignment="1"/>
    <xf numFmtId="0" fontId="14" fillId="0" borderId="21" xfId="0" applyFont="1" applyBorder="1" applyAlignment="1"/>
    <xf numFmtId="0" fontId="24" fillId="3" borderId="12" xfId="0" applyFont="1" applyFill="1" applyBorder="1" applyAlignment="1">
      <alignment horizontal="left" indent="1"/>
    </xf>
    <xf numFmtId="165" fontId="4" fillId="0" borderId="0" xfId="0" applyNumberFormat="1" applyFont="1" applyBorder="1" applyAlignment="1">
      <alignment horizontal="right"/>
    </xf>
    <xf numFmtId="165" fontId="4" fillId="5" borderId="0" xfId="0" applyNumberFormat="1" applyFont="1" applyFill="1" applyBorder="1" applyAlignment="1">
      <alignment horizontal="right"/>
    </xf>
    <xf numFmtId="165" fontId="25" fillId="5" borderId="0" xfId="17" applyNumberFormat="1" applyFont="1" applyFill="1" applyBorder="1" applyAlignment="1">
      <alignment horizontal="right"/>
    </xf>
    <xf numFmtId="0" fontId="14" fillId="0" borderId="12" xfId="0" applyFont="1" applyBorder="1" applyAlignment="1"/>
    <xf numFmtId="165" fontId="14" fillId="0" borderId="0" xfId="0" applyNumberFormat="1" applyFont="1" applyBorder="1" applyAlignment="1">
      <alignment horizontal="right"/>
    </xf>
    <xf numFmtId="165" fontId="4" fillId="4" borderId="0" xfId="0" applyNumberFormat="1" applyFont="1" applyFill="1" applyBorder="1" applyAlignment="1">
      <alignment horizontal="right"/>
    </xf>
    <xf numFmtId="165" fontId="20" fillId="4" borderId="0" xfId="0" applyNumberFormat="1" applyFont="1" applyFill="1" applyBorder="1" applyAlignment="1">
      <alignment horizontal="right"/>
    </xf>
    <xf numFmtId="165" fontId="25" fillId="4" borderId="0" xfId="17" applyNumberFormat="1" applyFont="1" applyFill="1" applyBorder="1" applyAlignment="1">
      <alignment horizontal="right"/>
    </xf>
    <xf numFmtId="165" fontId="14" fillId="5" borderId="7" xfId="0" applyNumberFormat="1" applyFont="1" applyFill="1" applyBorder="1" applyAlignment="1"/>
    <xf numFmtId="165" fontId="14" fillId="5" borderId="21" xfId="0" applyNumberFormat="1" applyFont="1" applyFill="1" applyBorder="1" applyAlignment="1">
      <alignment horizontal="right"/>
    </xf>
    <xf numFmtId="165" fontId="25" fillId="5" borderId="0" xfId="0" applyNumberFormat="1" applyFont="1" applyFill="1" applyBorder="1" applyAlignment="1">
      <alignment horizontal="right"/>
    </xf>
    <xf numFmtId="165" fontId="25" fillId="4" borderId="0" xfId="0" applyNumberFormat="1" applyFont="1" applyFill="1" applyBorder="1" applyAlignment="1">
      <alignment horizontal="right"/>
    </xf>
    <xf numFmtId="165" fontId="14" fillId="5" borderId="12" xfId="0" applyNumberFormat="1" applyFont="1" applyFill="1" applyBorder="1" applyAlignment="1"/>
    <xf numFmtId="165" fontId="14" fillId="5" borderId="0" xfId="0" applyNumberFormat="1" applyFont="1" applyFill="1" applyBorder="1" applyAlignment="1">
      <alignment horizontal="right"/>
    </xf>
    <xf numFmtId="0" fontId="20" fillId="3" borderId="12" xfId="0" applyFont="1" applyFill="1" applyBorder="1" applyAlignment="1">
      <alignment horizontal="left" vertical="top"/>
    </xf>
    <xf numFmtId="165" fontId="26" fillId="5" borderId="0" xfId="0" applyNumberFormat="1" applyFont="1" applyFill="1" applyBorder="1" applyAlignment="1">
      <alignment horizontal="right"/>
    </xf>
    <xf numFmtId="165" fontId="28" fillId="5" borderId="0" xfId="0" applyNumberFormat="1" applyFont="1" applyFill="1" applyBorder="1" applyAlignment="1">
      <alignment horizontal="right"/>
    </xf>
    <xf numFmtId="165" fontId="4" fillId="5" borderId="6" xfId="0" applyNumberFormat="1" applyFont="1" applyFill="1" applyBorder="1" applyAlignment="1">
      <alignment horizontal="right"/>
    </xf>
    <xf numFmtId="0" fontId="20" fillId="6" borderId="0" xfId="0" applyFont="1" applyFill="1" applyBorder="1" applyAlignment="1">
      <alignment horizontal="center"/>
    </xf>
    <xf numFmtId="0" fontId="33" fillId="0" borderId="0" xfId="0" applyFont="1" applyBorder="1" applyAlignment="1"/>
    <xf numFmtId="0" fontId="34" fillId="3" borderId="12" xfId="0" applyFont="1" applyFill="1" applyBorder="1" applyAlignment="1">
      <alignment horizontal="left" indent="2"/>
    </xf>
    <xf numFmtId="165" fontId="25" fillId="5" borderId="0" xfId="8" applyNumberFormat="1" applyFont="1" applyFill="1" applyBorder="1"/>
    <xf numFmtId="0" fontId="25" fillId="3" borderId="12" xfId="0" applyFont="1" applyFill="1" applyBorder="1" applyAlignment="1">
      <alignment horizontal="left" indent="1"/>
    </xf>
    <xf numFmtId="165" fontId="4" fillId="5" borderId="0" xfId="0" applyNumberFormat="1" applyFont="1" applyFill="1" applyBorder="1"/>
    <xf numFmtId="165" fontId="20" fillId="5" borderId="0" xfId="0" applyNumberFormat="1" applyFont="1" applyFill="1" applyBorder="1"/>
    <xf numFmtId="165" fontId="20" fillId="5" borderId="0" xfId="0" applyNumberFormat="1" applyFont="1" applyFill="1" applyBorder="1" applyAlignment="1">
      <alignment horizontal="center"/>
    </xf>
    <xf numFmtId="0" fontId="4" fillId="3" borderId="12" xfId="0" applyFont="1" applyFill="1" applyBorder="1" applyAlignment="1">
      <alignment horizontal="left" indent="1"/>
    </xf>
    <xf numFmtId="0" fontId="4" fillId="3" borderId="12" xfId="0" applyFont="1" applyFill="1" applyBorder="1" applyAlignment="1">
      <alignment horizontal="left" indent="2"/>
    </xf>
    <xf numFmtId="0" fontId="4" fillId="3" borderId="14" xfId="0" applyFont="1" applyFill="1" applyBorder="1" applyAlignment="1">
      <alignment horizontal="left" indent="2"/>
    </xf>
    <xf numFmtId="165" fontId="4" fillId="5" borderId="16" xfId="0" applyNumberFormat="1" applyFont="1" applyFill="1" applyBorder="1"/>
    <xf numFmtId="165" fontId="20" fillId="5" borderId="16" xfId="0" applyNumberFormat="1" applyFont="1" applyFill="1" applyBorder="1"/>
    <xf numFmtId="165" fontId="20" fillId="5" borderId="16" xfId="0" applyNumberFormat="1" applyFont="1" applyFill="1" applyBorder="1" applyAlignment="1">
      <alignment horizontal="center"/>
    </xf>
    <xf numFmtId="165" fontId="4" fillId="5" borderId="16" xfId="0" applyNumberFormat="1" applyFont="1" applyFill="1" applyBorder="1" applyAlignment="1">
      <alignment horizontal="center"/>
    </xf>
    <xf numFmtId="0" fontId="4" fillId="3" borderId="14" xfId="0" applyFont="1" applyFill="1" applyBorder="1" applyAlignment="1">
      <alignment horizontal="left" indent="1"/>
    </xf>
    <xf numFmtId="165" fontId="25" fillId="5" borderId="16" xfId="8" applyNumberFormat="1" applyFont="1" applyFill="1" applyBorder="1"/>
    <xf numFmtId="0" fontId="4" fillId="5" borderId="16" xfId="0" applyFont="1" applyFill="1" applyBorder="1"/>
    <xf numFmtId="0" fontId="4" fillId="3" borderId="10" xfId="0" applyFont="1" applyFill="1" applyBorder="1" applyAlignment="1">
      <alignment horizontal="left" indent="2"/>
    </xf>
    <xf numFmtId="165" fontId="4" fillId="5" borderId="6" xfId="0" applyNumberFormat="1" applyFont="1" applyFill="1" applyBorder="1"/>
    <xf numFmtId="0" fontId="35" fillId="0" borderId="0" xfId="0" applyFont="1" applyFill="1"/>
    <xf numFmtId="2" fontId="6" fillId="3" borderId="2" xfId="5" applyNumberFormat="1" applyFont="1" applyFill="1" applyBorder="1" applyAlignment="1">
      <alignment horizontal="center"/>
    </xf>
    <xf numFmtId="165" fontId="36" fillId="5" borderId="0" xfId="0" applyNumberFormat="1" applyFont="1" applyFill="1" applyBorder="1" applyAlignment="1">
      <alignment horizontal="center"/>
    </xf>
    <xf numFmtId="165" fontId="25" fillId="5" borderId="0" xfId="16" applyNumberFormat="1" applyFont="1" applyFill="1" applyBorder="1" applyAlignment="1">
      <alignment horizontal="center"/>
    </xf>
    <xf numFmtId="165" fontId="4" fillId="5" borderId="19" xfId="0" applyNumberFormat="1" applyFont="1" applyFill="1" applyBorder="1" applyAlignment="1">
      <alignment horizontal="center"/>
    </xf>
    <xf numFmtId="165" fontId="36" fillId="5" borderId="16" xfId="0" applyNumberFormat="1" applyFont="1" applyFill="1" applyBorder="1" applyAlignment="1">
      <alignment horizontal="center"/>
    </xf>
    <xf numFmtId="0" fontId="20" fillId="5" borderId="0" xfId="0" applyFont="1" applyFill="1" applyBorder="1" applyAlignment="1">
      <alignment horizontal="center"/>
    </xf>
    <xf numFmtId="0" fontId="4" fillId="5" borderId="16" xfId="0" applyFont="1" applyFill="1" applyBorder="1" applyAlignment="1">
      <alignment horizontal="center"/>
    </xf>
    <xf numFmtId="165" fontId="25" fillId="5" borderId="16" xfId="16" applyNumberFormat="1" applyFont="1" applyFill="1" applyBorder="1" applyAlignment="1">
      <alignment horizontal="center"/>
    </xf>
    <xf numFmtId="0" fontId="19" fillId="0" borderId="0" xfId="0" applyFont="1" applyFill="1"/>
    <xf numFmtId="0" fontId="4" fillId="5" borderId="5" xfId="0" applyFont="1" applyFill="1" applyBorder="1" applyAlignment="1">
      <alignment horizontal="center"/>
    </xf>
    <xf numFmtId="165" fontId="4" fillId="5" borderId="24" xfId="0" applyNumberFormat="1" applyFont="1" applyFill="1" applyBorder="1" applyAlignment="1">
      <alignment horizontal="center"/>
    </xf>
    <xf numFmtId="0" fontId="4" fillId="5" borderId="19" xfId="0" applyFont="1" applyFill="1" applyBorder="1" applyAlignment="1">
      <alignment horizontal="center"/>
    </xf>
    <xf numFmtId="165" fontId="4" fillId="5" borderId="23" xfId="0" applyNumberFormat="1" applyFont="1" applyFill="1" applyBorder="1" applyAlignment="1">
      <alignment horizontal="center"/>
    </xf>
    <xf numFmtId="165" fontId="19" fillId="0" borderId="19" xfId="0" applyNumberFormat="1" applyFont="1" applyBorder="1"/>
    <xf numFmtId="165" fontId="19" fillId="0" borderId="24" xfId="0" applyNumberFormat="1" applyFont="1" applyBorder="1"/>
    <xf numFmtId="165" fontId="19" fillId="0" borderId="0" xfId="0" applyNumberFormat="1" applyFont="1"/>
    <xf numFmtId="165" fontId="4" fillId="0" borderId="23" xfId="0" applyNumberFormat="1" applyFont="1" applyBorder="1"/>
    <xf numFmtId="165" fontId="19" fillId="0" borderId="5" xfId="0" applyNumberFormat="1" applyFont="1" applyBorder="1"/>
    <xf numFmtId="165" fontId="25" fillId="5" borderId="0" xfId="0" applyNumberFormat="1" applyFont="1" applyFill="1" applyBorder="1" applyAlignment="1">
      <alignment wrapText="1"/>
    </xf>
    <xf numFmtId="165" fontId="20" fillId="5" borderId="0" xfId="0" applyNumberFormat="1" applyFont="1" applyFill="1" applyBorder="1" applyAlignment="1"/>
    <xf numFmtId="0" fontId="6" fillId="3" borderId="12" xfId="0" applyFont="1" applyFill="1" applyBorder="1" applyAlignment="1"/>
    <xf numFmtId="0" fontId="6" fillId="5" borderId="0" xfId="0" applyFont="1" applyFill="1" applyBorder="1" applyAlignment="1"/>
    <xf numFmtId="0" fontId="6" fillId="5" borderId="0" xfId="0" applyFont="1" applyFill="1" applyBorder="1" applyAlignment="1">
      <alignment horizontal="center"/>
    </xf>
    <xf numFmtId="0" fontId="4" fillId="5" borderId="6" xfId="0" applyFont="1" applyFill="1" applyBorder="1"/>
    <xf numFmtId="0" fontId="4" fillId="5" borderId="6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left" indent="1"/>
    </xf>
    <xf numFmtId="165" fontId="25" fillId="5" borderId="0" xfId="0" applyNumberFormat="1" applyFont="1" applyFill="1" applyBorder="1" applyAlignment="1">
      <alignment horizontal="center" wrapText="1"/>
    </xf>
    <xf numFmtId="1" fontId="6" fillId="5" borderId="0" xfId="0" applyNumberFormat="1" applyFont="1" applyFill="1" applyBorder="1" applyAlignment="1">
      <alignment horizontal="center"/>
    </xf>
    <xf numFmtId="1" fontId="4" fillId="5" borderId="6" xfId="0" applyNumberFormat="1" applyFont="1" applyFill="1" applyBorder="1" applyAlignment="1">
      <alignment horizontal="center"/>
    </xf>
    <xf numFmtId="168" fontId="4" fillId="4" borderId="0" xfId="0" applyNumberFormat="1" applyFont="1" applyFill="1" applyBorder="1" applyAlignment="1">
      <alignment horizontal="center"/>
    </xf>
    <xf numFmtId="0" fontId="4" fillId="5" borderId="24" xfId="0" applyFont="1" applyFill="1" applyBorder="1" applyAlignment="1">
      <alignment horizontal="center"/>
    </xf>
    <xf numFmtId="1" fontId="26" fillId="5" borderId="0" xfId="0" applyNumberFormat="1" applyFont="1" applyFill="1" applyBorder="1" applyAlignment="1">
      <alignment horizontal="center"/>
    </xf>
    <xf numFmtId="0" fontId="4" fillId="0" borderId="21" xfId="0" applyFont="1" applyBorder="1"/>
    <xf numFmtId="165" fontId="4" fillId="0" borderId="21" xfId="0" applyNumberFormat="1" applyFont="1" applyBorder="1"/>
    <xf numFmtId="165" fontId="20" fillId="0" borderId="0" xfId="0" applyNumberFormat="1" applyFont="1" applyBorder="1"/>
    <xf numFmtId="165" fontId="20" fillId="0" borderId="0" xfId="0" applyNumberFormat="1" applyFont="1" applyBorder="1" applyAlignment="1"/>
    <xf numFmtId="165" fontId="20" fillId="0" borderId="16" xfId="0" applyNumberFormat="1" applyFont="1" applyBorder="1"/>
    <xf numFmtId="1" fontId="4" fillId="0" borderId="0" xfId="0" applyNumberFormat="1" applyFont="1" applyBorder="1"/>
    <xf numFmtId="165" fontId="4" fillId="0" borderId="24" xfId="0" applyNumberFormat="1" applyFont="1" applyBorder="1"/>
    <xf numFmtId="165" fontId="20" fillId="0" borderId="5" xfId="0" applyNumberFormat="1" applyFont="1" applyBorder="1"/>
    <xf numFmtId="165" fontId="20" fillId="0" borderId="5" xfId="0" applyNumberFormat="1" applyFont="1" applyBorder="1" applyAlignment="1"/>
    <xf numFmtId="165" fontId="33" fillId="0" borderId="0" xfId="0" applyNumberFormat="1" applyFont="1" applyBorder="1" applyAlignment="1"/>
    <xf numFmtId="165" fontId="20" fillId="0" borderId="23" xfId="0" applyNumberFormat="1" applyFont="1" applyBorder="1"/>
    <xf numFmtId="1" fontId="4" fillId="0" borderId="5" xfId="0" applyNumberFormat="1" applyFont="1" applyBorder="1"/>
    <xf numFmtId="1" fontId="4" fillId="0" borderId="0" xfId="0" applyNumberFormat="1" applyFont="1"/>
    <xf numFmtId="0" fontId="4" fillId="0" borderId="8" xfId="0" applyFont="1" applyBorder="1"/>
    <xf numFmtId="165" fontId="4" fillId="0" borderId="11" xfId="0" applyNumberFormat="1" applyFont="1" applyBorder="1"/>
    <xf numFmtId="165" fontId="4" fillId="0" borderId="8" xfId="0" applyNumberFormat="1" applyFont="1" applyBorder="1"/>
    <xf numFmtId="0" fontId="4" fillId="0" borderId="0" xfId="0" applyFont="1" applyAlignment="1">
      <alignment horizontal="left"/>
    </xf>
    <xf numFmtId="0" fontId="4" fillId="0" borderId="0" xfId="0" applyFont="1" applyFill="1" applyAlignment="1">
      <alignment horizontal="left"/>
    </xf>
    <xf numFmtId="0" fontId="4" fillId="5" borderId="21" xfId="0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left"/>
    </xf>
    <xf numFmtId="1" fontId="6" fillId="5" borderId="5" xfId="0" applyNumberFormat="1" applyFont="1" applyFill="1" applyBorder="1" applyAlignment="1">
      <alignment horizontal="center"/>
    </xf>
    <xf numFmtId="1" fontId="26" fillId="5" borderId="5" xfId="0" applyNumberFormat="1" applyFont="1" applyFill="1" applyBorder="1" applyAlignment="1">
      <alignment horizontal="center"/>
    </xf>
    <xf numFmtId="1" fontId="5" fillId="5" borderId="0" xfId="0" applyNumberFormat="1" applyFont="1" applyFill="1" applyBorder="1" applyAlignment="1">
      <alignment horizontal="center"/>
    </xf>
    <xf numFmtId="1" fontId="5" fillId="5" borderId="5" xfId="0" applyNumberFormat="1" applyFont="1" applyFill="1" applyBorder="1" applyAlignment="1">
      <alignment horizontal="center"/>
    </xf>
    <xf numFmtId="1" fontId="33" fillId="0" borderId="0" xfId="0" applyNumberFormat="1" applyFont="1" applyBorder="1" applyAlignment="1"/>
    <xf numFmtId="0" fontId="4" fillId="5" borderId="8" xfId="0" applyFont="1" applyFill="1" applyBorder="1" applyAlignment="1">
      <alignment horizontal="center"/>
    </xf>
    <xf numFmtId="0" fontId="37" fillId="0" borderId="0" xfId="0" applyFont="1" applyBorder="1" applyAlignment="1"/>
    <xf numFmtId="0" fontId="30" fillId="0" borderId="0" xfId="0" applyFont="1" applyFill="1"/>
    <xf numFmtId="165" fontId="0" fillId="0" borderId="0" xfId="0" applyNumberFormat="1"/>
    <xf numFmtId="165" fontId="30" fillId="0" borderId="0" xfId="0" applyNumberFormat="1" applyFont="1"/>
    <xf numFmtId="0" fontId="38" fillId="0" borderId="0" xfId="0" applyFont="1"/>
    <xf numFmtId="1" fontId="37" fillId="0" borderId="0" xfId="0" applyNumberFormat="1" applyFont="1" applyBorder="1" applyAlignment="1"/>
    <xf numFmtId="1" fontId="0" fillId="0" borderId="0" xfId="0" applyNumberFormat="1"/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165" fontId="0" fillId="5" borderId="0" xfId="0" applyNumberFormat="1" applyFill="1" applyBorder="1" applyAlignment="1">
      <alignment horizontal="center"/>
    </xf>
    <xf numFmtId="165" fontId="0" fillId="5" borderId="16" xfId="0" applyNumberFormat="1" applyFill="1" applyBorder="1" applyAlignment="1">
      <alignment horizontal="center"/>
    </xf>
    <xf numFmtId="165" fontId="0" fillId="5" borderId="5" xfId="0" applyNumberFormat="1" applyFill="1" applyBorder="1" applyAlignment="1">
      <alignment horizontal="center"/>
    </xf>
    <xf numFmtId="165" fontId="0" fillId="5" borderId="23" xfId="0" applyNumberFormat="1" applyFill="1" applyBorder="1" applyAlignment="1">
      <alignment horizontal="center"/>
    </xf>
    <xf numFmtId="1" fontId="39" fillId="5" borderId="0" xfId="0" applyNumberFormat="1" applyFont="1" applyFill="1" applyBorder="1" applyAlignment="1">
      <alignment horizontal="center"/>
    </xf>
    <xf numFmtId="1" fontId="0" fillId="5" borderId="0" xfId="0" applyNumberFormat="1" applyFill="1" applyBorder="1" applyAlignment="1">
      <alignment horizontal="center"/>
    </xf>
    <xf numFmtId="1" fontId="10" fillId="5" borderId="0" xfId="0" applyNumberFormat="1" applyFont="1" applyFill="1" applyBorder="1" applyAlignment="1">
      <alignment horizontal="center"/>
    </xf>
    <xf numFmtId="1" fontId="39" fillId="5" borderId="5" xfId="0" applyNumberFormat="1" applyFont="1" applyFill="1" applyBorder="1" applyAlignment="1">
      <alignment horizontal="center"/>
    </xf>
    <xf numFmtId="1" fontId="0" fillId="5" borderId="5" xfId="0" applyNumberFormat="1" applyFill="1" applyBorder="1" applyAlignment="1">
      <alignment horizontal="center"/>
    </xf>
    <xf numFmtId="1" fontId="10" fillId="5" borderId="5" xfId="0" applyNumberFormat="1" applyFont="1" applyFill="1" applyBorder="1" applyAlignment="1">
      <alignment horizontal="center"/>
    </xf>
    <xf numFmtId="0" fontId="4" fillId="7" borderId="14" xfId="0" applyFont="1" applyFill="1" applyBorder="1" applyAlignment="1">
      <alignment horizontal="left" indent="1"/>
    </xf>
    <xf numFmtId="0" fontId="35" fillId="0" borderId="0" xfId="0" applyFont="1" applyFill="1" applyBorder="1"/>
    <xf numFmtId="165" fontId="0" fillId="0" borderId="0" xfId="0" applyNumberFormat="1" applyBorder="1" applyAlignment="1">
      <alignment horizontal="center"/>
    </xf>
    <xf numFmtId="165" fontId="0" fillId="5" borderId="6" xfId="0" applyNumberFormat="1" applyFill="1" applyBorder="1" applyAlignment="1">
      <alignment horizontal="center"/>
    </xf>
    <xf numFmtId="165" fontId="0" fillId="5" borderId="11" xfId="0" applyNumberFormat="1" applyFill="1" applyBorder="1" applyAlignment="1">
      <alignment horizontal="center"/>
    </xf>
    <xf numFmtId="1" fontId="10" fillId="4" borderId="0" xfId="0" applyNumberFormat="1" applyFont="1" applyFill="1" applyBorder="1" applyAlignment="1">
      <alignment horizontal="center"/>
    </xf>
    <xf numFmtId="1" fontId="0" fillId="5" borderId="6" xfId="0" applyNumberFormat="1" applyFill="1" applyBorder="1" applyAlignment="1">
      <alignment horizontal="center"/>
    </xf>
    <xf numFmtId="1" fontId="0" fillId="5" borderId="11" xfId="0" applyNumberFormat="1" applyFill="1" applyBorder="1" applyAlignment="1">
      <alignment horizontal="center"/>
    </xf>
    <xf numFmtId="0" fontId="35" fillId="0" borderId="0" xfId="0" applyFont="1"/>
    <xf numFmtId="2" fontId="4" fillId="0" borderId="0" xfId="0" applyNumberFormat="1" applyFont="1"/>
    <xf numFmtId="165" fontId="25" fillId="5" borderId="0" xfId="8" applyNumberFormat="1" applyFont="1" applyFill="1" applyBorder="1" applyAlignment="1">
      <alignment horizontal="center"/>
    </xf>
    <xf numFmtId="165" fontId="25" fillId="5" borderId="16" xfId="8" applyNumberFormat="1" applyFont="1" applyFill="1" applyBorder="1" applyAlignment="1">
      <alignment horizontal="center"/>
    </xf>
    <xf numFmtId="2" fontId="4" fillId="0" borderId="0" xfId="0" applyNumberFormat="1" applyFont="1" applyFill="1"/>
    <xf numFmtId="165" fontId="4" fillId="0" borderId="0" xfId="0" applyNumberFormat="1" applyFont="1" applyFill="1"/>
    <xf numFmtId="0" fontId="35" fillId="0" borderId="0" xfId="0" applyFont="1" applyBorder="1"/>
    <xf numFmtId="165" fontId="29" fillId="5" borderId="0" xfId="0" applyNumberFormat="1" applyFont="1" applyFill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5" fontId="0" fillId="4" borderId="5" xfId="0" applyNumberFormat="1" applyFill="1" applyBorder="1" applyAlignment="1">
      <alignment horizontal="center"/>
    </xf>
    <xf numFmtId="165" fontId="6" fillId="5" borderId="0" xfId="0" applyNumberFormat="1" applyFont="1" applyFill="1" applyBorder="1" applyAlignment="1">
      <alignment horizontal="center"/>
    </xf>
    <xf numFmtId="165" fontId="26" fillId="5" borderId="0" xfId="0" applyNumberFormat="1" applyFont="1" applyFill="1" applyBorder="1" applyAlignment="1">
      <alignment horizontal="center"/>
    </xf>
    <xf numFmtId="2" fontId="4" fillId="5" borderId="0" xfId="0" applyNumberFormat="1" applyFont="1" applyFill="1" applyBorder="1" applyAlignment="1">
      <alignment horizontal="center"/>
    </xf>
    <xf numFmtId="2" fontId="4" fillId="0" borderId="0" xfId="0" applyNumberFormat="1" applyFont="1" applyBorder="1"/>
    <xf numFmtId="2" fontId="4" fillId="0" borderId="21" xfId="0" applyNumberFormat="1" applyFont="1" applyBorder="1"/>
    <xf numFmtId="1" fontId="39" fillId="4" borderId="0" xfId="0" applyNumberFormat="1" applyFont="1" applyFill="1" applyBorder="1" applyAlignment="1">
      <alignment horizontal="center"/>
    </xf>
    <xf numFmtId="1" fontId="39" fillId="0" borderId="0" xfId="0" applyNumberFormat="1" applyFont="1" applyBorder="1" applyAlignment="1">
      <alignment horizontal="center"/>
    </xf>
    <xf numFmtId="1" fontId="0" fillId="4" borderId="0" xfId="0" applyNumberFormat="1" applyFill="1" applyBorder="1" applyAlignment="1">
      <alignment horizontal="center"/>
    </xf>
    <xf numFmtId="165" fontId="39" fillId="5" borderId="5" xfId="0" applyNumberFormat="1" applyFont="1" applyFill="1" applyBorder="1" applyAlignment="1">
      <alignment horizontal="center"/>
    </xf>
    <xf numFmtId="165" fontId="10" fillId="5" borderId="5" xfId="0" applyNumberFormat="1" applyFont="1" applyFill="1" applyBorder="1" applyAlignment="1">
      <alignment horizontal="center"/>
    </xf>
    <xf numFmtId="2" fontId="0" fillId="5" borderId="5" xfId="0" applyNumberFormat="1" applyFill="1" applyBorder="1" applyAlignment="1">
      <alignment horizontal="center"/>
    </xf>
    <xf numFmtId="2" fontId="4" fillId="0" borderId="8" xfId="0" applyNumberFormat="1" applyFont="1" applyBorder="1"/>
    <xf numFmtId="0" fontId="0" fillId="4" borderId="0" xfId="0" applyFill="1" applyAlignment="1">
      <alignment horizontal="center"/>
    </xf>
    <xf numFmtId="0" fontId="2" fillId="0" borderId="6" xfId="5" applyFont="1" applyBorder="1" applyAlignment="1"/>
    <xf numFmtId="0" fontId="13" fillId="0" borderId="6" xfId="5" applyFont="1" applyFill="1" applyBorder="1" applyAlignment="1"/>
    <xf numFmtId="0" fontId="14" fillId="0" borderId="7" xfId="0" applyFont="1" applyBorder="1" applyAlignment="1">
      <alignment wrapText="1"/>
    </xf>
    <xf numFmtId="0" fontId="24" fillId="3" borderId="12" xfId="0" applyFont="1" applyFill="1" applyBorder="1" applyAlignment="1">
      <alignment wrapText="1"/>
    </xf>
    <xf numFmtId="0" fontId="4" fillId="5" borderId="0" xfId="0" applyFont="1" applyFill="1" applyBorder="1" applyAlignment="1">
      <alignment wrapText="1"/>
    </xf>
    <xf numFmtId="0" fontId="24" fillId="3" borderId="12" xfId="0" applyFont="1" applyFill="1" applyBorder="1" applyAlignment="1">
      <alignment horizontal="left" wrapText="1"/>
    </xf>
    <xf numFmtId="168" fontId="4" fillId="5" borderId="0" xfId="0" applyNumberFormat="1" applyFont="1" applyFill="1" applyBorder="1" applyAlignment="1">
      <alignment horizontal="center" wrapText="1"/>
    </xf>
    <xf numFmtId="0" fontId="25" fillId="3" borderId="12" xfId="0" applyFont="1" applyFill="1" applyBorder="1" applyAlignment="1">
      <alignment horizontal="left" wrapText="1"/>
    </xf>
    <xf numFmtId="0" fontId="4" fillId="3" borderId="12" xfId="0" applyFont="1" applyFill="1" applyBorder="1" applyAlignment="1">
      <alignment horizontal="left" wrapText="1"/>
    </xf>
    <xf numFmtId="0" fontId="14" fillId="0" borderId="17" xfId="0" applyFont="1" applyBorder="1" applyAlignment="1">
      <alignment wrapText="1"/>
    </xf>
    <xf numFmtId="0" fontId="14" fillId="0" borderId="19" xfId="0" applyFont="1" applyBorder="1" applyAlignment="1">
      <alignment wrapText="1"/>
    </xf>
    <xf numFmtId="0" fontId="4" fillId="3" borderId="10" xfId="0" applyFont="1" applyFill="1" applyBorder="1" applyAlignment="1">
      <alignment horizontal="left" wrapText="1"/>
    </xf>
    <xf numFmtId="168" fontId="4" fillId="5" borderId="6" xfId="0" applyNumberFormat="1" applyFont="1" applyFill="1" applyBorder="1" applyAlignment="1">
      <alignment horizontal="center" wrapText="1"/>
    </xf>
    <xf numFmtId="0" fontId="19" fillId="0" borderId="0" xfId="0" applyFont="1" applyFill="1" applyBorder="1"/>
    <xf numFmtId="0" fontId="14" fillId="0" borderId="0" xfId="0" applyFont="1" applyBorder="1" applyAlignment="1">
      <alignment wrapText="1"/>
    </xf>
    <xf numFmtId="0" fontId="4" fillId="5" borderId="0" xfId="0" applyFont="1" applyFill="1" applyBorder="1" applyAlignment="1">
      <alignment horizontal="center" wrapText="1"/>
    </xf>
    <xf numFmtId="168" fontId="4" fillId="5" borderId="0" xfId="6" applyNumberFormat="1" applyFont="1" applyFill="1" applyBorder="1" applyAlignment="1">
      <alignment horizontal="center" wrapText="1"/>
    </xf>
    <xf numFmtId="168" fontId="20" fillId="5" borderId="0" xfId="0" applyNumberFormat="1" applyFont="1" applyFill="1" applyBorder="1" applyAlignment="1">
      <alignment horizontal="center" wrapText="1"/>
    </xf>
    <xf numFmtId="168" fontId="20" fillId="5" borderId="16" xfId="0" applyNumberFormat="1" applyFont="1" applyFill="1" applyBorder="1" applyAlignment="1">
      <alignment horizontal="center" wrapText="1"/>
    </xf>
    <xf numFmtId="0" fontId="4" fillId="5" borderId="5" xfId="0" applyFont="1" applyFill="1" applyBorder="1"/>
    <xf numFmtId="1" fontId="4" fillId="5" borderId="0" xfId="0" applyNumberFormat="1" applyFont="1" applyFill="1" applyBorder="1"/>
    <xf numFmtId="1" fontId="4" fillId="5" borderId="5" xfId="0" applyNumberFormat="1" applyFont="1" applyFill="1" applyBorder="1"/>
    <xf numFmtId="165" fontId="4" fillId="5" borderId="5" xfId="0" applyNumberFormat="1" applyFont="1" applyFill="1" applyBorder="1"/>
    <xf numFmtId="1" fontId="4" fillId="5" borderId="19" xfId="0" applyNumberFormat="1" applyFont="1" applyFill="1" applyBorder="1" applyAlignment="1">
      <alignment horizontal="center"/>
    </xf>
    <xf numFmtId="165" fontId="4" fillId="0" borderId="0" xfId="0" applyNumberFormat="1" applyFont="1" applyFill="1" applyBorder="1"/>
    <xf numFmtId="165" fontId="19" fillId="0" borderId="0" xfId="0" applyNumberFormat="1" applyFont="1" applyFill="1" applyBorder="1"/>
    <xf numFmtId="0" fontId="0" fillId="4" borderId="16" xfId="0" applyFill="1" applyBorder="1" applyAlignment="1">
      <alignment horizontal="center"/>
    </xf>
    <xf numFmtId="0" fontId="40" fillId="5" borderId="0" xfId="0" applyFont="1" applyFill="1" applyAlignment="1">
      <alignment horizontal="center"/>
    </xf>
    <xf numFmtId="0" fontId="41" fillId="5" borderId="16" xfId="0" applyFont="1" applyFill="1" applyBorder="1" applyAlignment="1">
      <alignment horizontal="center"/>
    </xf>
    <xf numFmtId="0" fontId="42" fillId="3" borderId="26" xfId="0" applyFont="1" applyFill="1" applyBorder="1"/>
    <xf numFmtId="0" fontId="42" fillId="3" borderId="26" xfId="0" applyFont="1" applyFill="1" applyBorder="1" applyAlignment="1">
      <alignment horizontal="center"/>
    </xf>
    <xf numFmtId="0" fontId="37" fillId="4" borderId="0" xfId="0" applyFont="1" applyFill="1" applyBorder="1" applyAlignment="1">
      <alignment horizontal="left"/>
    </xf>
    <xf numFmtId="0" fontId="42" fillId="3" borderId="0" xfId="0" applyFont="1" applyFill="1" applyBorder="1"/>
    <xf numFmtId="0" fontId="0" fillId="4" borderId="0" xfId="0" applyFill="1"/>
    <xf numFmtId="0" fontId="42" fillId="3" borderId="0" xfId="0" applyFont="1" applyFill="1" applyBorder="1" applyAlignment="1">
      <alignment horizontal="left" indent="1"/>
    </xf>
    <xf numFmtId="165" fontId="43" fillId="4" borderId="0" xfId="6" applyNumberFormat="1" applyFont="1" applyFill="1" applyBorder="1" applyAlignment="1">
      <alignment horizontal="center"/>
    </xf>
    <xf numFmtId="0" fontId="0" fillId="4" borderId="23" xfId="0" applyFill="1" applyBorder="1" applyAlignment="1">
      <alignment horizontal="center"/>
    </xf>
    <xf numFmtId="165" fontId="43" fillId="4" borderId="16" xfId="6" applyNumberFormat="1" applyFont="1" applyFill="1" applyBorder="1" applyAlignment="1">
      <alignment horizontal="center"/>
    </xf>
    <xf numFmtId="0" fontId="0" fillId="4" borderId="0" xfId="0" applyFill="1" applyBorder="1" applyAlignment="1">
      <alignment horizontal="left"/>
    </xf>
    <xf numFmtId="0" fontId="43" fillId="3" borderId="0" xfId="0" applyFont="1" applyFill="1" applyBorder="1" applyAlignment="1">
      <alignment horizontal="left" indent="1"/>
    </xf>
    <xf numFmtId="0" fontId="0" fillId="3" borderId="0" xfId="0" applyFill="1" applyBorder="1" applyAlignment="1">
      <alignment horizontal="left" indent="1"/>
    </xf>
    <xf numFmtId="0" fontId="0" fillId="3" borderId="0" xfId="0" applyFill="1" applyBorder="1" applyAlignment="1">
      <alignment horizontal="left" indent="2"/>
    </xf>
    <xf numFmtId="165" fontId="0" fillId="4" borderId="23" xfId="0" applyNumberFormat="1" applyFill="1" applyBorder="1" applyAlignment="1">
      <alignment horizontal="center"/>
    </xf>
    <xf numFmtId="169" fontId="0" fillId="4" borderId="16" xfId="0" applyNumberFormat="1" applyFill="1" applyBorder="1" applyAlignment="1">
      <alignment horizontal="center"/>
    </xf>
    <xf numFmtId="170" fontId="0" fillId="4" borderId="16" xfId="0" applyNumberFormat="1" applyFill="1" applyBorder="1" applyAlignment="1">
      <alignment horizontal="center"/>
    </xf>
    <xf numFmtId="0" fontId="14" fillId="0" borderId="7" xfId="0" applyFont="1" applyFill="1" applyBorder="1" applyAlignment="1">
      <alignment wrapText="1"/>
    </xf>
    <xf numFmtId="0" fontId="0" fillId="3" borderId="16" xfId="0" applyFill="1" applyBorder="1" applyAlignment="1">
      <alignment horizontal="left" indent="1"/>
    </xf>
    <xf numFmtId="165" fontId="0" fillId="4" borderId="11" xfId="0" applyNumberFormat="1" applyFill="1" applyBorder="1" applyAlignment="1">
      <alignment horizontal="center"/>
    </xf>
    <xf numFmtId="43" fontId="43" fillId="4" borderId="0" xfId="1" applyFont="1" applyFill="1" applyBorder="1" applyAlignment="1">
      <alignment horizontal="center"/>
    </xf>
    <xf numFmtId="43" fontId="43" fillId="4" borderId="16" xfId="1" applyFont="1" applyFill="1" applyBorder="1" applyAlignment="1">
      <alignment horizontal="center"/>
    </xf>
    <xf numFmtId="165" fontId="0" fillId="4" borderId="0" xfId="0" applyNumberFormat="1" applyFill="1" applyAlignment="1">
      <alignment horizontal="center"/>
    </xf>
    <xf numFmtId="43" fontId="0" fillId="4" borderId="0" xfId="1" applyFont="1" applyFill="1" applyAlignment="1">
      <alignment horizontal="center"/>
    </xf>
    <xf numFmtId="165" fontId="43" fillId="5" borderId="0" xfId="6" applyNumberFormat="1" applyFont="1" applyFill="1" applyBorder="1" applyAlignment="1">
      <alignment horizontal="center"/>
    </xf>
    <xf numFmtId="0" fontId="37" fillId="0" borderId="0" xfId="0" applyFont="1" applyBorder="1" applyAlignment="1">
      <alignment horizontal="center"/>
    </xf>
    <xf numFmtId="0" fontId="4" fillId="3" borderId="14" xfId="0" applyFont="1" applyFill="1" applyBorder="1" applyAlignment="1">
      <alignment horizontal="left" wrapText="1"/>
    </xf>
    <xf numFmtId="168" fontId="4" fillId="5" borderId="16" xfId="0" applyNumberFormat="1" applyFont="1" applyFill="1" applyBorder="1" applyAlignment="1">
      <alignment horizontal="center" wrapText="1"/>
    </xf>
    <xf numFmtId="0" fontId="14" fillId="0" borderId="12" xfId="0" applyFont="1" applyBorder="1" applyAlignment="1">
      <alignment wrapText="1"/>
    </xf>
    <xf numFmtId="168" fontId="4" fillId="0" borderId="0" xfId="0" applyNumberFormat="1" applyFont="1" applyBorder="1" applyAlignment="1">
      <alignment horizontal="center" wrapText="1"/>
    </xf>
    <xf numFmtId="0" fontId="5" fillId="3" borderId="12" xfId="0" applyFont="1" applyFill="1" applyBorder="1" applyAlignment="1">
      <alignment horizontal="left" wrapText="1"/>
    </xf>
    <xf numFmtId="0" fontId="5" fillId="5" borderId="0" xfId="0" applyFont="1" applyFill="1" applyBorder="1" applyAlignment="1">
      <alignment horizontal="center" wrapText="1"/>
    </xf>
    <xf numFmtId="165" fontId="4" fillId="5" borderId="0" xfId="0" applyNumberFormat="1" applyFont="1" applyFill="1" applyBorder="1" applyAlignment="1">
      <alignment horizontal="center" wrapText="1"/>
    </xf>
    <xf numFmtId="0" fontId="6" fillId="3" borderId="12" xfId="0" applyFont="1" applyFill="1" applyBorder="1" applyAlignment="1">
      <alignment wrapText="1"/>
    </xf>
    <xf numFmtId="0" fontId="6" fillId="5" borderId="0" xfId="0" applyFont="1" applyFill="1" applyBorder="1" applyAlignment="1">
      <alignment horizontal="center" wrapText="1"/>
    </xf>
    <xf numFmtId="0" fontId="26" fillId="5" borderId="0" xfId="0" applyFont="1" applyFill="1" applyBorder="1" applyAlignment="1">
      <alignment horizontal="center" wrapText="1"/>
    </xf>
    <xf numFmtId="0" fontId="28" fillId="5" borderId="0" xfId="0" applyFont="1" applyFill="1" applyBorder="1" applyAlignment="1">
      <alignment horizontal="center" wrapText="1"/>
    </xf>
    <xf numFmtId="0" fontId="4" fillId="5" borderId="6" xfId="0" applyFont="1" applyFill="1" applyBorder="1" applyAlignment="1">
      <alignment horizontal="center" wrapText="1"/>
    </xf>
    <xf numFmtId="165" fontId="5" fillId="5" borderId="6" xfId="0" applyNumberFormat="1" applyFont="1" applyFill="1" applyBorder="1" applyAlignment="1">
      <alignment horizontal="center" wrapText="1"/>
    </xf>
    <xf numFmtId="168" fontId="25" fillId="5" borderId="0" xfId="0" applyNumberFormat="1" applyFont="1" applyFill="1" applyBorder="1" applyAlignment="1">
      <alignment horizontal="center" wrapText="1"/>
    </xf>
    <xf numFmtId="168" fontId="4" fillId="5" borderId="0" xfId="0" applyNumberFormat="1" applyFont="1" applyFill="1" applyBorder="1" applyAlignment="1">
      <alignment horizontal="center"/>
    </xf>
    <xf numFmtId="165" fontId="5" fillId="5" borderId="6" xfId="0" applyNumberFormat="1" applyFont="1" applyFill="1" applyBorder="1" applyAlignment="1">
      <alignment horizontal="center"/>
    </xf>
    <xf numFmtId="1" fontId="4" fillId="5" borderId="21" xfId="0" applyNumberFormat="1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165" fontId="5" fillId="5" borderId="11" xfId="0" applyNumberFormat="1" applyFont="1" applyFill="1" applyBorder="1" applyAlignment="1">
      <alignment horizontal="center"/>
    </xf>
    <xf numFmtId="0" fontId="19" fillId="0" borderId="21" xfId="0" applyFont="1" applyBorder="1"/>
    <xf numFmtId="0" fontId="3" fillId="5" borderId="0" xfId="0" applyFont="1" applyFill="1" applyBorder="1" applyAlignment="1">
      <alignment horizontal="center"/>
    </xf>
    <xf numFmtId="1" fontId="3" fillId="4" borderId="0" xfId="0" applyNumberFormat="1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1" fontId="19" fillId="0" borderId="21" xfId="0" applyNumberFormat="1" applyFont="1" applyBorder="1"/>
    <xf numFmtId="165" fontId="44" fillId="5" borderId="6" xfId="0" applyNumberFormat="1" applyFont="1" applyFill="1" applyBorder="1" applyAlignment="1">
      <alignment horizontal="center"/>
    </xf>
    <xf numFmtId="165" fontId="19" fillId="0" borderId="8" xfId="0" applyNumberFormat="1" applyFont="1" applyBorder="1"/>
    <xf numFmtId="0" fontId="0" fillId="3" borderId="16" xfId="0" applyFill="1" applyBorder="1" applyAlignment="1">
      <alignment horizontal="left" indent="2"/>
    </xf>
    <xf numFmtId="0" fontId="3" fillId="5" borderId="5" xfId="0" applyFont="1" applyFill="1" applyBorder="1" applyAlignment="1">
      <alignment horizontal="center"/>
    </xf>
    <xf numFmtId="165" fontId="43" fillId="4" borderId="0" xfId="0" applyNumberFormat="1" applyFont="1" applyFill="1" applyBorder="1" applyAlignment="1">
      <alignment horizontal="center" wrapText="1"/>
    </xf>
    <xf numFmtId="1" fontId="3" fillId="4" borderId="5" xfId="0" applyNumberFormat="1" applyFont="1" applyFill="1" applyBorder="1" applyAlignment="1">
      <alignment horizontal="center"/>
    </xf>
    <xf numFmtId="1" fontId="0" fillId="4" borderId="5" xfId="0" applyNumberForma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19" fillId="0" borderId="8" xfId="0" applyFont="1" applyBorder="1"/>
    <xf numFmtId="165" fontId="44" fillId="5" borderId="11" xfId="0" applyNumberFormat="1" applyFont="1" applyFill="1" applyBorder="1" applyAlignment="1">
      <alignment horizontal="center"/>
    </xf>
    <xf numFmtId="2" fontId="0" fillId="4" borderId="0" xfId="0" applyNumberFormat="1" applyFill="1" applyAlignment="1">
      <alignment horizontal="center"/>
    </xf>
    <xf numFmtId="2" fontId="0" fillId="4" borderId="16" xfId="0" applyNumberFormat="1" applyFill="1" applyBorder="1" applyAlignment="1">
      <alignment horizontal="center"/>
    </xf>
    <xf numFmtId="2" fontId="43" fillId="4" borderId="16" xfId="6" applyNumberFormat="1" applyFont="1" applyFill="1" applyBorder="1" applyAlignment="1">
      <alignment horizontal="center"/>
    </xf>
    <xf numFmtId="43" fontId="0" fillId="4" borderId="16" xfId="1" applyFont="1" applyFill="1" applyBorder="1" applyAlignment="1">
      <alignment horizontal="center"/>
    </xf>
    <xf numFmtId="165" fontId="43" fillId="5" borderId="0" xfId="0" applyNumberFormat="1" applyFont="1" applyFill="1" applyBorder="1" applyAlignment="1">
      <alignment horizontal="center" wrapText="1"/>
    </xf>
    <xf numFmtId="2" fontId="0" fillId="4" borderId="0" xfId="0" applyNumberFormat="1" applyFill="1" applyBorder="1" applyAlignment="1">
      <alignment horizontal="center"/>
    </xf>
    <xf numFmtId="2" fontId="0" fillId="5" borderId="16" xfId="0" applyNumberFormat="1" applyFill="1" applyBorder="1" applyAlignment="1">
      <alignment horizontal="center"/>
    </xf>
    <xf numFmtId="0" fontId="0" fillId="4" borderId="19" xfId="0" applyFill="1" applyBorder="1" applyAlignment="1">
      <alignment horizontal="left"/>
    </xf>
    <xf numFmtId="165" fontId="43" fillId="4" borderId="16" xfId="0" applyNumberFormat="1" applyFont="1" applyFill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5" fillId="3" borderId="10" xfId="0" applyFont="1" applyFill="1" applyBorder="1" applyAlignment="1">
      <alignment horizontal="left" wrapText="1"/>
    </xf>
    <xf numFmtId="165" fontId="44" fillId="5" borderId="0" xfId="0" applyNumberFormat="1" applyFont="1" applyFill="1" applyBorder="1" applyAlignment="1">
      <alignment horizontal="center"/>
    </xf>
    <xf numFmtId="165" fontId="3" fillId="5" borderId="6" xfId="0" applyNumberFormat="1" applyFont="1" applyFill="1" applyBorder="1" applyAlignment="1">
      <alignment horizontal="center"/>
    </xf>
    <xf numFmtId="165" fontId="3" fillId="5" borderId="0" xfId="0" applyNumberFormat="1" applyFont="1" applyFill="1" applyBorder="1" applyAlignment="1">
      <alignment horizontal="center"/>
    </xf>
    <xf numFmtId="165" fontId="44" fillId="5" borderId="5" xfId="0" applyNumberFormat="1" applyFont="1" applyFill="1" applyBorder="1" applyAlignment="1">
      <alignment horizontal="center"/>
    </xf>
    <xf numFmtId="165" fontId="3" fillId="5" borderId="11" xfId="0" applyNumberFormat="1" applyFont="1" applyFill="1" applyBorder="1" applyAlignment="1">
      <alignment horizontal="center"/>
    </xf>
    <xf numFmtId="165" fontId="3" fillId="5" borderId="5" xfId="0" applyNumberFormat="1" applyFont="1" applyFill="1" applyBorder="1" applyAlignment="1">
      <alignment horizontal="center"/>
    </xf>
    <xf numFmtId="0" fontId="3" fillId="3" borderId="0" xfId="0" applyFont="1" applyFill="1" applyBorder="1" applyAlignment="1">
      <alignment horizontal="left" indent="1"/>
    </xf>
    <xf numFmtId="0" fontId="39" fillId="3" borderId="0" xfId="0" applyFont="1" applyFill="1" applyBorder="1" applyAlignment="1"/>
    <xf numFmtId="0" fontId="39" fillId="4" borderId="0" xfId="0" applyFont="1" applyFill="1" applyBorder="1" applyAlignment="1">
      <alignment horizontal="center"/>
    </xf>
    <xf numFmtId="0" fontId="31" fillId="4" borderId="0" xfId="0" applyFont="1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0" fontId="0" fillId="3" borderId="0" xfId="0" applyFill="1"/>
    <xf numFmtId="165" fontId="44" fillId="5" borderId="16" xfId="0" applyNumberFormat="1" applyFont="1" applyFill="1" applyBorder="1" applyAlignment="1">
      <alignment horizontal="center"/>
    </xf>
    <xf numFmtId="165" fontId="44" fillId="4" borderId="16" xfId="0" applyNumberFormat="1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0" fontId="39" fillId="5" borderId="0" xfId="0" applyFont="1" applyFill="1" applyBorder="1" applyAlignment="1">
      <alignment horizontal="center"/>
    </xf>
    <xf numFmtId="0" fontId="31" fillId="5" borderId="0" xfId="0" applyFont="1" applyFill="1" applyBorder="1" applyAlignment="1">
      <alignment horizontal="center"/>
    </xf>
    <xf numFmtId="0" fontId="0" fillId="5" borderId="0" xfId="0" applyFont="1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165" fontId="0" fillId="3" borderId="0" xfId="0" applyNumberFormat="1" applyFill="1" applyBorder="1" applyAlignment="1">
      <alignment horizontal="left"/>
    </xf>
    <xf numFmtId="165" fontId="3" fillId="4" borderId="16" xfId="0" applyNumberFormat="1" applyFont="1" applyFill="1" applyBorder="1" applyAlignment="1">
      <alignment horizontal="center"/>
    </xf>
    <xf numFmtId="165" fontId="3" fillId="5" borderId="16" xfId="0" applyNumberFormat="1" applyFont="1" applyFill="1" applyBorder="1" applyAlignment="1">
      <alignment horizontal="center"/>
    </xf>
    <xf numFmtId="43" fontId="0" fillId="4" borderId="0" xfId="1" applyFont="1" applyFill="1" applyBorder="1" applyAlignment="1">
      <alignment horizontal="center"/>
    </xf>
    <xf numFmtId="43" fontId="44" fillId="4" borderId="16" xfId="1" applyFont="1" applyFill="1" applyBorder="1" applyAlignment="1">
      <alignment horizontal="center"/>
    </xf>
    <xf numFmtId="43" fontId="0" fillId="4" borderId="0" xfId="1" applyFont="1" applyFill="1" applyBorder="1" applyAlignment="1">
      <alignment horizontal="left"/>
    </xf>
    <xf numFmtId="0" fontId="45" fillId="2" borderId="0" xfId="2" applyFill="1"/>
    <xf numFmtId="0" fontId="46" fillId="2" borderId="11" xfId="0" applyFont="1" applyFill="1" applyBorder="1"/>
    <xf numFmtId="0" fontId="47" fillId="0" borderId="1" xfId="0" applyFont="1" applyBorder="1" applyAlignment="1">
      <alignment vertical="center"/>
    </xf>
    <xf numFmtId="0" fontId="45" fillId="0" borderId="4" xfId="2" applyBorder="1" applyAlignment="1">
      <alignment vertical="center"/>
    </xf>
    <xf numFmtId="0" fontId="48" fillId="0" borderId="20" xfId="0" applyFont="1" applyBorder="1"/>
    <xf numFmtId="0" fontId="48" fillId="0" borderId="11" xfId="0" applyFont="1" applyBorder="1"/>
    <xf numFmtId="0" fontId="47" fillId="0" borderId="20" xfId="0" applyFont="1" applyBorder="1" applyAlignment="1">
      <alignment vertical="center"/>
    </xf>
    <xf numFmtId="0" fontId="45" fillId="0" borderId="11" xfId="2" applyBorder="1" applyAlignment="1">
      <alignment vertical="center"/>
    </xf>
    <xf numFmtId="0" fontId="49" fillId="0" borderId="20" xfId="0" applyFont="1" applyBorder="1" applyAlignment="1">
      <alignment vertical="center"/>
    </xf>
    <xf numFmtId="0" fontId="47" fillId="0" borderId="11" xfId="0" applyFont="1" applyBorder="1" applyAlignment="1">
      <alignment vertical="center"/>
    </xf>
    <xf numFmtId="43" fontId="0" fillId="0" borderId="0" xfId="1" applyFont="1" applyBorder="1"/>
    <xf numFmtId="0" fontId="19" fillId="0" borderId="6" xfId="0" applyFont="1" applyFill="1" applyBorder="1"/>
    <xf numFmtId="165" fontId="19" fillId="0" borderId="6" xfId="0" applyNumberFormat="1" applyFont="1" applyFill="1" applyBorder="1"/>
    <xf numFmtId="0" fontId="14" fillId="0" borderId="21" xfId="0" applyFont="1" applyFill="1" applyBorder="1" applyAlignment="1">
      <alignment wrapText="1"/>
    </xf>
    <xf numFmtId="0" fontId="4" fillId="0" borderId="21" xfId="0" applyFont="1" applyBorder="1" applyAlignment="1">
      <alignment horizontal="center"/>
    </xf>
    <xf numFmtId="0" fontId="12" fillId="0" borderId="0" xfId="0" applyFont="1" applyBorder="1"/>
    <xf numFmtId="0" fontId="30" fillId="0" borderId="21" xfId="0" applyFont="1" applyBorder="1"/>
    <xf numFmtId="0" fontId="14" fillId="0" borderId="17" xfId="0" applyFont="1" applyBorder="1" applyAlignment="1">
      <alignment horizontal="left" wrapText="1"/>
    </xf>
    <xf numFmtId="0" fontId="14" fillId="0" borderId="19" xfId="0" applyFont="1" applyBorder="1" applyAlignment="1">
      <alignment horizontal="left" wrapText="1"/>
    </xf>
    <xf numFmtId="0" fontId="14" fillId="0" borderId="19" xfId="0" applyFont="1" applyBorder="1" applyAlignment="1">
      <alignment horizontal="left"/>
    </xf>
    <xf numFmtId="0" fontId="14" fillId="0" borderId="21" xfId="0" applyFont="1" applyBorder="1" applyAlignment="1">
      <alignment horizontal="left" wrapText="1"/>
    </xf>
    <xf numFmtId="0" fontId="14" fillId="0" borderId="7" xfId="0" applyFont="1" applyBorder="1" applyAlignment="1">
      <alignment horizontal="left" wrapText="1"/>
    </xf>
    <xf numFmtId="0" fontId="42" fillId="3" borderId="27" xfId="0" applyFont="1" applyFill="1" applyBorder="1" applyAlignment="1">
      <alignment horizontal="center"/>
    </xf>
    <xf numFmtId="0" fontId="42" fillId="3" borderId="28" xfId="0" applyFont="1" applyFill="1" applyBorder="1" applyAlignment="1">
      <alignment horizontal="center"/>
    </xf>
    <xf numFmtId="0" fontId="42" fillId="3" borderId="29" xfId="0" applyFont="1" applyFill="1" applyBorder="1" applyAlignment="1">
      <alignment horizontal="center"/>
    </xf>
    <xf numFmtId="0" fontId="42" fillId="3" borderId="26" xfId="0" applyFont="1" applyFill="1" applyBorder="1" applyAlignment="1">
      <alignment horizontal="center"/>
    </xf>
    <xf numFmtId="0" fontId="14" fillId="0" borderId="7" xfId="0" applyFont="1" applyBorder="1" applyAlignment="1">
      <alignment wrapText="1"/>
    </xf>
    <xf numFmtId="0" fontId="14" fillId="0" borderId="21" xfId="0" applyFont="1" applyBorder="1" applyAlignment="1">
      <alignment wrapText="1"/>
    </xf>
    <xf numFmtId="0" fontId="14" fillId="0" borderId="0" xfId="0" applyFont="1" applyBorder="1" applyAlignment="1">
      <alignment wrapText="1"/>
    </xf>
    <xf numFmtId="0" fontId="6" fillId="3" borderId="9" xfId="5" applyFont="1" applyFill="1" applyBorder="1" applyAlignment="1">
      <alignment horizontal="center"/>
    </xf>
    <xf numFmtId="0" fontId="6" fillId="3" borderId="2" xfId="5" applyFont="1" applyFill="1" applyBorder="1" applyAlignment="1">
      <alignment horizontal="center"/>
    </xf>
    <xf numFmtId="0" fontId="6" fillId="3" borderId="4" xfId="5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/>
    </xf>
    <xf numFmtId="0" fontId="6" fillId="3" borderId="7" xfId="5" applyFont="1" applyFill="1" applyBorder="1" applyAlignment="1">
      <alignment horizontal="center"/>
    </xf>
    <xf numFmtId="0" fontId="6" fillId="3" borderId="10" xfId="5" applyFont="1" applyFill="1" applyBorder="1" applyAlignment="1">
      <alignment horizontal="center"/>
    </xf>
    <xf numFmtId="0" fontId="6" fillId="3" borderId="13" xfId="5" applyFont="1" applyFill="1" applyBorder="1" applyAlignment="1">
      <alignment horizontal="center"/>
    </xf>
    <xf numFmtId="0" fontId="6" fillId="3" borderId="20" xfId="5" applyFont="1" applyFill="1" applyBorder="1" applyAlignment="1">
      <alignment horizontal="center"/>
    </xf>
    <xf numFmtId="0" fontId="14" fillId="0" borderId="17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14" fillId="0" borderId="21" xfId="0" applyFont="1" applyBorder="1" applyAlignment="1">
      <alignment horizontal="left"/>
    </xf>
    <xf numFmtId="0" fontId="20" fillId="3" borderId="2" xfId="0" applyFont="1" applyFill="1" applyBorder="1" applyAlignment="1"/>
    <xf numFmtId="0" fontId="20" fillId="3" borderId="4" xfId="0" applyFont="1" applyFill="1" applyBorder="1" applyAlignment="1"/>
    <xf numFmtId="165" fontId="14" fillId="5" borderId="12" xfId="0" applyNumberFormat="1" applyFont="1" applyFill="1" applyBorder="1" applyAlignment="1">
      <alignment horizontal="left"/>
    </xf>
    <xf numFmtId="165" fontId="14" fillId="5" borderId="0" xfId="0" applyNumberFormat="1" applyFont="1" applyFill="1" applyBorder="1" applyAlignment="1">
      <alignment horizontal="left"/>
    </xf>
    <xf numFmtId="0" fontId="14" fillId="5" borderId="12" xfId="0" applyFont="1" applyFill="1" applyBorder="1" applyAlignment="1"/>
    <xf numFmtId="0" fontId="14" fillId="5" borderId="0" xfId="0" applyFont="1" applyFill="1" applyBorder="1" applyAlignment="1"/>
    <xf numFmtId="0" fontId="14" fillId="5" borderId="12" xfId="0" applyFont="1" applyFill="1" applyBorder="1" applyAlignment="1">
      <alignment horizontal="left"/>
    </xf>
    <xf numFmtId="0" fontId="14" fillId="5" borderId="0" xfId="0" applyFont="1" applyFill="1" applyBorder="1" applyAlignment="1">
      <alignment horizontal="left"/>
    </xf>
    <xf numFmtId="165" fontId="14" fillId="5" borderId="7" xfId="0" applyNumberFormat="1" applyFont="1" applyFill="1" applyBorder="1" applyAlignment="1">
      <alignment horizontal="left"/>
    </xf>
    <xf numFmtId="165" fontId="14" fillId="5" borderId="21" xfId="0" applyNumberFormat="1" applyFont="1" applyFill="1" applyBorder="1" applyAlignment="1">
      <alignment horizontal="left"/>
    </xf>
    <xf numFmtId="0" fontId="14" fillId="5" borderId="21" xfId="19" applyFont="1" applyFill="1" applyBorder="1" applyAlignment="1">
      <alignment horizontal="left" wrapText="1"/>
    </xf>
    <xf numFmtId="0" fontId="14" fillId="5" borderId="0" xfId="19" applyFont="1" applyFill="1" applyBorder="1" applyAlignment="1">
      <alignment horizontal="left" wrapText="1"/>
    </xf>
    <xf numFmtId="0" fontId="14" fillId="5" borderId="19" xfId="19" applyFont="1" applyFill="1" applyBorder="1" applyAlignment="1">
      <alignment horizontal="left" wrapText="1"/>
    </xf>
    <xf numFmtId="0" fontId="6" fillId="3" borderId="1" xfId="19" applyFont="1" applyFill="1" applyBorder="1" applyAlignment="1">
      <alignment horizontal="center"/>
    </xf>
    <xf numFmtId="0" fontId="14" fillId="5" borderId="0" xfId="19" applyFont="1" applyFill="1" applyBorder="1"/>
    <xf numFmtId="0" fontId="14" fillId="0" borderId="12" xfId="0" applyFont="1" applyFill="1" applyBorder="1" applyAlignment="1">
      <alignment horizontal="left" wrapText="1"/>
    </xf>
    <xf numFmtId="0" fontId="14" fillId="0" borderId="14" xfId="0" applyFont="1" applyFill="1" applyBorder="1" applyAlignment="1">
      <alignment horizontal="left" wrapText="1"/>
    </xf>
    <xf numFmtId="0" fontId="14" fillId="0" borderId="17" xfId="0" applyFont="1" applyFill="1" applyBorder="1" applyAlignment="1">
      <alignment horizontal="left" wrapText="1"/>
    </xf>
    <xf numFmtId="0" fontId="4" fillId="3" borderId="12" xfId="0" applyFont="1" applyFill="1" applyBorder="1" applyAlignment="1">
      <alignment horizontal="left" vertical="center" wrapText="1" indent="5"/>
    </xf>
    <xf numFmtId="0" fontId="4" fillId="3" borderId="10" xfId="0" applyFont="1" applyFill="1" applyBorder="1" applyAlignment="1">
      <alignment horizontal="left" vertical="center" wrapText="1" indent="5"/>
    </xf>
    <xf numFmtId="0" fontId="4" fillId="3" borderId="12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left" wrapText="1"/>
    </xf>
    <xf numFmtId="0" fontId="7" fillId="4" borderId="14" xfId="0" applyFont="1" applyFill="1" applyBorder="1" applyAlignment="1">
      <alignment horizontal="left" wrapText="1"/>
    </xf>
    <xf numFmtId="0" fontId="7" fillId="4" borderId="10" xfId="0" applyFont="1" applyFill="1" applyBorder="1" applyAlignment="1">
      <alignment horizontal="left" wrapText="1"/>
    </xf>
    <xf numFmtId="0" fontId="7" fillId="4" borderId="17" xfId="0" applyFont="1" applyFill="1" applyBorder="1" applyAlignment="1">
      <alignment horizontal="left" wrapText="1"/>
    </xf>
    <xf numFmtId="0" fontId="4" fillId="3" borderId="12" xfId="0" applyFont="1" applyFill="1" applyBorder="1" applyAlignment="1">
      <alignment horizontal="left" vertical="center" wrapText="1" indent="2"/>
    </xf>
    <xf numFmtId="0" fontId="4" fillId="3" borderId="14" xfId="0" applyFont="1" applyFill="1" applyBorder="1" applyAlignment="1">
      <alignment horizontal="left" vertical="center" wrapText="1" indent="2"/>
    </xf>
    <xf numFmtId="0" fontId="7" fillId="4" borderId="12" xfId="0" applyFont="1" applyFill="1" applyBorder="1" applyAlignment="1">
      <alignment horizontal="left" vertical="top" wrapText="1"/>
    </xf>
    <xf numFmtId="0" fontId="7" fillId="4" borderId="14" xfId="0" applyFont="1" applyFill="1" applyBorder="1" applyAlignment="1">
      <alignment horizontal="left" vertical="top" wrapText="1"/>
    </xf>
    <xf numFmtId="0" fontId="7" fillId="4" borderId="17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left" vertical="top" wrapText="1" indent="3"/>
    </xf>
    <xf numFmtId="0" fontId="0" fillId="3" borderId="14" xfId="0" applyFont="1" applyFill="1" applyBorder="1" applyAlignment="1">
      <alignment horizontal="left" vertical="top" wrapText="1" indent="3"/>
    </xf>
  </cellXfs>
  <cellStyles count="20">
    <cellStyle name="Comma" xfId="1" builtinId="3"/>
    <cellStyle name="Comma 2" xfId="8" xr:uid="{00000000-0005-0000-0000-000036000000}"/>
    <cellStyle name="Comma 2 2" xfId="6" xr:uid="{00000000-0005-0000-0000-00002F000000}"/>
    <cellStyle name="Comma 2 2 10" xfId="7" xr:uid="{00000000-0005-0000-0000-000033000000}"/>
    <cellStyle name="Comma 2 2 11" xfId="4" xr:uid="{00000000-0005-0000-0000-00001C000000}"/>
    <cellStyle name="Comma 2 2 12" xfId="9" xr:uid="{00000000-0005-0000-0000-000037000000}"/>
    <cellStyle name="Comma 2 2 13" xfId="10" xr:uid="{00000000-0005-0000-0000-000038000000}"/>
    <cellStyle name="Comma 2 2 14" xfId="11" xr:uid="{00000000-0005-0000-0000-000039000000}"/>
    <cellStyle name="Comma 2 2 2" xfId="12" xr:uid="{00000000-0005-0000-0000-00003A000000}"/>
    <cellStyle name="Comma 2 2 3" xfId="3" xr:uid="{00000000-0005-0000-0000-000015000000}"/>
    <cellStyle name="Comma 2 2 4" xfId="13" xr:uid="{00000000-0005-0000-0000-00003B000000}"/>
    <cellStyle name="Comma 2 2 5" xfId="14" xr:uid="{00000000-0005-0000-0000-00003C000000}"/>
    <cellStyle name="Comma 2 2 6" xfId="15" xr:uid="{00000000-0005-0000-0000-00003D000000}"/>
    <cellStyle name="Comma 2 2 7" xfId="16" xr:uid="{00000000-0005-0000-0000-00003E000000}"/>
    <cellStyle name="Comma 2 2 8" xfId="17" xr:uid="{00000000-0005-0000-0000-00003F000000}"/>
    <cellStyle name="Comma 2 2 9" xfId="18" xr:uid="{00000000-0005-0000-0000-000040000000}"/>
    <cellStyle name="Hyperlink" xfId="2" builtinId="8"/>
    <cellStyle name="Normal" xfId="0" builtinId="0"/>
    <cellStyle name="Normal 15" xfId="5" xr:uid="{00000000-0005-0000-0000-00001F000000}"/>
    <cellStyle name="Normal 2" xfId="19" xr:uid="{00000000-0005-0000-0000-000041000000}"/>
  </cellStyles>
  <dxfs count="0"/>
  <tableStyles count="0" defaultTableStyle="TableStyleMedium9" defaultPivotStyle="PivotStyleLight16"/>
  <colors>
    <mruColors>
      <color rgb="FF8AFA97"/>
      <color rgb="FFCCFF99"/>
      <color rgb="FF99FF66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0"/>
  <sheetViews>
    <sheetView view="pageBreakPreview" zoomScaleNormal="100" zoomScaleSheetLayoutView="100" workbookViewId="0">
      <pane xSplit="1" ySplit="1" topLeftCell="B20" activePane="bottomRight" state="frozen"/>
      <selection pane="topRight"/>
      <selection pane="bottomLeft"/>
      <selection pane="bottomRight"/>
    </sheetView>
  </sheetViews>
  <sheetFormatPr defaultColWidth="9" defaultRowHeight="14.5"/>
  <cols>
    <col min="2" max="2" width="69.453125" customWidth="1"/>
  </cols>
  <sheetData>
    <row r="1" spans="1:3" ht="30">
      <c r="A1" s="614"/>
      <c r="B1" s="615" t="s">
        <v>0</v>
      </c>
    </row>
    <row r="2" spans="1:3" ht="15">
      <c r="A2" s="616" t="s">
        <v>1</v>
      </c>
      <c r="B2" s="617" t="s">
        <v>2</v>
      </c>
    </row>
    <row r="3" spans="1:3" ht="15.5">
      <c r="A3" s="618"/>
      <c r="B3" s="619"/>
    </row>
    <row r="4" spans="1:3" ht="15">
      <c r="A4" s="620" t="s">
        <v>3</v>
      </c>
      <c r="B4" s="621" t="s">
        <v>4</v>
      </c>
    </row>
    <row r="5" spans="1:3" ht="15.5">
      <c r="A5" s="618"/>
      <c r="B5" s="619"/>
    </row>
    <row r="6" spans="1:3" ht="15">
      <c r="A6" s="620" t="s">
        <v>5</v>
      </c>
      <c r="B6" s="621" t="s">
        <v>6</v>
      </c>
    </row>
    <row r="7" spans="1:3" ht="15.5">
      <c r="A7" s="618"/>
      <c r="B7" s="619"/>
    </row>
    <row r="8" spans="1:3" ht="15">
      <c r="A8" s="620" t="s">
        <v>7</v>
      </c>
      <c r="B8" s="621" t="s">
        <v>8</v>
      </c>
    </row>
    <row r="9" spans="1:3" ht="15.5">
      <c r="A9" s="618"/>
      <c r="B9" s="619"/>
    </row>
    <row r="10" spans="1:3" ht="15">
      <c r="A10" s="620" t="s">
        <v>9</v>
      </c>
      <c r="B10" s="621" t="s">
        <v>10</v>
      </c>
    </row>
    <row r="11" spans="1:3" ht="15.5">
      <c r="A11" s="618"/>
      <c r="B11" s="619"/>
    </row>
    <row r="12" spans="1:3" ht="15">
      <c r="A12" s="620" t="s">
        <v>11</v>
      </c>
      <c r="B12" s="621" t="s">
        <v>12</v>
      </c>
    </row>
    <row r="13" spans="1:3" ht="15.5">
      <c r="A13" s="618"/>
      <c r="B13" s="619"/>
      <c r="C13" s="324"/>
    </row>
    <row r="14" spans="1:3" ht="15">
      <c r="A14" s="620" t="s">
        <v>13</v>
      </c>
      <c r="B14" s="621" t="s">
        <v>14</v>
      </c>
    </row>
    <row r="15" spans="1:3" ht="15.5">
      <c r="A15" s="618"/>
      <c r="B15" s="619"/>
    </row>
    <row r="16" spans="1:3" ht="15">
      <c r="A16" s="620" t="s">
        <v>15</v>
      </c>
      <c r="B16" s="621" t="s">
        <v>16</v>
      </c>
    </row>
    <row r="17" spans="1:2" ht="15.5">
      <c r="A17" s="618"/>
      <c r="B17" s="619"/>
    </row>
    <row r="18" spans="1:2" ht="15">
      <c r="A18" s="620" t="s">
        <v>17</v>
      </c>
      <c r="B18" s="621" t="s">
        <v>18</v>
      </c>
    </row>
    <row r="19" spans="1:2" ht="15.5">
      <c r="A19" s="618"/>
      <c r="B19" s="619"/>
    </row>
    <row r="20" spans="1:2" ht="15">
      <c r="A20" s="620" t="s">
        <v>19</v>
      </c>
      <c r="B20" s="621" t="s">
        <v>20</v>
      </c>
    </row>
    <row r="21" spans="1:2" ht="15.5">
      <c r="A21" s="618"/>
      <c r="B21" s="619"/>
    </row>
    <row r="22" spans="1:2" ht="15">
      <c r="A22" s="620" t="s">
        <v>21</v>
      </c>
      <c r="B22" s="621" t="s">
        <v>22</v>
      </c>
    </row>
    <row r="23" spans="1:2" ht="15.5">
      <c r="A23" s="618"/>
      <c r="B23" s="619"/>
    </row>
    <row r="24" spans="1:2" ht="15">
      <c r="A24" s="620" t="s">
        <v>23</v>
      </c>
      <c r="B24" s="621" t="s">
        <v>24</v>
      </c>
    </row>
    <row r="25" spans="1:2" ht="15.5">
      <c r="A25" s="618"/>
      <c r="B25" s="619"/>
    </row>
    <row r="26" spans="1:2" ht="15">
      <c r="A26" s="620" t="s">
        <v>25</v>
      </c>
      <c r="B26" s="621" t="s">
        <v>26</v>
      </c>
    </row>
    <row r="27" spans="1:2" ht="15.5">
      <c r="A27" s="618"/>
      <c r="B27" s="619"/>
    </row>
    <row r="28" spans="1:2" ht="15">
      <c r="A28" s="620" t="s">
        <v>27</v>
      </c>
      <c r="B28" s="621" t="s">
        <v>28</v>
      </c>
    </row>
    <row r="29" spans="1:2" ht="15.5">
      <c r="A29" s="618"/>
      <c r="B29" s="619"/>
    </row>
    <row r="30" spans="1:2" ht="15">
      <c r="A30" s="620" t="s">
        <v>29</v>
      </c>
      <c r="B30" s="621" t="s">
        <v>30</v>
      </c>
    </row>
    <row r="31" spans="1:2" ht="15.5">
      <c r="A31" s="618"/>
      <c r="B31" s="619"/>
    </row>
    <row r="32" spans="1:2" ht="15">
      <c r="A32" s="620" t="s">
        <v>31</v>
      </c>
      <c r="B32" s="621" t="s">
        <v>32</v>
      </c>
    </row>
    <row r="33" spans="1:2" ht="15">
      <c r="A33" s="622"/>
      <c r="B33" s="623"/>
    </row>
    <row r="34" spans="1:2" ht="15">
      <c r="A34" s="620" t="s">
        <v>33</v>
      </c>
      <c r="B34" s="621" t="s">
        <v>34</v>
      </c>
    </row>
    <row r="35" spans="1:2" ht="15">
      <c r="A35" s="622"/>
      <c r="B35" s="623"/>
    </row>
    <row r="36" spans="1:2" ht="15">
      <c r="A36" s="620" t="s">
        <v>35</v>
      </c>
      <c r="B36" s="621" t="s">
        <v>36</v>
      </c>
    </row>
    <row r="37" spans="1:2" ht="15">
      <c r="A37" s="622"/>
      <c r="B37" s="623"/>
    </row>
    <row r="38" spans="1:2" ht="15">
      <c r="A38" s="620" t="s">
        <v>37</v>
      </c>
      <c r="B38" s="621" t="s">
        <v>38</v>
      </c>
    </row>
    <row r="39" spans="1:2" ht="15">
      <c r="A39" s="622"/>
      <c r="B39" s="623"/>
    </row>
    <row r="40" spans="1:2" ht="15">
      <c r="A40" s="620" t="s">
        <v>39</v>
      </c>
      <c r="B40" s="621" t="s">
        <v>40</v>
      </c>
    </row>
  </sheetData>
  <hyperlinks>
    <hyperlink ref="B2" location="E1.1!A1" display="Business Expectations Survey - National" xr:uid="{00000000-0004-0000-0000-000000000000}"/>
    <hyperlink ref="B4" location="E1.1.1!A1" display="Business Expectations Survey - North Central" xr:uid="{00000000-0004-0000-0000-000001000000}"/>
    <hyperlink ref="B6" location="E1.1.2!A1" display="Business Expectations Survey - North East" xr:uid="{00000000-0004-0000-0000-000002000000}"/>
    <hyperlink ref="B8" location="E1.1.3!A1" display="Business Expectations Survey - North West" xr:uid="{00000000-0004-0000-0000-000003000000}"/>
    <hyperlink ref="B10" location="E1.1.4!A1" display="Business Expectations Survey - South East" xr:uid="{00000000-0004-0000-0000-000004000000}"/>
    <hyperlink ref="B12" location="E1.1.5!A1" display="Business Expectations Survey – South South" xr:uid="{00000000-0004-0000-0000-000005000000}"/>
    <hyperlink ref="B14" location="E1.1.6!A1" display="Business Expectations Survey – South West" xr:uid="{00000000-0004-0000-0000-000006000000}"/>
    <hyperlink ref="B16" location="E2.1!A1" display="Consumer Expectations Survey - National" xr:uid="{00000000-0004-0000-0000-000007000000}"/>
    <hyperlink ref="B18" location="E2.1.1!A1" display="Consumer Expectations Survey - North Central" xr:uid="{00000000-0004-0000-0000-000008000000}"/>
    <hyperlink ref="B20" location="E2.1.2!A1" display="Consumer Expectations Survey - North East" xr:uid="{00000000-0004-0000-0000-000009000000}"/>
    <hyperlink ref="B22" location="E2.1.3!A1" display="Consumer Expectations Survey - North West" xr:uid="{00000000-0004-0000-0000-00000A000000}"/>
    <hyperlink ref="B24" location="E2.1.4!A1" display="Consumer Expectations Survey – South East" xr:uid="{00000000-0004-0000-0000-00000B000000}"/>
    <hyperlink ref="B26" location="E2.1.5!A1" display="Consumer Expectations Survey – South South" xr:uid="{00000000-0004-0000-0000-00000C000000}"/>
    <hyperlink ref="B28" location="E2.1.6!A1" display="Consumer Expectations Survey – South West" xr:uid="{00000000-0004-0000-0000-00000D000000}"/>
    <hyperlink ref="B30" location="E3.1!A1" display="Inflation Attitudes Survey" xr:uid="{00000000-0004-0000-0000-00000E000000}"/>
    <hyperlink ref="B32" location="E4.1!A1" display="Credit Conditions Survey: Secured Lending" xr:uid="{00000000-0004-0000-0000-00000F000000}"/>
    <hyperlink ref="B34" location="E4.2!A1" display="Credit Conditions Survey: Unsecured Lending" xr:uid="{00000000-0004-0000-0000-000010000000}"/>
    <hyperlink ref="B36" location="E4.3!A1" display="Credit Conditions Survey: Corporate Lending" xr:uid="{00000000-0004-0000-0000-000011000000}"/>
    <hyperlink ref="B38" location="E5.1!A1" display="Purchasing Managers' Index - Manufacturing" xr:uid="{00000000-0004-0000-0000-000012000000}"/>
    <hyperlink ref="B40" location="E5.2!A1" display="Purchasing Managers' Index - Non Manufacturing" xr:uid="{00000000-0004-0000-0000-000013000000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F129"/>
  <sheetViews>
    <sheetView view="pageBreakPreview" zoomScale="90" zoomScaleNormal="100" zoomScaleSheetLayoutView="90" workbookViewId="0">
      <pane xSplit="1" ySplit="5" topLeftCell="B93" activePane="bottomRight" state="frozen"/>
      <selection pane="topRight"/>
      <selection pane="bottomLeft"/>
      <selection pane="bottomRight" activeCell="E101" sqref="E101"/>
    </sheetView>
  </sheetViews>
  <sheetFormatPr defaultColWidth="9.1796875" defaultRowHeight="14"/>
  <cols>
    <col min="1" max="1" width="48.81640625" style="75" customWidth="1"/>
    <col min="2" max="2" width="12.1796875" style="305" customWidth="1"/>
    <col min="3" max="4" width="12.1796875" style="75" customWidth="1"/>
    <col min="5" max="5" width="12.1796875" style="214" customWidth="1"/>
    <col min="6" max="7" width="12.1796875" style="75" customWidth="1"/>
    <col min="8" max="8" width="12.1796875" style="215" customWidth="1"/>
    <col min="9" max="9" width="12.1796875" style="216" customWidth="1"/>
    <col min="10" max="16" width="12.1796875" style="75" customWidth="1"/>
    <col min="17" max="20" width="11.81640625" style="75" customWidth="1"/>
    <col min="21" max="21" width="11.81640625" style="76" customWidth="1"/>
    <col min="22" max="24" width="11.81640625" style="75" customWidth="1"/>
    <col min="25" max="25" width="11.81640625" style="76" customWidth="1"/>
    <col min="26" max="32" width="11.81640625" style="75" customWidth="1"/>
    <col min="33" max="16384" width="9.1796875" style="75"/>
  </cols>
  <sheetData>
    <row r="1" spans="1:32" ht="26">
      <c r="A1" s="2" t="s">
        <v>41</v>
      </c>
      <c r="B1" s="17"/>
      <c r="C1" s="77"/>
      <c r="D1" s="77"/>
      <c r="E1" s="218"/>
      <c r="F1" s="77"/>
      <c r="G1" s="77"/>
      <c r="H1" s="77"/>
      <c r="I1" s="243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</row>
    <row r="2" spans="1:32" s="76" customFormat="1" ht="20.149999999999999" customHeight="1" thickBot="1">
      <c r="A2" s="219" t="s">
        <v>269</v>
      </c>
      <c r="B2" s="78"/>
      <c r="C2" s="78"/>
      <c r="D2" s="78"/>
      <c r="E2" s="78"/>
      <c r="F2" s="78"/>
      <c r="G2" s="220"/>
      <c r="H2" s="220"/>
      <c r="I2" s="220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</row>
    <row r="3" spans="1:32" s="210" customFormat="1" ht="15.75" customHeight="1" thickBot="1">
      <c r="A3" s="649"/>
      <c r="B3" s="643">
        <v>2009</v>
      </c>
      <c r="C3" s="644"/>
      <c r="D3" s="645"/>
      <c r="E3" s="643">
        <v>2010</v>
      </c>
      <c r="F3" s="644"/>
      <c r="G3" s="644"/>
      <c r="H3" s="645"/>
      <c r="I3" s="643">
        <v>2011</v>
      </c>
      <c r="J3" s="644"/>
      <c r="K3" s="644"/>
      <c r="L3" s="645"/>
      <c r="M3" s="643">
        <v>2012</v>
      </c>
      <c r="N3" s="644"/>
      <c r="O3" s="644"/>
      <c r="P3" s="645"/>
      <c r="Q3" s="643">
        <v>2013</v>
      </c>
      <c r="R3" s="644"/>
      <c r="S3" s="644"/>
      <c r="T3" s="645"/>
      <c r="U3" s="643">
        <v>2014</v>
      </c>
      <c r="V3" s="644"/>
      <c r="W3" s="644"/>
      <c r="X3" s="645"/>
      <c r="Y3" s="643">
        <v>2015</v>
      </c>
      <c r="Z3" s="644"/>
      <c r="AA3" s="644"/>
      <c r="AB3" s="645"/>
      <c r="AC3" s="643">
        <v>2016</v>
      </c>
      <c r="AD3" s="644"/>
      <c r="AE3" s="644"/>
      <c r="AF3" s="645"/>
    </row>
    <row r="4" spans="1:32" s="210" customFormat="1" ht="15.75" customHeight="1" thickBot="1">
      <c r="A4" s="650"/>
      <c r="B4" s="22" t="s">
        <v>44</v>
      </c>
      <c r="C4" s="23" t="s">
        <v>45</v>
      </c>
      <c r="D4" s="46" t="s">
        <v>46</v>
      </c>
      <c r="E4" s="23" t="s">
        <v>47</v>
      </c>
      <c r="F4" s="23" t="s">
        <v>44</v>
      </c>
      <c r="G4" s="221" t="s">
        <v>45</v>
      </c>
      <c r="H4" s="222" t="s">
        <v>46</v>
      </c>
      <c r="I4" s="25" t="s">
        <v>47</v>
      </c>
      <c r="J4" s="25" t="s">
        <v>44</v>
      </c>
      <c r="K4" s="25" t="s">
        <v>45</v>
      </c>
      <c r="L4" s="25" t="s">
        <v>46</v>
      </c>
      <c r="M4" s="25" t="s">
        <v>47</v>
      </c>
      <c r="N4" s="25" t="s">
        <v>44</v>
      </c>
      <c r="O4" s="25" t="s">
        <v>45</v>
      </c>
      <c r="P4" s="25" t="s">
        <v>46</v>
      </c>
      <c r="Q4" s="25" t="s">
        <v>47</v>
      </c>
      <c r="R4" s="25" t="s">
        <v>44</v>
      </c>
      <c r="S4" s="25" t="s">
        <v>45</v>
      </c>
      <c r="T4" s="22" t="s">
        <v>46</v>
      </c>
      <c r="U4" s="25" t="s">
        <v>47</v>
      </c>
      <c r="V4" s="25" t="s">
        <v>44</v>
      </c>
      <c r="W4" s="25" t="s">
        <v>45</v>
      </c>
      <c r="X4" s="22" t="s">
        <v>46</v>
      </c>
      <c r="Y4" s="25" t="s">
        <v>47</v>
      </c>
      <c r="Z4" s="25" t="s">
        <v>44</v>
      </c>
      <c r="AA4" s="25" t="s">
        <v>45</v>
      </c>
      <c r="AB4" s="22" t="s">
        <v>46</v>
      </c>
      <c r="AC4" s="25" t="s">
        <v>47</v>
      </c>
      <c r="AD4" s="25" t="s">
        <v>44</v>
      </c>
      <c r="AE4" s="25" t="s">
        <v>45</v>
      </c>
      <c r="AF4" s="25" t="s">
        <v>46</v>
      </c>
    </row>
    <row r="5" spans="1:32" s="211" customFormat="1" ht="15.75" customHeight="1">
      <c r="A5" s="654" t="s">
        <v>270</v>
      </c>
      <c r="B5" s="655"/>
      <c r="C5" s="655"/>
      <c r="D5" s="655"/>
      <c r="E5" s="655"/>
      <c r="F5" s="655"/>
      <c r="G5" s="655"/>
      <c r="H5" s="655"/>
      <c r="I5" s="655"/>
      <c r="J5" s="244"/>
      <c r="K5" s="224"/>
      <c r="L5" s="224"/>
      <c r="M5" s="224"/>
      <c r="N5" s="224"/>
      <c r="O5" s="224"/>
      <c r="P5" s="249"/>
      <c r="Q5" s="249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45"/>
    </row>
    <row r="6" spans="1:32">
      <c r="A6" s="223" t="s">
        <v>271</v>
      </c>
      <c r="B6" s="224"/>
      <c r="C6" s="225"/>
      <c r="D6" s="225"/>
      <c r="E6" s="226"/>
      <c r="F6" s="225"/>
      <c r="G6" s="227"/>
      <c r="H6" s="224"/>
      <c r="I6" s="225"/>
      <c r="J6" s="76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45"/>
    </row>
    <row r="7" spans="1:32">
      <c r="A7" s="228" t="s">
        <v>63</v>
      </c>
      <c r="B7" s="227">
        <v>-14.3333333333333</v>
      </c>
      <c r="C7" s="227">
        <v>-10.216666666666701</v>
      </c>
      <c r="D7" s="227">
        <v>5.4</v>
      </c>
      <c r="E7" s="227">
        <v>3.85</v>
      </c>
      <c r="F7" s="227">
        <v>-11.4</v>
      </c>
      <c r="G7" s="227">
        <v>6.9166666666666696</v>
      </c>
      <c r="H7" s="227">
        <v>16.116666666666699</v>
      </c>
      <c r="I7" s="227">
        <v>9.8333333333333304</v>
      </c>
      <c r="J7" s="227">
        <v>10.633333333333301</v>
      </c>
      <c r="K7" s="227">
        <v>-2.7833333333333301</v>
      </c>
      <c r="L7" s="227">
        <v>6.93333333333333</v>
      </c>
      <c r="M7" s="227">
        <v>2.6666666666666701</v>
      </c>
      <c r="N7" s="227">
        <v>-6.9666666666666703</v>
      </c>
      <c r="O7" s="227">
        <v>-4.8131313131313096</v>
      </c>
      <c r="P7" s="227">
        <v>-11.766666666666699</v>
      </c>
      <c r="Q7" s="227">
        <v>-1.7</v>
      </c>
      <c r="R7" s="227">
        <v>-9.3333333333333304</v>
      </c>
      <c r="S7" s="227">
        <v>-0.53333333333333499</v>
      </c>
      <c r="T7" s="227">
        <v>-4.4761904761904798</v>
      </c>
      <c r="U7" s="227">
        <v>-6.2611841166331796</v>
      </c>
      <c r="V7" s="227">
        <v>3.9189521080638601</v>
      </c>
      <c r="W7" s="227">
        <v>-4.3333333333333304</v>
      </c>
      <c r="X7" s="227">
        <v>0.80321285140562204</v>
      </c>
      <c r="Y7" s="227">
        <v>-12.523809523809501</v>
      </c>
      <c r="Z7" s="227">
        <v>-14.594074399463601</v>
      </c>
      <c r="AA7" s="227">
        <v>-5.5390702274975299</v>
      </c>
      <c r="AB7" s="227">
        <v>-7.3643410852713203</v>
      </c>
      <c r="AC7" s="252">
        <v>-15.2003223310235</v>
      </c>
      <c r="AD7" s="252">
        <v>-26.8095238095238</v>
      </c>
      <c r="AE7" s="252">
        <v>-29.737609329446101</v>
      </c>
      <c r="AF7" s="294">
        <v>-23.519249892648102</v>
      </c>
    </row>
    <row r="8" spans="1:32" ht="14.25" customHeight="1">
      <c r="A8" s="228" t="s">
        <v>65</v>
      </c>
      <c r="B8" s="229">
        <v>22.066666666666698</v>
      </c>
      <c r="C8" s="229">
        <v>31.1</v>
      </c>
      <c r="D8" s="229">
        <v>42.95</v>
      </c>
      <c r="E8" s="229">
        <v>39.433333333333302</v>
      </c>
      <c r="F8" s="227">
        <v>23.433333333333302</v>
      </c>
      <c r="G8" s="227">
        <v>33.616666666666703</v>
      </c>
      <c r="H8" s="229">
        <v>56.2</v>
      </c>
      <c r="I8" s="229">
        <v>41.733333333333299</v>
      </c>
      <c r="J8" s="229">
        <v>59.816666666666698</v>
      </c>
      <c r="K8" s="227">
        <v>42.316666666666698</v>
      </c>
      <c r="L8" s="227">
        <v>36.799999999999997</v>
      </c>
      <c r="M8" s="227">
        <v>35.950000000000003</v>
      </c>
      <c r="N8" s="227">
        <v>28.2</v>
      </c>
      <c r="O8" s="227">
        <v>30.433333333333302</v>
      </c>
      <c r="P8" s="227">
        <v>17.1666666666667</v>
      </c>
      <c r="Q8" s="227">
        <v>37.683333333333302</v>
      </c>
      <c r="R8" s="227">
        <v>29.4166666666667</v>
      </c>
      <c r="S8" s="227">
        <v>35.9166666666667</v>
      </c>
      <c r="T8" s="227">
        <v>29.523809523809501</v>
      </c>
      <c r="U8" s="227">
        <v>29.1786055396371</v>
      </c>
      <c r="V8" s="227">
        <v>40.205894392140799</v>
      </c>
      <c r="W8" s="227">
        <v>30.1086096329649</v>
      </c>
      <c r="X8" s="227">
        <v>30.111303035082699</v>
      </c>
      <c r="Y8" s="227">
        <v>28.1428571428571</v>
      </c>
      <c r="Z8" s="227">
        <v>31.046552949538</v>
      </c>
      <c r="AA8" s="227">
        <v>32.399131936755403</v>
      </c>
      <c r="AB8" s="227">
        <v>26.550387596899199</v>
      </c>
      <c r="AC8" s="252">
        <v>29.2035398230088</v>
      </c>
      <c r="AD8" s="252">
        <v>21.619047619047599</v>
      </c>
      <c r="AE8" s="252">
        <v>15.2945382554544</v>
      </c>
      <c r="AF8" s="294">
        <v>16.041059280855201</v>
      </c>
    </row>
    <row r="9" spans="1:32">
      <c r="A9" s="228" t="s">
        <v>223</v>
      </c>
      <c r="B9" s="227">
        <v>27.75</v>
      </c>
      <c r="C9" s="227">
        <v>32.733333333333299</v>
      </c>
      <c r="D9" s="227">
        <v>38.216666666666697</v>
      </c>
      <c r="E9" s="227">
        <v>39.433333333333302</v>
      </c>
      <c r="F9" s="227">
        <v>10.133333333333301</v>
      </c>
      <c r="G9" s="227">
        <v>18.649999999999999</v>
      </c>
      <c r="H9" s="227">
        <v>55.066666666666698</v>
      </c>
      <c r="I9" s="227">
        <v>35.933333333333302</v>
      </c>
      <c r="J9" s="227">
        <v>63.016666666666701</v>
      </c>
      <c r="K9" s="227">
        <v>42.6666666666667</v>
      </c>
      <c r="L9" s="227">
        <v>31.233333333333299</v>
      </c>
      <c r="M9" s="227">
        <v>34.5</v>
      </c>
      <c r="N9" s="227">
        <v>23.45</v>
      </c>
      <c r="O9" s="227">
        <v>31.85</v>
      </c>
      <c r="P9" s="227">
        <v>26.4</v>
      </c>
      <c r="Q9" s="227">
        <v>32.450000000000003</v>
      </c>
      <c r="R9" s="227">
        <v>27.016666666666701</v>
      </c>
      <c r="S9" s="227">
        <v>35.9166666666667</v>
      </c>
      <c r="T9" s="227">
        <v>33.196752626552097</v>
      </c>
      <c r="U9" s="227">
        <v>28.040981896826199</v>
      </c>
      <c r="V9" s="227">
        <v>35.428571428571402</v>
      </c>
      <c r="W9" s="227">
        <v>32.843282557979997</v>
      </c>
      <c r="X9" s="227">
        <v>41.705058018530501</v>
      </c>
      <c r="Y9" s="227">
        <v>37.371209002332897</v>
      </c>
      <c r="Z9" s="227">
        <v>45.066868750062099</v>
      </c>
      <c r="AA9" s="227">
        <v>44.5737441366879</v>
      </c>
      <c r="AB9" s="227">
        <v>40.164728682170498</v>
      </c>
      <c r="AC9" s="252">
        <v>39.6263520157325</v>
      </c>
      <c r="AD9" s="252">
        <v>30.380952380952401</v>
      </c>
      <c r="AE9" s="252">
        <v>26.827698497945502</v>
      </c>
      <c r="AF9" s="294">
        <v>29.8981885843844</v>
      </c>
    </row>
    <row r="10" spans="1:32" s="211" customFormat="1" ht="15.75" customHeight="1">
      <c r="A10" s="652" t="s">
        <v>272</v>
      </c>
      <c r="B10" s="653"/>
      <c r="C10" s="653"/>
      <c r="D10" s="653"/>
      <c r="E10" s="653"/>
      <c r="F10" s="653"/>
      <c r="G10" s="653"/>
      <c r="H10" s="653"/>
      <c r="I10" s="653"/>
      <c r="J10" s="247"/>
      <c r="K10" s="227"/>
      <c r="L10" s="227"/>
      <c r="M10" s="227"/>
      <c r="N10" s="227"/>
      <c r="O10" s="227"/>
      <c r="P10" s="227"/>
      <c r="Q10" s="266"/>
      <c r="R10" s="266"/>
      <c r="S10" s="266"/>
      <c r="T10" s="227"/>
      <c r="U10" s="227"/>
      <c r="V10" s="227"/>
      <c r="W10" s="227"/>
      <c r="X10" s="227"/>
      <c r="Y10" s="227"/>
      <c r="Z10" s="227"/>
      <c r="AA10" s="227"/>
      <c r="AB10" s="227"/>
      <c r="AC10" s="224"/>
      <c r="AD10" s="224"/>
      <c r="AE10" s="224"/>
      <c r="AF10" s="245"/>
    </row>
    <row r="11" spans="1:32">
      <c r="A11" s="230" t="s">
        <v>225</v>
      </c>
      <c r="B11" s="227">
        <v>-30.25</v>
      </c>
      <c r="C11" s="231">
        <v>-17.850000000000001</v>
      </c>
      <c r="D11" s="232">
        <v>-1.55</v>
      </c>
      <c r="E11" s="232">
        <v>11.5</v>
      </c>
      <c r="F11" s="227">
        <v>-8.5</v>
      </c>
      <c r="G11" s="227">
        <v>19.2</v>
      </c>
      <c r="H11" s="227">
        <v>15.65</v>
      </c>
      <c r="I11" s="231">
        <v>9.35</v>
      </c>
      <c r="J11" s="231">
        <v>16.149999999999999</v>
      </c>
      <c r="K11" s="227">
        <v>4.6500000000000004</v>
      </c>
      <c r="L11" s="227">
        <v>0.59999999999999798</v>
      </c>
      <c r="M11" s="227">
        <v>-19.55</v>
      </c>
      <c r="N11" s="227">
        <v>-8.15</v>
      </c>
      <c r="O11" s="227">
        <v>-6.85</v>
      </c>
      <c r="P11" s="227">
        <v>-11.9</v>
      </c>
      <c r="Q11" s="227">
        <v>3</v>
      </c>
      <c r="R11" s="227">
        <v>-7.1</v>
      </c>
      <c r="S11" s="227">
        <v>1.1499999999999999</v>
      </c>
      <c r="T11" s="227">
        <v>2.1428571428571401</v>
      </c>
      <c r="U11" s="227">
        <v>-3.5816618911174798</v>
      </c>
      <c r="V11" s="227">
        <v>10.1428571428571</v>
      </c>
      <c r="W11" s="227">
        <v>11.285714285714301</v>
      </c>
      <c r="X11" s="227">
        <v>3.1626506024096401</v>
      </c>
      <c r="Y11" s="227">
        <v>-4.4285714285714297</v>
      </c>
      <c r="Z11" s="227">
        <v>-16.071428571428601</v>
      </c>
      <c r="AA11" s="227">
        <v>6.9732937685459904</v>
      </c>
      <c r="AB11" s="227">
        <v>3.0523255813953498</v>
      </c>
      <c r="AC11" s="252">
        <v>-8.7278106508875695</v>
      </c>
      <c r="AD11" s="252">
        <v>-20.714285714285701</v>
      </c>
      <c r="AE11" s="252">
        <v>-27.405247813411101</v>
      </c>
      <c r="AF11" s="294">
        <v>-15.988372093023299</v>
      </c>
    </row>
    <row r="12" spans="1:32" ht="15.75" customHeight="1">
      <c r="A12" s="233" t="s">
        <v>273</v>
      </c>
      <c r="B12" s="227">
        <v>-24.568965517241399</v>
      </c>
      <c r="C12" s="231">
        <v>-7.0175438596491198</v>
      </c>
      <c r="D12" s="232">
        <v>-8.3333333333333304</v>
      </c>
      <c r="E12" s="232">
        <v>14.1666666666667</v>
      </c>
      <c r="F12" s="227">
        <v>-13.3333333333333</v>
      </c>
      <c r="G12" s="227">
        <v>6.6666666666666696</v>
      </c>
      <c r="H12" s="227">
        <v>15.2777777777778</v>
      </c>
      <c r="I12" s="231">
        <v>4.0816326530612201</v>
      </c>
      <c r="J12" s="231">
        <v>3.2608695652173898</v>
      </c>
      <c r="K12" s="227">
        <v>4.1666666666666696</v>
      </c>
      <c r="L12" s="227">
        <v>0.92592592592593104</v>
      </c>
      <c r="M12" s="227">
        <v>-37.5</v>
      </c>
      <c r="N12" s="227">
        <v>-8.4415584415584402</v>
      </c>
      <c r="O12" s="227">
        <v>5.3030303030303001</v>
      </c>
      <c r="P12" s="227">
        <v>-21.4</v>
      </c>
      <c r="Q12" s="227">
        <v>-16.860465116279101</v>
      </c>
      <c r="R12" s="227">
        <v>-43.636363636363598</v>
      </c>
      <c r="S12" s="227">
        <v>-4.2168674698795199</v>
      </c>
      <c r="T12" s="227">
        <v>-6.8965517241379297</v>
      </c>
      <c r="U12" s="227">
        <v>-39.090909090909101</v>
      </c>
      <c r="V12" s="227">
        <v>-13.157894736842101</v>
      </c>
      <c r="W12" s="227">
        <v>3.125</v>
      </c>
      <c r="X12" s="227">
        <v>-5.2631578947368398</v>
      </c>
      <c r="Y12" s="227">
        <v>-19.285714285714299</v>
      </c>
      <c r="Z12" s="227">
        <v>-15.322580645161301</v>
      </c>
      <c r="AA12" s="227">
        <v>-4.3956043956044004</v>
      </c>
      <c r="AB12" s="227">
        <v>0.89285714285714601</v>
      </c>
      <c r="AC12" s="252">
        <v>2.1126760563380298</v>
      </c>
      <c r="AD12" s="252">
        <v>-22.093023255814</v>
      </c>
      <c r="AE12" s="252">
        <v>-20.689655172413801</v>
      </c>
      <c r="AF12" s="294">
        <v>-9.3023255813953494</v>
      </c>
    </row>
    <row r="13" spans="1:32" ht="15.75" customHeight="1">
      <c r="A13" s="233" t="s">
        <v>274</v>
      </c>
      <c r="B13" s="227">
        <v>-37.037037037037003</v>
      </c>
      <c r="C13" s="231">
        <v>-21.717171717171698</v>
      </c>
      <c r="D13" s="232">
        <v>0.60240963855421403</v>
      </c>
      <c r="E13" s="232">
        <v>-0.89285714285714202</v>
      </c>
      <c r="F13" s="227">
        <v>-10.4166666666667</v>
      </c>
      <c r="G13" s="227">
        <v>26.351351351351401</v>
      </c>
      <c r="H13" s="227">
        <v>5.2631578947368398</v>
      </c>
      <c r="I13" s="231">
        <v>5</v>
      </c>
      <c r="J13" s="231">
        <v>16.8316831683168</v>
      </c>
      <c r="K13" s="227">
        <v>7.5342465753424603</v>
      </c>
      <c r="L13" s="227">
        <v>0.5</v>
      </c>
      <c r="M13" s="227">
        <v>-17.9166666666667</v>
      </c>
      <c r="N13" s="227">
        <v>-1.6260162601626</v>
      </c>
      <c r="O13" s="227">
        <v>-12.3853211009174</v>
      </c>
      <c r="P13" s="227">
        <v>-15.2</v>
      </c>
      <c r="Q13" s="227">
        <v>1.70940170940171</v>
      </c>
      <c r="R13" s="227">
        <v>-2.1186440677966099</v>
      </c>
      <c r="S13" s="227">
        <v>12.616822429906501</v>
      </c>
      <c r="T13" s="227">
        <v>0.90909090909090695</v>
      </c>
      <c r="U13" s="227">
        <v>-6.71140939597315</v>
      </c>
      <c r="V13" s="227">
        <v>11.693548387096801</v>
      </c>
      <c r="W13" s="227">
        <v>15.267175572519101</v>
      </c>
      <c r="X13" s="227">
        <v>-0.36764705882352899</v>
      </c>
      <c r="Y13" s="227">
        <v>-2.7777777777777799</v>
      </c>
      <c r="Z13" s="227">
        <v>-13.1313131313131</v>
      </c>
      <c r="AA13" s="227">
        <v>11.5702479338843</v>
      </c>
      <c r="AB13" s="227">
        <v>2.65486725663717</v>
      </c>
      <c r="AC13" s="252">
        <v>1.3888888888888899</v>
      </c>
      <c r="AD13" s="252">
        <v>-15.789473684210501</v>
      </c>
      <c r="AE13" s="252">
        <v>-25.746268656716399</v>
      </c>
      <c r="AF13" s="294">
        <v>-21.304347826087</v>
      </c>
    </row>
    <row r="14" spans="1:32" ht="15.75" customHeight="1">
      <c r="A14" s="234" t="s">
        <v>275</v>
      </c>
      <c r="B14" s="227">
        <v>-38.3333333333333</v>
      </c>
      <c r="C14" s="231">
        <v>-25.862068965517199</v>
      </c>
      <c r="D14" s="232">
        <v>6.25</v>
      </c>
      <c r="E14" s="232">
        <v>23.913043478260899</v>
      </c>
      <c r="F14" s="227">
        <v>0</v>
      </c>
      <c r="G14" s="227">
        <v>20.408163265306101</v>
      </c>
      <c r="H14" s="227">
        <v>29.838709677419399</v>
      </c>
      <c r="I14" s="231">
        <v>28.048780487804901</v>
      </c>
      <c r="J14" s="231">
        <v>38.3333333333333</v>
      </c>
      <c r="K14" s="227">
        <v>4.3859649122807003</v>
      </c>
      <c r="L14" s="227">
        <v>-2.7777777777777701</v>
      </c>
      <c r="M14" s="227">
        <v>-8.2191780821917799</v>
      </c>
      <c r="N14" s="227">
        <v>-8.5365853658536608</v>
      </c>
      <c r="O14" s="227">
        <v>-10.7843137254902</v>
      </c>
      <c r="P14" s="227">
        <v>7.1</v>
      </c>
      <c r="Q14" s="227">
        <v>25</v>
      </c>
      <c r="R14" s="227">
        <v>9.1346153846153797</v>
      </c>
      <c r="S14" s="227">
        <v>2.2727272727272698</v>
      </c>
      <c r="T14" s="227">
        <v>0.93457943925233899</v>
      </c>
      <c r="U14" s="227">
        <v>23.837209302325601</v>
      </c>
      <c r="V14" s="227">
        <v>25.4166666666667</v>
      </c>
      <c r="W14" s="227">
        <v>12</v>
      </c>
      <c r="X14" s="227">
        <v>0</v>
      </c>
      <c r="Y14" s="227">
        <v>1.48514851485149</v>
      </c>
      <c r="Z14" s="227">
        <v>-13.5</v>
      </c>
      <c r="AA14" s="227">
        <v>17.6056338028169</v>
      </c>
      <c r="AB14" s="227">
        <v>6.7307692307692299</v>
      </c>
      <c r="AC14" s="252">
        <v>-26.744186046511601</v>
      </c>
      <c r="AD14" s="252">
        <v>-25.568181818181799</v>
      </c>
      <c r="AE14" s="252">
        <v>-37.5</v>
      </c>
      <c r="AF14" s="294">
        <v>-12.2340425531915</v>
      </c>
    </row>
    <row r="15" spans="1:32">
      <c r="A15" s="234" t="s">
        <v>276</v>
      </c>
      <c r="B15" s="227">
        <v>-33.3333333333333</v>
      </c>
      <c r="C15" s="231">
        <v>-18.181818181818201</v>
      </c>
      <c r="D15" s="232">
        <v>8.3333333333333393</v>
      </c>
      <c r="E15" s="232">
        <v>38.8888888888889</v>
      </c>
      <c r="F15" s="227">
        <v>-20</v>
      </c>
      <c r="G15" s="227">
        <v>18</v>
      </c>
      <c r="H15" s="227">
        <v>12.5</v>
      </c>
      <c r="I15" s="231">
        <v>2.7777777777777701</v>
      </c>
      <c r="J15" s="231">
        <v>4.5454545454545396</v>
      </c>
      <c r="K15" s="227">
        <v>-1.6666666666666701</v>
      </c>
      <c r="L15" s="227">
        <v>12.5</v>
      </c>
      <c r="M15" s="227">
        <v>-11.4285714285714</v>
      </c>
      <c r="N15" s="227">
        <v>-19.841269841269799</v>
      </c>
      <c r="O15" s="227">
        <v>-4.1666666666666599</v>
      </c>
      <c r="P15" s="227">
        <v>-18.8</v>
      </c>
      <c r="Q15" s="227">
        <v>-8.1395348837209305</v>
      </c>
      <c r="R15" s="227">
        <v>-10.869565217391299</v>
      </c>
      <c r="S15" s="227">
        <v>-11.4285714285714</v>
      </c>
      <c r="T15" s="227">
        <v>12.6666666666667</v>
      </c>
      <c r="U15" s="227">
        <v>-3.44827586206896</v>
      </c>
      <c r="V15" s="227">
        <v>-4.0816326530612299</v>
      </c>
      <c r="W15" s="227">
        <v>21.875</v>
      </c>
      <c r="X15" s="227">
        <v>27.5510204081633</v>
      </c>
      <c r="Y15" s="227">
        <v>1.4285714285714299</v>
      </c>
      <c r="Z15" s="227">
        <v>-23.972602739726</v>
      </c>
      <c r="AA15" s="227">
        <v>2.8301886792452899</v>
      </c>
      <c r="AB15" s="227">
        <v>0</v>
      </c>
      <c r="AC15" s="252">
        <v>-13.1944444444444</v>
      </c>
      <c r="AD15" s="252">
        <v>-23.255813953488399</v>
      </c>
      <c r="AE15" s="252">
        <v>-25.609756097561</v>
      </c>
      <c r="AF15" s="294">
        <v>-23.404255319148898</v>
      </c>
    </row>
    <row r="16" spans="1:32" ht="14.25" customHeight="1">
      <c r="A16" s="230" t="s">
        <v>226</v>
      </c>
      <c r="B16" s="227">
        <v>-12.35</v>
      </c>
      <c r="C16" s="231">
        <v>-17.899999999999999</v>
      </c>
      <c r="D16" s="232">
        <v>-3.15</v>
      </c>
      <c r="E16" s="232">
        <v>-7.45</v>
      </c>
      <c r="F16" s="227">
        <v>17.8</v>
      </c>
      <c r="G16" s="227">
        <v>-18.649999999999999</v>
      </c>
      <c r="H16" s="227">
        <v>-10.8</v>
      </c>
      <c r="I16" s="231">
        <v>-9.65</v>
      </c>
      <c r="J16" s="231">
        <v>-29.45</v>
      </c>
      <c r="K16" s="227">
        <v>-23.7</v>
      </c>
      <c r="L16" s="227">
        <v>5.6</v>
      </c>
      <c r="M16" s="227">
        <v>-0.15000000000000199</v>
      </c>
      <c r="N16" s="227">
        <v>-12.75</v>
      </c>
      <c r="O16" s="227">
        <v>-13.65</v>
      </c>
      <c r="P16" s="227">
        <v>-22.6</v>
      </c>
      <c r="Q16" s="227">
        <v>-22.1</v>
      </c>
      <c r="R16" s="227">
        <v>-18.899999999999999</v>
      </c>
      <c r="S16" s="227">
        <v>-19.05</v>
      </c>
      <c r="T16" s="227">
        <v>-12.714285714285699</v>
      </c>
      <c r="U16" s="227">
        <v>-9.7421203438395398</v>
      </c>
      <c r="V16" s="227">
        <v>-13.285714285714301</v>
      </c>
      <c r="W16" s="227">
        <v>-31.714285714285701</v>
      </c>
      <c r="X16" s="227">
        <v>-10.090361445783101</v>
      </c>
      <c r="Y16" s="227">
        <v>-26</v>
      </c>
      <c r="Z16" s="227">
        <v>-22.305389221556901</v>
      </c>
      <c r="AA16" s="227">
        <v>-22.700296735904999</v>
      </c>
      <c r="AB16" s="227">
        <v>-22.238372093023301</v>
      </c>
      <c r="AC16" s="252">
        <v>-24.483775811209401</v>
      </c>
      <c r="AD16" s="252">
        <v>-33.428571428571402</v>
      </c>
      <c r="AE16" s="252">
        <v>-37.0262390670554</v>
      </c>
      <c r="AF16" s="294">
        <v>-32.703488372092998</v>
      </c>
    </row>
    <row r="17" spans="1:32" ht="15.75" customHeight="1">
      <c r="A17" s="233" t="s">
        <v>273</v>
      </c>
      <c r="B17" s="227">
        <v>11.440677966101701</v>
      </c>
      <c r="C17" s="231">
        <v>-24.5</v>
      </c>
      <c r="D17" s="232">
        <v>-13.8888888888889</v>
      </c>
      <c r="E17" s="232">
        <v>-3.3333333333333401</v>
      </c>
      <c r="F17" s="227">
        <v>3.3333333333333299</v>
      </c>
      <c r="G17" s="227">
        <v>-25.5555555555556</v>
      </c>
      <c r="H17" s="227">
        <v>0</v>
      </c>
      <c r="I17" s="231">
        <v>-27.5510204081633</v>
      </c>
      <c r="J17" s="231">
        <v>-52.173913043478301</v>
      </c>
      <c r="K17" s="227">
        <v>-29.1666666666667</v>
      </c>
      <c r="L17" s="227">
        <v>4.6296296296296298</v>
      </c>
      <c r="M17" s="227">
        <v>-5.5555555555555598</v>
      </c>
      <c r="N17" s="227">
        <v>-27.9220779220779</v>
      </c>
      <c r="O17" s="227">
        <v>-17.424242424242401</v>
      </c>
      <c r="P17" s="227">
        <v>-29.8</v>
      </c>
      <c r="Q17" s="227">
        <v>-30.232558139534898</v>
      </c>
      <c r="R17" s="227">
        <v>-33.636363636363598</v>
      </c>
      <c r="S17" s="227">
        <v>-18.0722891566265</v>
      </c>
      <c r="T17" s="227">
        <v>-41.379310344827601</v>
      </c>
      <c r="U17" s="227">
        <v>-36.363636363636402</v>
      </c>
      <c r="V17" s="227">
        <v>-35.087719298245602</v>
      </c>
      <c r="W17" s="227">
        <v>-45.982142857142897</v>
      </c>
      <c r="X17" s="227">
        <v>-15.789473684210501</v>
      </c>
      <c r="Y17" s="227">
        <v>-34.285714285714299</v>
      </c>
      <c r="Z17" s="227">
        <v>-31.6666666666667</v>
      </c>
      <c r="AA17" s="227">
        <v>-21.428571428571399</v>
      </c>
      <c r="AB17" s="227">
        <v>-36.607142857142897</v>
      </c>
      <c r="AC17" s="252">
        <v>-38.028169014084497</v>
      </c>
      <c r="AD17" s="252">
        <v>-44.1860465116279</v>
      </c>
      <c r="AE17" s="252">
        <v>-49.425287356321803</v>
      </c>
      <c r="AF17" s="294">
        <v>-44.767441860465098</v>
      </c>
    </row>
    <row r="18" spans="1:32" ht="15.75" customHeight="1">
      <c r="A18" s="233" t="s">
        <v>274</v>
      </c>
      <c r="B18" s="227">
        <v>19.196428571428601</v>
      </c>
      <c r="C18" s="231">
        <v>-8</v>
      </c>
      <c r="D18" s="232">
        <v>3.6144578313253</v>
      </c>
      <c r="E18" s="232">
        <v>-7.1428571428571503</v>
      </c>
      <c r="F18" s="227">
        <v>31.25</v>
      </c>
      <c r="G18" s="227">
        <v>11.4864864864865</v>
      </c>
      <c r="H18" s="227">
        <v>-17.7631578947368</v>
      </c>
      <c r="I18" s="231">
        <v>-7.7777777777777803</v>
      </c>
      <c r="J18" s="231">
        <v>-39.108910891089103</v>
      </c>
      <c r="K18" s="227">
        <v>-24.657534246575299</v>
      </c>
      <c r="L18" s="227">
        <v>14</v>
      </c>
      <c r="M18" s="227">
        <v>-2.9166666666666599</v>
      </c>
      <c r="N18" s="227">
        <v>-7.3170731707317103</v>
      </c>
      <c r="O18" s="227">
        <v>-16.363636363636399</v>
      </c>
      <c r="P18" s="227">
        <v>-28.9</v>
      </c>
      <c r="Q18" s="227">
        <v>-26.923076923076898</v>
      </c>
      <c r="R18" s="227">
        <v>-27.542372881355899</v>
      </c>
      <c r="S18" s="227">
        <v>-30.3738317757009</v>
      </c>
      <c r="T18" s="227">
        <v>-14.545454545454501</v>
      </c>
      <c r="U18" s="227">
        <v>-8.7248322147650992</v>
      </c>
      <c r="V18" s="227">
        <v>-11.693548387096801</v>
      </c>
      <c r="W18" s="227">
        <v>-32.4427480916031</v>
      </c>
      <c r="X18" s="227">
        <v>-18.382352941176499</v>
      </c>
      <c r="Y18" s="227">
        <v>-25</v>
      </c>
      <c r="Z18" s="227">
        <v>-24.747474747474801</v>
      </c>
      <c r="AA18" s="227">
        <v>-34.297520661157002</v>
      </c>
      <c r="AB18" s="227">
        <v>-21.681415929203499</v>
      </c>
      <c r="AC18" s="252">
        <v>-28.440366972477101</v>
      </c>
      <c r="AD18" s="252">
        <v>-31.954887218045101</v>
      </c>
      <c r="AE18" s="252">
        <v>-33.582089552238799</v>
      </c>
      <c r="AF18" s="294">
        <v>-26.956521739130402</v>
      </c>
    </row>
    <row r="19" spans="1:32">
      <c r="A19" s="234" t="s">
        <v>277</v>
      </c>
      <c r="B19" s="227">
        <v>13.7931034482759</v>
      </c>
      <c r="C19" s="231">
        <v>-5</v>
      </c>
      <c r="D19" s="232">
        <v>4.1666666666666696</v>
      </c>
      <c r="E19" s="232">
        <v>-13.0434782608696</v>
      </c>
      <c r="F19" s="227">
        <v>25.925925925925899</v>
      </c>
      <c r="G19" s="227">
        <v>-25.5102040816327</v>
      </c>
      <c r="H19" s="227">
        <v>-9.67741935483871</v>
      </c>
      <c r="I19" s="231">
        <v>4.8780487804878003</v>
      </c>
      <c r="J19" s="231">
        <v>-15</v>
      </c>
      <c r="K19" s="227">
        <v>-35.964912280701803</v>
      </c>
      <c r="L19" s="227">
        <v>-8.3333333333333304</v>
      </c>
      <c r="M19" s="227">
        <v>19.863013698630098</v>
      </c>
      <c r="N19" s="227">
        <v>-9.1463414634146307</v>
      </c>
      <c r="O19" s="227">
        <v>-18.8118811881188</v>
      </c>
      <c r="P19" s="227">
        <v>-2.4</v>
      </c>
      <c r="Q19" s="227">
        <v>-13.461538461538501</v>
      </c>
      <c r="R19" s="227">
        <v>-9.6153846153846096</v>
      </c>
      <c r="S19" s="227">
        <v>-13.636363636363599</v>
      </c>
      <c r="T19" s="227">
        <v>-11.682242990654199</v>
      </c>
      <c r="U19" s="227">
        <v>5.81395348837209</v>
      </c>
      <c r="V19" s="227">
        <v>-9.1666666666666607</v>
      </c>
      <c r="W19" s="227">
        <v>-16.6666666666667</v>
      </c>
      <c r="X19" s="227">
        <v>5.81395348837209</v>
      </c>
      <c r="Y19" s="227">
        <v>-17.821782178217799</v>
      </c>
      <c r="Z19" s="227">
        <v>-14</v>
      </c>
      <c r="AA19" s="227">
        <v>-3.52112676056338</v>
      </c>
      <c r="AB19" s="227">
        <v>-19.230769230769202</v>
      </c>
      <c r="AC19" s="252">
        <v>-16.860465116279101</v>
      </c>
      <c r="AD19" s="252">
        <v>-23.863636363636399</v>
      </c>
      <c r="AE19" s="252">
        <v>-35</v>
      </c>
      <c r="AF19" s="294">
        <v>-21.2765957446809</v>
      </c>
    </row>
    <row r="20" spans="1:32">
      <c r="A20" s="234" t="s">
        <v>276</v>
      </c>
      <c r="B20" s="227">
        <v>20</v>
      </c>
      <c r="C20" s="231">
        <v>2.5</v>
      </c>
      <c r="D20" s="232">
        <v>0</v>
      </c>
      <c r="E20" s="232">
        <v>-22.2222222222222</v>
      </c>
      <c r="F20" s="227">
        <v>-35</v>
      </c>
      <c r="G20" s="227">
        <v>-14</v>
      </c>
      <c r="H20" s="227">
        <v>-8.3333333333333304</v>
      </c>
      <c r="I20" s="231">
        <v>-2.7777777777777701</v>
      </c>
      <c r="J20" s="231">
        <v>-4.5454545454545503</v>
      </c>
      <c r="K20" s="227">
        <v>8.3333333333333304</v>
      </c>
      <c r="L20" s="227">
        <v>-31.25</v>
      </c>
      <c r="M20" s="227">
        <v>-21.428571428571399</v>
      </c>
      <c r="N20" s="227">
        <v>-9.5238095238095202</v>
      </c>
      <c r="O20" s="227">
        <v>0.69444444444444597</v>
      </c>
      <c r="P20" s="227">
        <v>-28.6</v>
      </c>
      <c r="Q20" s="227">
        <v>-13.953488372093</v>
      </c>
      <c r="R20" s="227">
        <v>-6.5217391304347796</v>
      </c>
      <c r="S20" s="227">
        <v>-10</v>
      </c>
      <c r="T20" s="227">
        <v>10.6666666666667</v>
      </c>
      <c r="U20" s="227">
        <v>-8.6206896551724093</v>
      </c>
      <c r="V20" s="227">
        <v>-2.0408163265306101</v>
      </c>
      <c r="W20" s="227">
        <v>-14.0625</v>
      </c>
      <c r="X20" s="227">
        <v>-12.244897959183699</v>
      </c>
      <c r="Y20" s="227">
        <v>-37.142857142857103</v>
      </c>
      <c r="Z20" s="227">
        <v>-23.972602739726</v>
      </c>
      <c r="AA20" s="227">
        <v>-22.641509433962302</v>
      </c>
      <c r="AB20" s="227">
        <v>-16.197183098591498</v>
      </c>
      <c r="AC20" s="252">
        <v>-13.1944444444444</v>
      </c>
      <c r="AD20" s="252">
        <v>-36.046511627907002</v>
      </c>
      <c r="AE20" s="252">
        <v>-25.609756097561</v>
      </c>
      <c r="AF20" s="294">
        <v>-46.808510638297903</v>
      </c>
    </row>
    <row r="21" spans="1:32" ht="14.25" customHeight="1">
      <c r="A21" s="230" t="s">
        <v>227</v>
      </c>
      <c r="B21" s="227">
        <v>-0.40000000000000202</v>
      </c>
      <c r="C21" s="231">
        <v>5.0999999999999996</v>
      </c>
      <c r="D21" s="232">
        <v>20.9</v>
      </c>
      <c r="E21" s="232">
        <v>7.5</v>
      </c>
      <c r="F21" s="227">
        <v>-43.5</v>
      </c>
      <c r="G21" s="227">
        <v>20.2</v>
      </c>
      <c r="H21" s="227">
        <v>43.5</v>
      </c>
      <c r="I21" s="231">
        <v>29.8</v>
      </c>
      <c r="J21" s="231">
        <v>45.2</v>
      </c>
      <c r="K21" s="227">
        <v>10.7</v>
      </c>
      <c r="L21" s="227">
        <v>14.6</v>
      </c>
      <c r="M21" s="227">
        <v>27.7</v>
      </c>
      <c r="N21" s="227">
        <v>0</v>
      </c>
      <c r="O21" s="227">
        <v>6.0606060606060597</v>
      </c>
      <c r="P21" s="227">
        <v>-0.8</v>
      </c>
      <c r="Q21" s="227">
        <v>14</v>
      </c>
      <c r="R21" s="227">
        <v>-2</v>
      </c>
      <c r="S21" s="227">
        <v>16.3</v>
      </c>
      <c r="T21" s="227">
        <v>-2.8571428571428599</v>
      </c>
      <c r="U21" s="227">
        <v>-5.45977011494253</v>
      </c>
      <c r="V21" s="227">
        <v>14.8997134670487</v>
      </c>
      <c r="W21" s="227">
        <v>7.4285714285714297</v>
      </c>
      <c r="X21" s="227">
        <v>9.3373493975903603</v>
      </c>
      <c r="Y21" s="227">
        <v>-7.1428571428571397</v>
      </c>
      <c r="Z21" s="227">
        <v>-5.4054054054054097</v>
      </c>
      <c r="AA21" s="227">
        <v>-0.89020771513353103</v>
      </c>
      <c r="AB21" s="227">
        <v>-2.9069767441860499</v>
      </c>
      <c r="AC21" s="252">
        <v>-12.3893805309734</v>
      </c>
      <c r="AD21" s="252">
        <v>-26.285714285714299</v>
      </c>
      <c r="AE21" s="252">
        <v>-24.7813411078717</v>
      </c>
      <c r="AF21" s="294">
        <v>-21.865889212828002</v>
      </c>
    </row>
    <row r="22" spans="1:32">
      <c r="A22" s="233" t="s">
        <v>273</v>
      </c>
      <c r="B22" s="227">
        <v>19.1666666666667</v>
      </c>
      <c r="C22" s="231">
        <v>0</v>
      </c>
      <c r="D22" s="232">
        <v>18.0555555555556</v>
      </c>
      <c r="E22" s="232">
        <v>10</v>
      </c>
      <c r="F22" s="227">
        <v>-6.6666666666666696</v>
      </c>
      <c r="G22" s="227">
        <v>17.7777777777778</v>
      </c>
      <c r="H22" s="227">
        <v>38.8888888888889</v>
      </c>
      <c r="I22" s="231">
        <v>28.571428571428601</v>
      </c>
      <c r="J22" s="231">
        <v>28.260869565217401</v>
      </c>
      <c r="K22" s="227">
        <v>19.4444444444444</v>
      </c>
      <c r="L22" s="227">
        <v>12.962962962962999</v>
      </c>
      <c r="M22" s="227">
        <v>34.7222222222222</v>
      </c>
      <c r="N22" s="227">
        <v>-2.5974025974026</v>
      </c>
      <c r="O22" s="227">
        <v>-2.7272727272727302</v>
      </c>
      <c r="P22" s="227">
        <v>7.1</v>
      </c>
      <c r="Q22" s="227">
        <v>-10.4651162790698</v>
      </c>
      <c r="R22" s="227">
        <v>-34.545454545454497</v>
      </c>
      <c r="S22" s="227">
        <v>4.8192771084337398</v>
      </c>
      <c r="T22" s="227">
        <v>-27.586206896551701</v>
      </c>
      <c r="U22" s="227">
        <v>-41.818181818181799</v>
      </c>
      <c r="V22" s="227">
        <v>-10.526315789473699</v>
      </c>
      <c r="W22" s="227">
        <v>-2.6785714285714302</v>
      </c>
      <c r="X22" s="227">
        <v>-21.052631578947398</v>
      </c>
      <c r="Y22" s="227">
        <v>-38.571428571428598</v>
      </c>
      <c r="Z22" s="227">
        <v>-14.5161290322581</v>
      </c>
      <c r="AA22" s="227">
        <v>4.3956043956044004</v>
      </c>
      <c r="AB22" s="227">
        <v>-12.5</v>
      </c>
      <c r="AC22" s="252">
        <v>5.6338028169014098</v>
      </c>
      <c r="AD22" s="252">
        <v>-31.395348837209301</v>
      </c>
      <c r="AE22" s="252">
        <v>-34.482758620689701</v>
      </c>
      <c r="AF22" s="294">
        <v>-39.534883720930203</v>
      </c>
    </row>
    <row r="23" spans="1:32" ht="15.75" customHeight="1">
      <c r="A23" s="233" t="s">
        <v>274</v>
      </c>
      <c r="B23" s="227">
        <v>-16.363636363636399</v>
      </c>
      <c r="C23" s="231">
        <v>13.1313131313131</v>
      </c>
      <c r="D23" s="232">
        <v>30.120481927710799</v>
      </c>
      <c r="E23" s="232">
        <v>-8.9285714285714306</v>
      </c>
      <c r="F23" s="227">
        <v>-62.5</v>
      </c>
      <c r="G23" s="227">
        <v>25.675675675675699</v>
      </c>
      <c r="H23" s="227">
        <v>44.7368421052632</v>
      </c>
      <c r="I23" s="231">
        <v>30</v>
      </c>
      <c r="J23" s="231">
        <v>53.465346534653499</v>
      </c>
      <c r="K23" s="227">
        <v>13.698630136986299</v>
      </c>
      <c r="L23" s="227">
        <v>17</v>
      </c>
      <c r="M23" s="227">
        <v>35.8333333333333</v>
      </c>
      <c r="N23" s="227">
        <v>11.3821138211382</v>
      </c>
      <c r="O23" s="227">
        <v>3.9603960396039599</v>
      </c>
      <c r="P23" s="227">
        <v>-11.4</v>
      </c>
      <c r="Q23" s="227">
        <v>17.948717948717899</v>
      </c>
      <c r="R23" s="227">
        <v>0</v>
      </c>
      <c r="S23" s="227">
        <v>26.1682242990654</v>
      </c>
      <c r="T23" s="227">
        <v>-1.8181818181818199</v>
      </c>
      <c r="U23" s="227">
        <v>-3.3557046979865799</v>
      </c>
      <c r="V23" s="227">
        <v>12.9032258064516</v>
      </c>
      <c r="W23" s="227">
        <v>12.2137404580153</v>
      </c>
      <c r="X23" s="227">
        <v>9.5588235294117592</v>
      </c>
      <c r="Y23" s="227">
        <v>-3.4722222222222201</v>
      </c>
      <c r="Z23" s="227">
        <v>12.1212121212121</v>
      </c>
      <c r="AA23" s="227">
        <v>-9.9173553719008307</v>
      </c>
      <c r="AB23" s="227">
        <v>-3.5398230088495599</v>
      </c>
      <c r="AC23" s="252">
        <v>-13.7614678899083</v>
      </c>
      <c r="AD23" s="252">
        <v>-13.533834586466201</v>
      </c>
      <c r="AE23" s="252">
        <v>-16.417910447761201</v>
      </c>
      <c r="AF23" s="294">
        <v>-15.6521739130435</v>
      </c>
    </row>
    <row r="24" spans="1:32" ht="15.75" customHeight="1">
      <c r="A24" s="234" t="s">
        <v>277</v>
      </c>
      <c r="B24" s="227">
        <v>-23.3333333333333</v>
      </c>
      <c r="C24" s="231">
        <v>-20.689655172413801</v>
      </c>
      <c r="D24" s="232">
        <v>12.5</v>
      </c>
      <c r="E24" s="232">
        <v>39.130434782608702</v>
      </c>
      <c r="F24" s="227">
        <v>-62.962962962962997</v>
      </c>
      <c r="G24" s="227">
        <v>8.1632653061224492</v>
      </c>
      <c r="H24" s="227">
        <v>56.451612903225801</v>
      </c>
      <c r="I24" s="231">
        <v>46.341463414634099</v>
      </c>
      <c r="J24" s="231">
        <v>56.6666666666667</v>
      </c>
      <c r="K24" s="227">
        <v>1.7543859649122799</v>
      </c>
      <c r="L24" s="227">
        <v>16.6666666666667</v>
      </c>
      <c r="M24" s="227">
        <v>20.5479452054795</v>
      </c>
      <c r="N24" s="227">
        <v>-6.0975609756097597</v>
      </c>
      <c r="O24" s="227">
        <v>4.1666666666666696</v>
      </c>
      <c r="P24" s="227">
        <v>3.5</v>
      </c>
      <c r="Q24" s="227">
        <v>31.730769230769202</v>
      </c>
      <c r="R24" s="227">
        <v>13.461538461538501</v>
      </c>
      <c r="S24" s="227">
        <v>9.0909090909090899</v>
      </c>
      <c r="T24" s="227">
        <v>5.6074766355140202</v>
      </c>
      <c r="U24" s="227">
        <v>9.3023255813953494</v>
      </c>
      <c r="V24" s="227">
        <v>34.453781512604998</v>
      </c>
      <c r="W24" s="227">
        <v>22.6666666666667</v>
      </c>
      <c r="X24" s="227">
        <v>6.9767441860465098</v>
      </c>
      <c r="Y24" s="227">
        <v>19.801980198019798</v>
      </c>
      <c r="Z24" s="227">
        <v>-5.0505050505050502</v>
      </c>
      <c r="AA24" s="227">
        <v>16.901408450704199</v>
      </c>
      <c r="AB24" s="227">
        <v>0.96153846153846201</v>
      </c>
      <c r="AC24" s="252">
        <v>-19.767441860465102</v>
      </c>
      <c r="AD24" s="252">
        <v>-23.863636363636399</v>
      </c>
      <c r="AE24" s="252">
        <v>-22.5</v>
      </c>
      <c r="AF24" s="294">
        <v>-5.31914893617021</v>
      </c>
    </row>
    <row r="25" spans="1:32" ht="15.75" customHeight="1">
      <c r="A25" s="234" t="s">
        <v>276</v>
      </c>
      <c r="B25" s="227">
        <v>13.3333333333333</v>
      </c>
      <c r="C25" s="231">
        <v>27.272727272727298</v>
      </c>
      <c r="D25" s="232">
        <v>-8.3333333333333304</v>
      </c>
      <c r="E25" s="232">
        <v>11.1111111111111</v>
      </c>
      <c r="F25" s="227">
        <v>0</v>
      </c>
      <c r="G25" s="227">
        <v>32</v>
      </c>
      <c r="H25" s="227">
        <v>12.5</v>
      </c>
      <c r="I25" s="231">
        <v>-5.5555555555555598</v>
      </c>
      <c r="J25" s="231">
        <v>9.0909090909090899</v>
      </c>
      <c r="K25" s="227">
        <v>10</v>
      </c>
      <c r="L25" s="227">
        <v>-12.5</v>
      </c>
      <c r="M25" s="227">
        <v>0</v>
      </c>
      <c r="N25" s="227">
        <v>-11.1111111111111</v>
      </c>
      <c r="O25" s="227">
        <v>2.2999999999999998</v>
      </c>
      <c r="P25" s="227">
        <v>3.6</v>
      </c>
      <c r="Q25" s="227">
        <v>9.3023255813953494</v>
      </c>
      <c r="R25" s="227">
        <v>-2.8985507246376798</v>
      </c>
      <c r="S25" s="227">
        <v>24.285714285714299</v>
      </c>
      <c r="T25" s="227">
        <v>2.6666666666666701</v>
      </c>
      <c r="U25" s="227">
        <v>0</v>
      </c>
      <c r="V25" s="227">
        <v>2.0408163265306101</v>
      </c>
      <c r="W25" s="227">
        <v>-12.5</v>
      </c>
      <c r="X25" s="227">
        <v>51.020408163265301</v>
      </c>
      <c r="Y25" s="227">
        <v>-37.142857142857103</v>
      </c>
      <c r="Z25" s="227">
        <v>-23.943661971830998</v>
      </c>
      <c r="AA25" s="227">
        <v>-11.320754716981099</v>
      </c>
      <c r="AB25" s="227">
        <v>0</v>
      </c>
      <c r="AC25" s="252">
        <v>-20.8333333333333</v>
      </c>
      <c r="AD25" s="252">
        <v>-60.465116279069797</v>
      </c>
      <c r="AE25" s="252">
        <v>-34.146341463414601</v>
      </c>
      <c r="AF25" s="294">
        <v>-38.297872340425499</v>
      </c>
    </row>
    <row r="26" spans="1:32" s="211" customFormat="1">
      <c r="A26" s="652" t="s">
        <v>278</v>
      </c>
      <c r="B26" s="653"/>
      <c r="C26" s="653"/>
      <c r="D26" s="653"/>
      <c r="E26" s="653"/>
      <c r="F26" s="653"/>
      <c r="G26" s="653"/>
      <c r="H26" s="653"/>
      <c r="I26" s="653"/>
      <c r="J26" s="247"/>
      <c r="K26" s="227"/>
      <c r="L26" s="227"/>
      <c r="M26" s="227"/>
      <c r="N26" s="227"/>
      <c r="O26" s="227"/>
      <c r="P26" s="227"/>
      <c r="Q26" s="266"/>
      <c r="R26" s="266"/>
      <c r="S26" s="266"/>
      <c r="T26" s="227"/>
      <c r="U26" s="227"/>
      <c r="V26" s="227"/>
      <c r="W26" s="227"/>
      <c r="X26" s="227"/>
      <c r="Y26" s="227"/>
      <c r="Z26" s="227"/>
      <c r="AA26" s="227"/>
      <c r="AB26" s="227"/>
      <c r="AC26" s="224"/>
      <c r="AD26" s="224"/>
      <c r="AE26" s="224"/>
      <c r="AF26" s="245"/>
    </row>
    <row r="27" spans="1:32">
      <c r="A27" s="230" t="s">
        <v>225</v>
      </c>
      <c r="B27" s="229">
        <v>7.4</v>
      </c>
      <c r="C27" s="235">
        <v>18.399999999999999</v>
      </c>
      <c r="D27" s="232">
        <v>18.850000000000001</v>
      </c>
      <c r="E27" s="232">
        <v>39.299999999999997</v>
      </c>
      <c r="F27" s="227">
        <v>24.3</v>
      </c>
      <c r="G27" s="227">
        <v>39.65</v>
      </c>
      <c r="H27" s="229">
        <v>42.4</v>
      </c>
      <c r="I27" s="235">
        <v>32.299999999999997</v>
      </c>
      <c r="J27" s="235">
        <v>49.75</v>
      </c>
      <c r="K27" s="227">
        <v>37.549999999999997</v>
      </c>
      <c r="L27" s="227">
        <v>9.9</v>
      </c>
      <c r="M27" s="227">
        <v>26.25</v>
      </c>
      <c r="N27" s="227">
        <v>17</v>
      </c>
      <c r="O27" s="227">
        <v>21.3</v>
      </c>
      <c r="P27" s="227">
        <v>-21.2</v>
      </c>
      <c r="Q27" s="227">
        <v>25.35</v>
      </c>
      <c r="R27" s="227">
        <v>16.25</v>
      </c>
      <c r="S27" s="227">
        <v>35.25</v>
      </c>
      <c r="T27" s="227">
        <v>29.714285714285701</v>
      </c>
      <c r="U27" s="227">
        <v>14.1833810888252</v>
      </c>
      <c r="V27" s="227">
        <v>35.571428571428598</v>
      </c>
      <c r="W27" s="227">
        <v>28.285714285714299</v>
      </c>
      <c r="X27" s="227">
        <v>36.445783132530103</v>
      </c>
      <c r="Y27" s="227">
        <v>25</v>
      </c>
      <c r="Z27" s="227">
        <v>44.925373134328403</v>
      </c>
      <c r="AA27" s="227">
        <v>45.697329376854597</v>
      </c>
      <c r="AB27" s="227">
        <v>38.953488372092998</v>
      </c>
      <c r="AC27" s="252">
        <v>36.873156342182902</v>
      </c>
      <c r="AD27" s="252">
        <v>23.1428571428571</v>
      </c>
      <c r="AE27" s="252">
        <v>14.766081871344999</v>
      </c>
      <c r="AF27" s="294">
        <v>20.203488372092998</v>
      </c>
    </row>
    <row r="28" spans="1:32">
      <c r="A28" s="233" t="s">
        <v>273</v>
      </c>
      <c r="B28" s="227">
        <v>9.8958333333333304</v>
      </c>
      <c r="C28" s="231">
        <v>20.192307692307701</v>
      </c>
      <c r="D28" s="232">
        <v>19.811320754716998</v>
      </c>
      <c r="E28" s="232">
        <v>36.956521739130402</v>
      </c>
      <c r="F28" s="227">
        <v>5.5555555555555598</v>
      </c>
      <c r="G28" s="227">
        <v>24.4444444444444</v>
      </c>
      <c r="H28" s="227">
        <v>30.434782608695699</v>
      </c>
      <c r="I28" s="231">
        <v>21.568627450980401</v>
      </c>
      <c r="J28" s="231">
        <v>48.076923076923102</v>
      </c>
      <c r="K28" s="227">
        <v>17.3913043478261</v>
      </c>
      <c r="L28" s="227">
        <v>0</v>
      </c>
      <c r="M28" s="227">
        <v>12.7659574468085</v>
      </c>
      <c r="N28" s="227">
        <v>17.96875</v>
      </c>
      <c r="O28" s="227">
        <v>-1.72413793103448</v>
      </c>
      <c r="P28" s="227">
        <v>9.3000000000000007</v>
      </c>
      <c r="Q28" s="227">
        <v>-19.7368421052632</v>
      </c>
      <c r="R28" s="227">
        <v>-54.4444444444444</v>
      </c>
      <c r="S28" s="227">
        <v>13.934426229508199</v>
      </c>
      <c r="T28" s="227">
        <v>-1.0416666666666601</v>
      </c>
      <c r="U28" s="227">
        <v>-52.127659574468098</v>
      </c>
      <c r="V28" s="227">
        <v>-10.975609756097599</v>
      </c>
      <c r="W28" s="227">
        <v>11.176470588235301</v>
      </c>
      <c r="X28" s="227">
        <v>-15.384615384615399</v>
      </c>
      <c r="Y28" s="227">
        <v>-14.5833333333333</v>
      </c>
      <c r="Z28" s="227">
        <v>23.148148148148099</v>
      </c>
      <c r="AA28" s="227">
        <v>26.6666666666667</v>
      </c>
      <c r="AB28" s="227">
        <v>3.3333333333333401</v>
      </c>
      <c r="AC28" s="252">
        <v>21.296296296296301</v>
      </c>
      <c r="AD28" s="252">
        <v>2.6315789473684199</v>
      </c>
      <c r="AE28" s="252">
        <v>2.34375</v>
      </c>
      <c r="AF28" s="294">
        <v>0</v>
      </c>
    </row>
    <row r="29" spans="1:32">
      <c r="A29" s="233" t="s">
        <v>274</v>
      </c>
      <c r="B29" s="227">
        <v>4.1322314049586799</v>
      </c>
      <c r="C29" s="231">
        <v>10.294117647058799</v>
      </c>
      <c r="D29" s="232">
        <v>13.0434782608696</v>
      </c>
      <c r="E29" s="232">
        <v>1.6666666666666601</v>
      </c>
      <c r="F29" s="227">
        <v>18.965517241379299</v>
      </c>
      <c r="G29" s="227">
        <v>52.816901408450697</v>
      </c>
      <c r="H29" s="227">
        <v>36.144578313253</v>
      </c>
      <c r="I29" s="231">
        <v>40</v>
      </c>
      <c r="J29" s="231">
        <v>53.125</v>
      </c>
      <c r="K29" s="227">
        <v>44.262295081967203</v>
      </c>
      <c r="L29" s="227">
        <v>-1.51515151515152</v>
      </c>
      <c r="M29" s="227">
        <v>24.311926605504599</v>
      </c>
      <c r="N29" s="227">
        <v>14.5833333333333</v>
      </c>
      <c r="O29" s="227">
        <v>18.877551020408202</v>
      </c>
      <c r="P29" s="227">
        <v>12.2</v>
      </c>
      <c r="Q29" s="227">
        <v>27.570093457943901</v>
      </c>
      <c r="R29" s="227">
        <v>23.469387755102002</v>
      </c>
      <c r="S29" s="227">
        <v>48.130841121495301</v>
      </c>
      <c r="T29" s="227">
        <v>21.052631578947398</v>
      </c>
      <c r="U29" s="227">
        <v>21.544715447154498</v>
      </c>
      <c r="V29" s="227">
        <v>42.129629629629598</v>
      </c>
      <c r="W29" s="227">
        <v>29.1044776119403</v>
      </c>
      <c r="X29" s="227">
        <v>35.576923076923102</v>
      </c>
      <c r="Y29" s="227">
        <v>32.116788321167903</v>
      </c>
      <c r="Z29" s="227">
        <v>56.6666666666667</v>
      </c>
      <c r="AA29" s="227">
        <v>54.716981132075503</v>
      </c>
      <c r="AB29" s="227">
        <v>45.192307692307701</v>
      </c>
      <c r="AC29" s="252">
        <v>33.823529411764703</v>
      </c>
      <c r="AD29" s="252">
        <v>24.1071428571429</v>
      </c>
      <c r="AE29" s="252">
        <v>5.9322033898305104</v>
      </c>
      <c r="AF29" s="294">
        <v>17.924528301886799</v>
      </c>
    </row>
    <row r="30" spans="1:32">
      <c r="A30" s="234" t="s">
        <v>275</v>
      </c>
      <c r="B30" s="227">
        <v>6.25</v>
      </c>
      <c r="C30" s="231">
        <v>40.909090909090899</v>
      </c>
      <c r="D30" s="232">
        <v>25.862068965517199</v>
      </c>
      <c r="E30" s="232">
        <v>31.481481481481499</v>
      </c>
      <c r="F30" s="227">
        <v>30.952380952380999</v>
      </c>
      <c r="G30" s="227">
        <v>56.3829787234043</v>
      </c>
      <c r="H30" s="227">
        <v>56.6666666666667</v>
      </c>
      <c r="I30" s="231">
        <v>39.024390243902403</v>
      </c>
      <c r="J30" s="231">
        <v>50</v>
      </c>
      <c r="K30" s="227">
        <v>36.619718309859202</v>
      </c>
      <c r="L30" s="227">
        <v>34</v>
      </c>
      <c r="M30" s="227">
        <v>30.2083333333333</v>
      </c>
      <c r="N30" s="227">
        <v>19.277108433734899</v>
      </c>
      <c r="O30" s="227">
        <v>29.797979797979799</v>
      </c>
      <c r="P30" s="227">
        <v>25.5</v>
      </c>
      <c r="Q30" s="227">
        <v>47.474747474747502</v>
      </c>
      <c r="R30" s="227">
        <v>23.245614035087701</v>
      </c>
      <c r="S30" s="227">
        <v>37.244897959183703</v>
      </c>
      <c r="T30" s="227">
        <v>37.711864406779704</v>
      </c>
      <c r="U30" s="227">
        <v>18.446601941747598</v>
      </c>
      <c r="V30" s="227">
        <v>45.5555555555556</v>
      </c>
      <c r="W30" s="227">
        <v>28.235294117647101</v>
      </c>
      <c r="X30" s="227">
        <v>53.431372549019599</v>
      </c>
      <c r="Y30" s="227">
        <v>31.304347826087</v>
      </c>
      <c r="Z30" s="227">
        <v>47.247706422018403</v>
      </c>
      <c r="AA30" s="227">
        <v>48.913043478260903</v>
      </c>
      <c r="AB30" s="227">
        <v>36.697247706421997</v>
      </c>
      <c r="AC30" s="252">
        <v>41.237113402061901</v>
      </c>
      <c r="AD30" s="252">
        <v>22.3958333333333</v>
      </c>
      <c r="AE30" s="252">
        <v>22.5490196078431</v>
      </c>
      <c r="AF30" s="294">
        <v>28.282828282828302</v>
      </c>
    </row>
    <row r="31" spans="1:32">
      <c r="A31" s="234" t="s">
        <v>276</v>
      </c>
      <c r="B31" s="227">
        <v>15.625</v>
      </c>
      <c r="C31" s="231">
        <v>16.6666666666667</v>
      </c>
      <c r="D31" s="232">
        <v>35.294117647058798</v>
      </c>
      <c r="E31" s="232">
        <v>0</v>
      </c>
      <c r="F31" s="227">
        <v>68.75</v>
      </c>
      <c r="G31" s="227">
        <v>26.6666666666667</v>
      </c>
      <c r="H31" s="227">
        <v>40.625</v>
      </c>
      <c r="I31" s="231">
        <v>33.3333333333333</v>
      </c>
      <c r="J31" s="231">
        <v>28.125</v>
      </c>
      <c r="K31" s="227">
        <v>40.243902439024403</v>
      </c>
      <c r="L31" s="227">
        <v>23.529411764705898</v>
      </c>
      <c r="M31" s="227">
        <v>35.4166666666667</v>
      </c>
      <c r="N31" s="227">
        <v>17.307692307692299</v>
      </c>
      <c r="O31" s="227">
        <v>28.947368421052602</v>
      </c>
      <c r="P31" s="227">
        <v>28.4</v>
      </c>
      <c r="Q31" s="227">
        <v>39.705882352941202</v>
      </c>
      <c r="R31" s="227">
        <v>35.393258426966298</v>
      </c>
      <c r="S31" s="227">
        <v>32.9268292682927</v>
      </c>
      <c r="T31" s="227">
        <v>44.943820224719097</v>
      </c>
      <c r="U31" s="227">
        <v>37.5</v>
      </c>
      <c r="V31" s="227">
        <v>33.3333333333333</v>
      </c>
      <c r="W31" s="227">
        <v>57.6086956521739</v>
      </c>
      <c r="X31" s="227">
        <v>49.295774647887299</v>
      </c>
      <c r="Y31" s="227">
        <v>29</v>
      </c>
      <c r="Z31" s="227">
        <v>45.3125</v>
      </c>
      <c r="AA31" s="227">
        <v>48.4375</v>
      </c>
      <c r="AB31" s="227">
        <v>52.906976744185997</v>
      </c>
      <c r="AC31" s="252">
        <v>45.294117647058798</v>
      </c>
      <c r="AD31" s="252">
        <v>46.212121212121197</v>
      </c>
      <c r="AE31" s="252">
        <v>35.087719298245602</v>
      </c>
      <c r="AF31" s="294">
        <v>36.290322580645203</v>
      </c>
    </row>
    <row r="32" spans="1:32">
      <c r="A32" s="230" t="s">
        <v>226</v>
      </c>
      <c r="B32" s="227">
        <v>13.8</v>
      </c>
      <c r="C32" s="232">
        <v>18.8</v>
      </c>
      <c r="D32" s="232">
        <v>33</v>
      </c>
      <c r="E32" s="236">
        <v>10.8</v>
      </c>
      <c r="F32" s="227">
        <v>-35.6</v>
      </c>
      <c r="G32" s="227">
        <v>21.3</v>
      </c>
      <c r="H32" s="227">
        <v>49</v>
      </c>
      <c r="I32" s="232">
        <v>18.2</v>
      </c>
      <c r="J32" s="232">
        <v>50.5</v>
      </c>
      <c r="K32" s="227">
        <v>22</v>
      </c>
      <c r="L32" s="227">
        <v>23.2</v>
      </c>
      <c r="M32" s="227">
        <v>24.3</v>
      </c>
      <c r="N32" s="227">
        <v>6.4</v>
      </c>
      <c r="O32" s="227">
        <v>12</v>
      </c>
      <c r="P32" s="227">
        <v>2</v>
      </c>
      <c r="Q32" s="227">
        <v>22.8</v>
      </c>
      <c r="R32" s="266">
        <v>8.4</v>
      </c>
      <c r="S32" s="266">
        <v>23.1</v>
      </c>
      <c r="T32" s="227">
        <v>8.2857142857142794</v>
      </c>
      <c r="U32" s="227">
        <v>9.4555873925501501</v>
      </c>
      <c r="V32" s="227">
        <v>18.8571428571429</v>
      </c>
      <c r="W32" s="227">
        <v>14.040114613180499</v>
      </c>
      <c r="X32" s="227">
        <v>16.9184290030211</v>
      </c>
      <c r="Y32" s="227">
        <v>13.1428571428571</v>
      </c>
      <c r="Z32" s="227">
        <v>18.154761904761902</v>
      </c>
      <c r="AA32" s="227">
        <v>23.738872403560801</v>
      </c>
      <c r="AB32" s="227">
        <v>13.953488372093</v>
      </c>
      <c r="AC32" s="252">
        <v>6.7846607669616503</v>
      </c>
      <c r="AD32" s="252">
        <v>-0.57142857142856895</v>
      </c>
      <c r="AE32" s="252">
        <v>-5.5393586005830899</v>
      </c>
      <c r="AF32" s="294">
        <v>4.3731778425655996</v>
      </c>
    </row>
    <row r="33" spans="1:32">
      <c r="A33" s="233" t="s">
        <v>273</v>
      </c>
      <c r="B33" s="227">
        <v>-20.168067226890798</v>
      </c>
      <c r="C33" s="231">
        <v>19.230769230769202</v>
      </c>
      <c r="D33" s="232">
        <v>28.846153846153801</v>
      </c>
      <c r="E33" s="232">
        <v>23.913043478260899</v>
      </c>
      <c r="F33" s="227">
        <v>-22.2222222222222</v>
      </c>
      <c r="G33" s="227">
        <v>8.8888888888888893</v>
      </c>
      <c r="H33" s="227">
        <v>30.434782608695599</v>
      </c>
      <c r="I33" s="231">
        <v>3.9215686274509798</v>
      </c>
      <c r="J33" s="231">
        <v>57.692307692307701</v>
      </c>
      <c r="K33" s="227">
        <v>39.130434782608702</v>
      </c>
      <c r="L33" s="227">
        <v>21.875</v>
      </c>
      <c r="M33" s="227">
        <v>23.404255319148898</v>
      </c>
      <c r="N33" s="227">
        <v>7.8125</v>
      </c>
      <c r="O33" s="227">
        <v>31.034482758620701</v>
      </c>
      <c r="P33" s="227">
        <v>8</v>
      </c>
      <c r="Q33" s="227">
        <v>5.2631578947368398</v>
      </c>
      <c r="R33" s="227">
        <v>2.2222222222222201</v>
      </c>
      <c r="S33" s="227">
        <v>26.229508196721302</v>
      </c>
      <c r="T33" s="227">
        <v>4.1666666666666696</v>
      </c>
      <c r="U33" s="227">
        <v>-6.3829787234042596</v>
      </c>
      <c r="V33" s="227">
        <v>26.829268292682901</v>
      </c>
      <c r="W33" s="227">
        <v>21.428571428571399</v>
      </c>
      <c r="X33" s="227">
        <v>19.230769230769202</v>
      </c>
      <c r="Y33" s="227">
        <v>12.5</v>
      </c>
      <c r="Z33" s="227">
        <v>16.6666666666667</v>
      </c>
      <c r="AA33" s="227">
        <v>34.6666666666667</v>
      </c>
      <c r="AB33" s="227">
        <v>20</v>
      </c>
      <c r="AC33" s="252">
        <v>5.5555555555555598</v>
      </c>
      <c r="AD33" s="252">
        <v>9.2105263157894708</v>
      </c>
      <c r="AE33" s="252">
        <v>0</v>
      </c>
      <c r="AF33" s="294">
        <v>9.0909090909090899</v>
      </c>
    </row>
    <row r="34" spans="1:32">
      <c r="A34" s="233" t="s">
        <v>279</v>
      </c>
      <c r="B34" s="227">
        <v>-4.5871559633027497</v>
      </c>
      <c r="C34" s="231">
        <v>22.5490196078431</v>
      </c>
      <c r="D34" s="232">
        <v>36.956521739130402</v>
      </c>
      <c r="E34" s="232">
        <v>21.6666666666667</v>
      </c>
      <c r="F34" s="227">
        <v>-58.620689655172399</v>
      </c>
      <c r="G34" s="227">
        <v>22.5352112676056</v>
      </c>
      <c r="H34" s="227">
        <v>48.192771084337402</v>
      </c>
      <c r="I34" s="231">
        <v>9.4117647058823497</v>
      </c>
      <c r="J34" s="231">
        <v>51.785714285714299</v>
      </c>
      <c r="K34" s="227">
        <v>27.868852459016399</v>
      </c>
      <c r="L34" s="227">
        <v>18.181818181818201</v>
      </c>
      <c r="M34" s="227">
        <v>28.440366972477101</v>
      </c>
      <c r="N34" s="227">
        <v>11.6666666666667</v>
      </c>
      <c r="O34" s="227">
        <v>-1.0204081632653099</v>
      </c>
      <c r="P34" s="227">
        <v>-12.8</v>
      </c>
      <c r="Q34" s="227">
        <v>39.252336448598101</v>
      </c>
      <c r="R34" s="227">
        <v>4.0816326530612201</v>
      </c>
      <c r="S34" s="227">
        <v>26.1682242990654</v>
      </c>
      <c r="T34" s="227">
        <v>0</v>
      </c>
      <c r="U34" s="227">
        <v>5.6910569105691096</v>
      </c>
      <c r="V34" s="227">
        <v>7.4074074074074101</v>
      </c>
      <c r="W34" s="227">
        <v>2.98507462686567</v>
      </c>
      <c r="X34" s="227">
        <v>4.8076923076923102</v>
      </c>
      <c r="Y34" s="227">
        <v>8.0291970802919703</v>
      </c>
      <c r="Z34" s="227">
        <v>25.3333333333333</v>
      </c>
      <c r="AA34" s="227">
        <v>10.377358490565999</v>
      </c>
      <c r="AB34" s="227">
        <v>12.5</v>
      </c>
      <c r="AC34" s="252">
        <v>10.7843137254902</v>
      </c>
      <c r="AD34" s="252">
        <v>0</v>
      </c>
      <c r="AE34" s="252">
        <v>-15.126050420168101</v>
      </c>
      <c r="AF34" s="294">
        <v>-4.7619047619047601</v>
      </c>
    </row>
    <row r="35" spans="1:32">
      <c r="A35" s="234" t="s">
        <v>275</v>
      </c>
      <c r="B35" s="227">
        <v>-6.4516129032258096</v>
      </c>
      <c r="C35" s="231">
        <v>12.1212121212121</v>
      </c>
      <c r="D35" s="232">
        <v>41.379310344827601</v>
      </c>
      <c r="E35" s="232">
        <v>29.629629629629601</v>
      </c>
      <c r="F35" s="227">
        <v>-23.8095238095238</v>
      </c>
      <c r="G35" s="227">
        <v>17.021276595744698</v>
      </c>
      <c r="H35" s="227">
        <v>65</v>
      </c>
      <c r="I35" s="231">
        <v>48.780487804878</v>
      </c>
      <c r="J35" s="231">
        <v>50</v>
      </c>
      <c r="K35" s="227">
        <v>11.2676056338028</v>
      </c>
      <c r="L35" s="227">
        <v>38</v>
      </c>
      <c r="M35" s="227">
        <v>37.5</v>
      </c>
      <c r="N35" s="227">
        <v>-8.4337349397590398</v>
      </c>
      <c r="O35" s="227">
        <v>10.1010101010101</v>
      </c>
      <c r="P35" s="227">
        <v>6.1</v>
      </c>
      <c r="Q35" s="227">
        <v>23.2323232323232</v>
      </c>
      <c r="R35" s="227">
        <v>10.526315789473699</v>
      </c>
      <c r="S35" s="227">
        <v>26.530612244897998</v>
      </c>
      <c r="T35" s="227">
        <v>2.5423728813559299</v>
      </c>
      <c r="U35" s="227">
        <v>7.7669902912621396</v>
      </c>
      <c r="V35" s="227">
        <v>24.4444444444444</v>
      </c>
      <c r="W35" s="227">
        <v>15.294117647058799</v>
      </c>
      <c r="X35" s="227">
        <v>8.8235294117647101</v>
      </c>
      <c r="Y35" s="227">
        <v>14.7826086956522</v>
      </c>
      <c r="Z35" s="227">
        <v>18.181818181818201</v>
      </c>
      <c r="AA35" s="227">
        <v>34.7826086956522</v>
      </c>
      <c r="AB35" s="227">
        <v>17.431192660550501</v>
      </c>
      <c r="AC35" s="252">
        <v>10.3092783505155</v>
      </c>
      <c r="AD35" s="252">
        <v>-19.7916666666667</v>
      </c>
      <c r="AE35" s="252">
        <v>1.9607843137254899</v>
      </c>
      <c r="AF35" s="294">
        <v>9.0909090909090899</v>
      </c>
    </row>
    <row r="36" spans="1:32">
      <c r="A36" s="234" t="s">
        <v>280</v>
      </c>
      <c r="B36" s="227">
        <v>0</v>
      </c>
      <c r="C36" s="231">
        <v>0</v>
      </c>
      <c r="D36" s="232">
        <v>11.764705882352899</v>
      </c>
      <c r="E36" s="232">
        <v>13.3333333333333</v>
      </c>
      <c r="F36" s="227">
        <v>-12.5</v>
      </c>
      <c r="G36" s="227">
        <v>43.3333333333333</v>
      </c>
      <c r="H36" s="227">
        <v>34.375</v>
      </c>
      <c r="I36" s="231">
        <v>28.571428571428601</v>
      </c>
      <c r="J36" s="231">
        <v>31.25</v>
      </c>
      <c r="K36" s="227">
        <v>21.951219512195099</v>
      </c>
      <c r="L36" s="227">
        <v>17.647058823529399</v>
      </c>
      <c r="M36" s="227">
        <v>-10.4166666666667</v>
      </c>
      <c r="N36" s="227">
        <v>12.8205128205128</v>
      </c>
      <c r="O36" s="227">
        <v>15.789473684210501</v>
      </c>
      <c r="P36" s="227">
        <v>8.8000000000000007</v>
      </c>
      <c r="Q36" s="227">
        <v>16.176470588235301</v>
      </c>
      <c r="R36" s="227">
        <v>13.483146067415699</v>
      </c>
      <c r="S36" s="227">
        <v>13.4146341463415</v>
      </c>
      <c r="T36" s="227">
        <v>26.966292134831502</v>
      </c>
      <c r="U36" s="227">
        <v>27.6315789473684</v>
      </c>
      <c r="V36" s="227">
        <v>21.2121212121212</v>
      </c>
      <c r="W36" s="227">
        <v>30.434782608695699</v>
      </c>
      <c r="X36" s="227">
        <v>43.661971830985898</v>
      </c>
      <c r="Y36" s="227">
        <v>24</v>
      </c>
      <c r="Z36" s="227">
        <v>13.5416666666667</v>
      </c>
      <c r="AA36" s="227">
        <v>17.1875</v>
      </c>
      <c r="AB36" s="227">
        <v>8.1395348837209305</v>
      </c>
      <c r="AC36" s="252">
        <v>-2.3529411764705901</v>
      </c>
      <c r="AD36" s="252">
        <v>15.1515151515152</v>
      </c>
      <c r="AE36" s="252">
        <v>-5.2631578947368398</v>
      </c>
      <c r="AF36" s="294">
        <v>6.4516129032258096</v>
      </c>
    </row>
    <row r="37" spans="1:32" ht="14.25" customHeight="1">
      <c r="A37" s="230" t="s">
        <v>227</v>
      </c>
      <c r="B37" s="227">
        <v>45</v>
      </c>
      <c r="C37" s="231">
        <v>56.1</v>
      </c>
      <c r="D37" s="232">
        <v>77</v>
      </c>
      <c r="E37" s="232">
        <v>68.2</v>
      </c>
      <c r="F37" s="227">
        <v>81.599999999999994</v>
      </c>
      <c r="G37" s="227">
        <v>39.9</v>
      </c>
      <c r="H37" s="227">
        <v>77.2</v>
      </c>
      <c r="I37" s="231">
        <v>74.7</v>
      </c>
      <c r="J37" s="231">
        <v>79.2</v>
      </c>
      <c r="K37" s="227">
        <v>67.400000000000006</v>
      </c>
      <c r="L37" s="227">
        <v>77.3</v>
      </c>
      <c r="M37" s="227">
        <v>57.3</v>
      </c>
      <c r="N37" s="227">
        <v>61.2</v>
      </c>
      <c r="O37" s="227">
        <v>58</v>
      </c>
      <c r="P37" s="227">
        <v>70.7</v>
      </c>
      <c r="Q37" s="227">
        <v>64.900000000000006</v>
      </c>
      <c r="R37" s="266">
        <v>63.6</v>
      </c>
      <c r="S37" s="266">
        <v>49.4</v>
      </c>
      <c r="T37" s="227">
        <v>50.571428571428598</v>
      </c>
      <c r="U37" s="227">
        <v>63.896848137535798</v>
      </c>
      <c r="V37" s="227">
        <v>66.189111747851001</v>
      </c>
      <c r="W37" s="227">
        <v>48</v>
      </c>
      <c r="X37" s="227">
        <v>36.969696969696997</v>
      </c>
      <c r="Y37" s="227">
        <v>46.285714285714299</v>
      </c>
      <c r="Z37" s="227">
        <v>30.0595238095238</v>
      </c>
      <c r="AA37" s="227">
        <v>27.761194029850699</v>
      </c>
      <c r="AB37" s="227">
        <v>26.744186046511601</v>
      </c>
      <c r="AC37" s="252">
        <v>43.952802359882</v>
      </c>
      <c r="AD37" s="252">
        <v>42.285714285714299</v>
      </c>
      <c r="AE37" s="252">
        <v>36.656891495601201</v>
      </c>
      <c r="AF37" s="294">
        <v>23.546511627907002</v>
      </c>
    </row>
    <row r="38" spans="1:32">
      <c r="A38" s="233" t="s">
        <v>281</v>
      </c>
      <c r="B38" s="227">
        <v>58.677685950413199</v>
      </c>
      <c r="C38" s="231">
        <v>40.384615384615401</v>
      </c>
      <c r="D38" s="232">
        <v>79.245283018867894</v>
      </c>
      <c r="E38" s="232">
        <v>47.826086956521699</v>
      </c>
      <c r="F38" s="227">
        <v>94.4444444444444</v>
      </c>
      <c r="G38" s="227">
        <v>55.5555555555556</v>
      </c>
      <c r="H38" s="227">
        <v>78.260869565217405</v>
      </c>
      <c r="I38" s="231">
        <v>62.745098039215698</v>
      </c>
      <c r="J38" s="231">
        <v>57.692307692307701</v>
      </c>
      <c r="K38" s="227">
        <v>52.173913043478301</v>
      </c>
      <c r="L38" s="227">
        <v>71.875</v>
      </c>
      <c r="M38" s="227">
        <v>70.212765957446805</v>
      </c>
      <c r="N38" s="227">
        <v>48.4375</v>
      </c>
      <c r="O38" s="227">
        <v>46.551724137930997</v>
      </c>
      <c r="P38" s="227">
        <v>74.7</v>
      </c>
      <c r="Q38" s="227">
        <v>68.421052631578902</v>
      </c>
      <c r="R38" s="227">
        <v>55.5555555555556</v>
      </c>
      <c r="S38" s="227">
        <v>52.459016393442603</v>
      </c>
      <c r="T38" s="227">
        <v>39.5833333333333</v>
      </c>
      <c r="U38" s="227">
        <v>40.425531914893597</v>
      </c>
      <c r="V38" s="227">
        <v>48.780487804878</v>
      </c>
      <c r="W38" s="227">
        <v>62.352941176470601</v>
      </c>
      <c r="X38" s="227">
        <v>51.923076923076898</v>
      </c>
      <c r="Y38" s="227">
        <v>56.25</v>
      </c>
      <c r="Z38" s="227">
        <v>27.7777777777778</v>
      </c>
      <c r="AA38" s="227">
        <v>22.972972972973</v>
      </c>
      <c r="AB38" s="227">
        <v>26.6666666666667</v>
      </c>
      <c r="AC38" s="252">
        <v>37.037037037037003</v>
      </c>
      <c r="AD38" s="252">
        <v>55.2631578947368</v>
      </c>
      <c r="AE38" s="252">
        <v>35.9375</v>
      </c>
      <c r="AF38" s="294">
        <v>24.675324675324699</v>
      </c>
    </row>
    <row r="39" spans="1:32">
      <c r="A39" s="233" t="s">
        <v>282</v>
      </c>
      <c r="B39" s="227">
        <v>29.2035398230088</v>
      </c>
      <c r="C39" s="231">
        <v>70.588235294117595</v>
      </c>
      <c r="D39" s="232">
        <v>80.434782608695699</v>
      </c>
      <c r="E39" s="232">
        <v>73.3333333333333</v>
      </c>
      <c r="F39" s="227">
        <v>65.517241379310306</v>
      </c>
      <c r="G39" s="227">
        <v>33.802816901408498</v>
      </c>
      <c r="H39" s="227">
        <v>83.132530120481903</v>
      </c>
      <c r="I39" s="231">
        <v>84.705882352941202</v>
      </c>
      <c r="J39" s="231">
        <v>77.678571428571402</v>
      </c>
      <c r="K39" s="227">
        <v>77.049180327868896</v>
      </c>
      <c r="L39" s="227">
        <v>84.848484848484802</v>
      </c>
      <c r="M39" s="227">
        <v>49.5412844036697</v>
      </c>
      <c r="N39" s="227">
        <v>64.1666666666667</v>
      </c>
      <c r="O39" s="227">
        <v>60.2040816326531</v>
      </c>
      <c r="P39" s="227">
        <v>67</v>
      </c>
      <c r="Q39" s="227">
        <v>74.766355140186903</v>
      </c>
      <c r="R39" s="227">
        <v>70.408163265306101</v>
      </c>
      <c r="S39" s="227">
        <v>58.878504672897201</v>
      </c>
      <c r="T39" s="227">
        <v>71.578947368421098</v>
      </c>
      <c r="U39" s="227">
        <v>73.983739837398403</v>
      </c>
      <c r="V39" s="227">
        <v>68.518518518518505</v>
      </c>
      <c r="W39" s="227">
        <v>50.746268656716403</v>
      </c>
      <c r="X39" s="227">
        <v>51.456310679611597</v>
      </c>
      <c r="Y39" s="227">
        <v>54.744525547445299</v>
      </c>
      <c r="Z39" s="227">
        <v>32</v>
      </c>
      <c r="AA39" s="227">
        <v>42.452830188679201</v>
      </c>
      <c r="AB39" s="227">
        <v>25</v>
      </c>
      <c r="AC39" s="252">
        <v>37.254901960784302</v>
      </c>
      <c r="AD39" s="252">
        <v>41.964285714285701</v>
      </c>
      <c r="AE39" s="252">
        <v>32.478632478632498</v>
      </c>
      <c r="AF39" s="294">
        <v>17.924528301886799</v>
      </c>
    </row>
    <row r="40" spans="1:32">
      <c r="A40" s="234" t="s">
        <v>275</v>
      </c>
      <c r="B40" s="227">
        <v>32.258064516128997</v>
      </c>
      <c r="C40" s="232">
        <v>42.424242424242401</v>
      </c>
      <c r="D40" s="232">
        <v>68.965517241379303</v>
      </c>
      <c r="E40" s="232">
        <v>81.481481481481495</v>
      </c>
      <c r="F40" s="227">
        <v>90.476190476190496</v>
      </c>
      <c r="G40" s="227">
        <v>40.425531914893597</v>
      </c>
      <c r="H40" s="227">
        <v>76.6666666666667</v>
      </c>
      <c r="I40" s="232">
        <v>87.804878048780495</v>
      </c>
      <c r="J40" s="232">
        <v>100</v>
      </c>
      <c r="K40" s="227">
        <v>54.9295774647887</v>
      </c>
      <c r="L40" s="227">
        <v>80</v>
      </c>
      <c r="M40" s="227">
        <v>51.0416666666667</v>
      </c>
      <c r="N40" s="227">
        <v>69.879518072289201</v>
      </c>
      <c r="O40" s="227">
        <v>63.636363636363598</v>
      </c>
      <c r="P40" s="227">
        <v>68.400000000000006</v>
      </c>
      <c r="Q40" s="227">
        <v>54.545454545454497</v>
      </c>
      <c r="R40" s="227">
        <v>59.649122807017498</v>
      </c>
      <c r="S40" s="227">
        <v>33.673469387755098</v>
      </c>
      <c r="T40" s="227">
        <v>50</v>
      </c>
      <c r="U40" s="227">
        <v>60.194174757281601</v>
      </c>
      <c r="V40" s="227">
        <v>68.656716417910403</v>
      </c>
      <c r="W40" s="227">
        <v>43.529411764705898</v>
      </c>
      <c r="X40" s="227">
        <v>24.752475247524799</v>
      </c>
      <c r="Y40" s="227">
        <v>40.869565217391298</v>
      </c>
      <c r="Z40" s="227">
        <v>28.181818181818201</v>
      </c>
      <c r="AA40" s="227">
        <v>28.260869565217401</v>
      </c>
      <c r="AB40" s="227">
        <v>16.5137614678899</v>
      </c>
      <c r="AC40" s="252">
        <v>42.268041237113401</v>
      </c>
      <c r="AD40" s="252">
        <v>41.6666666666667</v>
      </c>
      <c r="AE40" s="252">
        <v>42.156862745098003</v>
      </c>
      <c r="AF40" s="294">
        <v>19.191919191919201</v>
      </c>
    </row>
    <row r="41" spans="1:32">
      <c r="A41" s="234" t="s">
        <v>276</v>
      </c>
      <c r="B41" s="227">
        <v>62.5</v>
      </c>
      <c r="C41" s="231">
        <v>33.3333333333333</v>
      </c>
      <c r="D41" s="232">
        <v>64.705882352941202</v>
      </c>
      <c r="E41" s="232">
        <v>86.6666666666667</v>
      </c>
      <c r="F41" s="227">
        <v>87.5</v>
      </c>
      <c r="G41" s="227">
        <v>30</v>
      </c>
      <c r="H41" s="227">
        <v>62.5</v>
      </c>
      <c r="I41" s="231">
        <v>38.095238095238102</v>
      </c>
      <c r="J41" s="231">
        <v>81.25</v>
      </c>
      <c r="K41" s="227">
        <v>82.926829268292707</v>
      </c>
      <c r="L41" s="227">
        <v>35.294117647058798</v>
      </c>
      <c r="M41" s="227">
        <v>75</v>
      </c>
      <c r="N41" s="227">
        <v>57.692307692307701</v>
      </c>
      <c r="O41" s="227">
        <v>56.842105263157897</v>
      </c>
      <c r="P41" s="227">
        <v>74.099999999999994</v>
      </c>
      <c r="Q41" s="227">
        <v>57.352941176470601</v>
      </c>
      <c r="R41" s="227">
        <v>65.168539325842701</v>
      </c>
      <c r="S41" s="227">
        <v>54.878048780487802</v>
      </c>
      <c r="T41" s="227">
        <v>34.831460674157299</v>
      </c>
      <c r="U41" s="227">
        <v>67.105263157894697</v>
      </c>
      <c r="V41" s="227">
        <v>68.181818181818201</v>
      </c>
      <c r="W41" s="227">
        <v>21.739130434782599</v>
      </c>
      <c r="X41" s="227">
        <v>26.760563380281699</v>
      </c>
      <c r="Y41" s="227">
        <v>26</v>
      </c>
      <c r="Z41" s="227">
        <v>32.2916666666667</v>
      </c>
      <c r="AA41" s="227">
        <v>7.9365079365079403</v>
      </c>
      <c r="AB41" s="227">
        <v>41.860465116279101</v>
      </c>
      <c r="AC41" s="252">
        <v>60</v>
      </c>
      <c r="AD41" s="252">
        <v>28.7878787878788</v>
      </c>
      <c r="AE41" s="252">
        <v>36.842105263157897</v>
      </c>
      <c r="AF41" s="294">
        <v>38.709677419354797</v>
      </c>
    </row>
    <row r="42" spans="1:32" s="211" customFormat="1">
      <c r="A42" s="652" t="s">
        <v>283</v>
      </c>
      <c r="B42" s="653"/>
      <c r="C42" s="653"/>
      <c r="D42" s="653"/>
      <c r="E42" s="653"/>
      <c r="F42" s="653"/>
      <c r="G42" s="653"/>
      <c r="H42" s="653"/>
      <c r="I42" s="653"/>
      <c r="J42" s="247"/>
      <c r="K42" s="227"/>
      <c r="L42" s="227"/>
      <c r="M42" s="227"/>
      <c r="N42" s="227"/>
      <c r="O42" s="227"/>
      <c r="P42" s="227"/>
      <c r="Q42" s="266"/>
      <c r="R42" s="266"/>
      <c r="S42" s="266"/>
      <c r="T42" s="227"/>
      <c r="U42" s="227"/>
      <c r="V42" s="227"/>
      <c r="W42" s="227"/>
      <c r="X42" s="227"/>
      <c r="Y42" s="227"/>
      <c r="Z42" s="227"/>
      <c r="AA42" s="227"/>
      <c r="AB42" s="227"/>
      <c r="AC42" s="224"/>
      <c r="AD42" s="224"/>
      <c r="AE42" s="224"/>
      <c r="AF42" s="245"/>
    </row>
    <row r="43" spans="1:32">
      <c r="A43" s="230" t="s">
        <v>225</v>
      </c>
      <c r="B43" s="227">
        <v>15.85</v>
      </c>
      <c r="C43" s="231">
        <v>28.3</v>
      </c>
      <c r="D43" s="232">
        <v>25.1</v>
      </c>
      <c r="E43" s="232">
        <v>44.95</v>
      </c>
      <c r="F43" s="227">
        <v>6.6</v>
      </c>
      <c r="G43" s="227">
        <v>44.75</v>
      </c>
      <c r="H43" s="227">
        <v>50.6</v>
      </c>
      <c r="I43" s="231">
        <v>37.549999999999997</v>
      </c>
      <c r="J43" s="231">
        <v>60.6</v>
      </c>
      <c r="K43" s="227">
        <v>37.25</v>
      </c>
      <c r="L43" s="227">
        <v>14.65</v>
      </c>
      <c r="M43" s="227">
        <v>34.15</v>
      </c>
      <c r="N43" s="227">
        <v>10.9</v>
      </c>
      <c r="O43" s="227">
        <v>22.45</v>
      </c>
      <c r="P43" s="227">
        <v>22.6</v>
      </c>
      <c r="Q43" s="227">
        <v>23.9</v>
      </c>
      <c r="R43" s="227">
        <v>14.15</v>
      </c>
      <c r="S43" s="227">
        <v>24.4</v>
      </c>
      <c r="T43" s="227">
        <v>26.1428571428571</v>
      </c>
      <c r="U43" s="227">
        <v>14.040114613180499</v>
      </c>
      <c r="V43" s="227">
        <v>35.285714285714299</v>
      </c>
      <c r="W43" s="227">
        <v>30</v>
      </c>
      <c r="X43" s="227">
        <v>38.554216867469897</v>
      </c>
      <c r="Y43" s="227">
        <v>34.571428571428598</v>
      </c>
      <c r="Z43" s="227">
        <v>47.164179104477597</v>
      </c>
      <c r="AA43" s="227">
        <v>53.115727002967397</v>
      </c>
      <c r="AB43" s="227">
        <v>46.947674418604699</v>
      </c>
      <c r="AC43" s="252">
        <v>48.5250737463127</v>
      </c>
      <c r="AD43" s="252">
        <v>34.571428571428598</v>
      </c>
      <c r="AE43" s="252">
        <v>24.7813411078717</v>
      </c>
      <c r="AF43" s="294">
        <v>31.831395348837201</v>
      </c>
    </row>
    <row r="44" spans="1:32" ht="18" customHeight="1">
      <c r="A44" s="233" t="s">
        <v>273</v>
      </c>
      <c r="B44" s="227">
        <v>10.5633802816902</v>
      </c>
      <c r="C44" s="231">
        <v>28.3505154639175</v>
      </c>
      <c r="D44" s="232">
        <v>21.428571428571399</v>
      </c>
      <c r="E44" s="232">
        <v>15.116279069767399</v>
      </c>
      <c r="F44" s="227">
        <v>-9.0909090909090899</v>
      </c>
      <c r="G44" s="227">
        <v>31.395348837209301</v>
      </c>
      <c r="H44" s="227">
        <v>11.1111111111111</v>
      </c>
      <c r="I44" s="231">
        <v>14.814814814814801</v>
      </c>
      <c r="J44" s="231">
        <v>44.4444444444444</v>
      </c>
      <c r="K44" s="227">
        <v>50</v>
      </c>
      <c r="L44" s="227">
        <v>5.2631578947368398</v>
      </c>
      <c r="M44" s="227">
        <v>25</v>
      </c>
      <c r="N44" s="227">
        <v>7.6923076923076996</v>
      </c>
      <c r="O44" s="227">
        <v>19.4444444444444</v>
      </c>
      <c r="P44" s="227">
        <v>-2.2000000000000002</v>
      </c>
      <c r="Q44" s="227">
        <v>-13.8888888888889</v>
      </c>
      <c r="R44" s="227">
        <v>-9.2592592592592595</v>
      </c>
      <c r="S44" s="227">
        <v>7.8947368421052602</v>
      </c>
      <c r="T44" s="227">
        <v>-1.8518518518518501</v>
      </c>
      <c r="U44" s="227">
        <v>-9.7222222222222197</v>
      </c>
      <c r="V44" s="227">
        <v>-1.92307692307693</v>
      </c>
      <c r="W44" s="227">
        <v>17.1428571428571</v>
      </c>
      <c r="X44" s="227">
        <v>6.0606060606060597</v>
      </c>
      <c r="Y44" s="227">
        <v>25</v>
      </c>
      <c r="Z44" s="227">
        <v>38.157894736842103</v>
      </c>
      <c r="AA44" s="227">
        <v>45.192307692307701</v>
      </c>
      <c r="AB44" s="227">
        <v>33.3333333333333</v>
      </c>
      <c r="AC44" s="252">
        <v>34.4444444444444</v>
      </c>
      <c r="AD44" s="252">
        <v>21.568627450980401</v>
      </c>
      <c r="AE44" s="252">
        <v>18.1034482758621</v>
      </c>
      <c r="AF44" s="294">
        <v>19.6428571428571</v>
      </c>
    </row>
    <row r="45" spans="1:32">
      <c r="A45" s="233" t="s">
        <v>274</v>
      </c>
      <c r="B45" s="227">
        <v>7.1428571428571397</v>
      </c>
      <c r="C45" s="231">
        <v>23.469387755102002</v>
      </c>
      <c r="D45" s="232">
        <v>8.6956521739130501</v>
      </c>
      <c r="E45" s="232">
        <v>-7.0175438596491198</v>
      </c>
      <c r="F45" s="227">
        <v>-27.272727272727298</v>
      </c>
      <c r="G45" s="227">
        <v>48.101265822784796</v>
      </c>
      <c r="H45" s="227">
        <v>51.948051948051898</v>
      </c>
      <c r="I45" s="231">
        <v>38.3116883116883</v>
      </c>
      <c r="J45" s="231">
        <v>57.142857142857103</v>
      </c>
      <c r="K45" s="227">
        <v>26.785714285714299</v>
      </c>
      <c r="L45" s="227">
        <v>-2.7472527472527402</v>
      </c>
      <c r="M45" s="227">
        <v>27</v>
      </c>
      <c r="N45" s="227">
        <v>-1.36363636363636</v>
      </c>
      <c r="O45" s="227">
        <v>11.8556701030928</v>
      </c>
      <c r="P45" s="227">
        <v>10.9</v>
      </c>
      <c r="Q45" s="227">
        <v>18.75</v>
      </c>
      <c r="R45" s="227">
        <v>-1.64835164835165</v>
      </c>
      <c r="S45" s="227">
        <v>30</v>
      </c>
      <c r="T45" s="227">
        <v>7.1428571428571397</v>
      </c>
      <c r="U45" s="227">
        <v>4.9504950495049496</v>
      </c>
      <c r="V45" s="227">
        <v>15.168539325842699</v>
      </c>
      <c r="W45" s="227">
        <v>15.5737704918033</v>
      </c>
      <c r="X45" s="227">
        <v>18.3333333333333</v>
      </c>
      <c r="Y45" s="227">
        <v>11.9791666666667</v>
      </c>
      <c r="Z45" s="227">
        <v>35.256410256410298</v>
      </c>
      <c r="AA45" s="227">
        <v>41.758241758241802</v>
      </c>
      <c r="AB45" s="227">
        <v>33.163265306122497</v>
      </c>
      <c r="AC45" s="252">
        <v>40.2298850574713</v>
      </c>
      <c r="AD45" s="252">
        <v>21.370967741935502</v>
      </c>
      <c r="AE45" s="252">
        <v>20.5128205128205</v>
      </c>
      <c r="AF45" s="294">
        <v>18.636363636363601</v>
      </c>
    </row>
    <row r="46" spans="1:32">
      <c r="A46" s="234" t="s">
        <v>277</v>
      </c>
      <c r="B46" s="227">
        <v>28.0701754385965</v>
      </c>
      <c r="C46" s="231">
        <v>45.8333333333333</v>
      </c>
      <c r="D46" s="232">
        <v>33.3333333333333</v>
      </c>
      <c r="E46" s="232">
        <v>7.3529411764705896</v>
      </c>
      <c r="F46" s="227">
        <v>26</v>
      </c>
      <c r="G46" s="227">
        <v>48.717948717948701</v>
      </c>
      <c r="H46" s="227">
        <v>63.432835820895498</v>
      </c>
      <c r="I46" s="231">
        <v>32</v>
      </c>
      <c r="J46" s="231">
        <v>71.428571428571402</v>
      </c>
      <c r="K46" s="227">
        <v>38.1944444444444</v>
      </c>
      <c r="L46" s="227">
        <v>26.612903225806399</v>
      </c>
      <c r="M46" s="227">
        <v>37.5</v>
      </c>
      <c r="N46" s="227">
        <v>19.8979591836735</v>
      </c>
      <c r="O46" s="227">
        <v>22.5490196078431</v>
      </c>
      <c r="P46" s="227">
        <v>32.5</v>
      </c>
      <c r="Q46" s="227">
        <v>37.272727272727302</v>
      </c>
      <c r="R46" s="227">
        <v>21.4876033057851</v>
      </c>
      <c r="S46" s="227">
        <v>27.173913043478301</v>
      </c>
      <c r="T46" s="227">
        <v>32.589285714285701</v>
      </c>
      <c r="U46" s="227">
        <v>20.081967213114801</v>
      </c>
      <c r="V46" s="227">
        <v>49.568965517241402</v>
      </c>
      <c r="W46" s="227">
        <v>37.878787878787897</v>
      </c>
      <c r="X46" s="227">
        <v>32.673267326732699</v>
      </c>
      <c r="Y46" s="227">
        <v>36.619718309859202</v>
      </c>
      <c r="Z46" s="227">
        <v>54.4554455445545</v>
      </c>
      <c r="AA46" s="227">
        <v>58.4158415841584</v>
      </c>
      <c r="AB46" s="227">
        <v>52.336448598130801</v>
      </c>
      <c r="AC46" s="252">
        <v>49.5412844036697</v>
      </c>
      <c r="AD46" s="252">
        <v>39.2156862745098</v>
      </c>
      <c r="AE46" s="252">
        <v>26.5625</v>
      </c>
      <c r="AF46" s="294">
        <v>47.959183673469397</v>
      </c>
    </row>
    <row r="47" spans="1:32">
      <c r="A47" s="234" t="s">
        <v>276</v>
      </c>
      <c r="B47" s="227">
        <v>40.909090909090899</v>
      </c>
      <c r="C47" s="231">
        <v>28.316326530612201</v>
      </c>
      <c r="D47" s="232">
        <v>44.047619047619101</v>
      </c>
      <c r="E47" s="232">
        <v>-32.142857142857103</v>
      </c>
      <c r="F47" s="227">
        <v>30.5555555555556</v>
      </c>
      <c r="G47" s="227">
        <v>50</v>
      </c>
      <c r="H47" s="227">
        <v>43.0555555555556</v>
      </c>
      <c r="I47" s="231">
        <v>56.818181818181799</v>
      </c>
      <c r="J47" s="231">
        <v>69.565217391304301</v>
      </c>
      <c r="K47" s="227">
        <v>43.75</v>
      </c>
      <c r="L47" s="227">
        <v>53.846153846153797</v>
      </c>
      <c r="M47" s="227">
        <v>46.551724137930997</v>
      </c>
      <c r="N47" s="227">
        <v>18.235294117647101</v>
      </c>
      <c r="O47" s="227">
        <v>32.173913043478301</v>
      </c>
      <c r="P47" s="227">
        <v>35.4</v>
      </c>
      <c r="Q47" s="227">
        <v>35.5555555555556</v>
      </c>
      <c r="R47" s="227">
        <v>25.233644859813101</v>
      </c>
      <c r="S47" s="227">
        <v>26.3888888888889</v>
      </c>
      <c r="T47" s="227">
        <v>42.857142857142897</v>
      </c>
      <c r="U47" s="227">
        <v>25.5555555555556</v>
      </c>
      <c r="V47" s="227">
        <v>44.537815126050397</v>
      </c>
      <c r="W47" s="227">
        <v>61.864406779661003</v>
      </c>
      <c r="X47" s="227">
        <v>70.754716981132106</v>
      </c>
      <c r="Y47" s="227">
        <v>62.820512820512803</v>
      </c>
      <c r="Z47" s="227">
        <v>51.282051282051299</v>
      </c>
      <c r="AA47" s="227">
        <v>62.903225806451601</v>
      </c>
      <c r="AB47" s="227">
        <v>58.490566037735803</v>
      </c>
      <c r="AC47" s="252">
        <v>61.224489795918402</v>
      </c>
      <c r="AD47" s="252">
        <v>59.589041095890401</v>
      </c>
      <c r="AE47" s="252">
        <v>36.619718309859202</v>
      </c>
      <c r="AF47" s="294">
        <v>38.75</v>
      </c>
    </row>
    <row r="48" spans="1:32">
      <c r="A48" s="230" t="s">
        <v>226</v>
      </c>
      <c r="B48" s="227">
        <v>9</v>
      </c>
      <c r="C48" s="231">
        <v>14.8</v>
      </c>
      <c r="D48" s="232">
        <v>29.3</v>
      </c>
      <c r="E48" s="232">
        <v>23</v>
      </c>
      <c r="F48" s="227">
        <v>4</v>
      </c>
      <c r="G48" s="227">
        <v>1.6</v>
      </c>
      <c r="H48" s="227">
        <v>52</v>
      </c>
      <c r="I48" s="231">
        <v>20.7</v>
      </c>
      <c r="J48" s="231">
        <v>61.2</v>
      </c>
      <c r="K48" s="227">
        <v>22.9</v>
      </c>
      <c r="L48" s="227">
        <v>19.2</v>
      </c>
      <c r="M48" s="227">
        <v>1.7</v>
      </c>
      <c r="N48" s="227">
        <v>-1.1000000000000001</v>
      </c>
      <c r="O48" s="227">
        <v>12</v>
      </c>
      <c r="P48" s="227">
        <v>-4</v>
      </c>
      <c r="Q48" s="227">
        <v>17.100000000000001</v>
      </c>
      <c r="R48" s="266">
        <v>7.5</v>
      </c>
      <c r="S48" s="227">
        <v>24</v>
      </c>
      <c r="T48" s="227">
        <v>6.5902578796561597</v>
      </c>
      <c r="U48" s="227">
        <v>8.9080459770114899</v>
      </c>
      <c r="V48" s="227">
        <v>15.1428571428571</v>
      </c>
      <c r="W48" s="227">
        <v>11.8155619596542</v>
      </c>
      <c r="X48" s="227">
        <v>19.3353474320242</v>
      </c>
      <c r="Y48" s="227">
        <v>13.256484149855901</v>
      </c>
      <c r="Z48" s="227">
        <v>22.9166666666667</v>
      </c>
      <c r="AA48" s="227">
        <v>27.761194029850699</v>
      </c>
      <c r="AB48" s="227">
        <v>16.569767441860499</v>
      </c>
      <c r="AC48" s="252">
        <v>11.5044247787611</v>
      </c>
      <c r="AD48" s="252">
        <v>-2.2857142857142798</v>
      </c>
      <c r="AE48" s="252">
        <v>-7.30994152046783</v>
      </c>
      <c r="AF48" s="294">
        <v>-1.4662756598240501</v>
      </c>
    </row>
    <row r="49" spans="1:32">
      <c r="A49" s="233" t="s">
        <v>273</v>
      </c>
      <c r="B49" s="227">
        <v>15.2777777777778</v>
      </c>
      <c r="C49" s="231">
        <v>-7.8947368421052602</v>
      </c>
      <c r="D49" s="232">
        <v>3.5714285714285698</v>
      </c>
      <c r="E49" s="232">
        <v>18.604651162790699</v>
      </c>
      <c r="F49" s="227">
        <v>-36.363636363636402</v>
      </c>
      <c r="G49" s="227">
        <v>16.2790697674419</v>
      </c>
      <c r="H49" s="227">
        <v>27.7777777777778</v>
      </c>
      <c r="I49" s="231">
        <v>18.518518518518501</v>
      </c>
      <c r="J49" s="231">
        <v>66.6666666666667</v>
      </c>
      <c r="K49" s="227">
        <v>58.3333333333333</v>
      </c>
      <c r="L49" s="227">
        <v>0</v>
      </c>
      <c r="M49" s="227">
        <v>44.7368421052632</v>
      </c>
      <c r="N49" s="227">
        <v>-7.6923076923076898</v>
      </c>
      <c r="O49" s="227">
        <v>11.1111111111111</v>
      </c>
      <c r="P49" s="227">
        <v>-15.6</v>
      </c>
      <c r="Q49" s="227">
        <v>-7.4074074074074101</v>
      </c>
      <c r="R49" s="227">
        <v>-3.7037037037037002</v>
      </c>
      <c r="S49" s="227">
        <v>24.5614035087719</v>
      </c>
      <c r="T49" s="227">
        <v>-3.7037037037037002</v>
      </c>
      <c r="U49" s="227">
        <v>-22.8571428571429</v>
      </c>
      <c r="V49" s="227">
        <v>-3.8461538461538498</v>
      </c>
      <c r="W49" s="227">
        <v>7.1428571428571397</v>
      </c>
      <c r="X49" s="227">
        <v>0</v>
      </c>
      <c r="Y49" s="227">
        <v>-5.8823529411764701</v>
      </c>
      <c r="Z49" s="227">
        <v>21.052631578947398</v>
      </c>
      <c r="AA49" s="227">
        <v>21.153846153846199</v>
      </c>
      <c r="AB49" s="227">
        <v>12.1212121212121</v>
      </c>
      <c r="AC49" s="252">
        <v>17.7777777777778</v>
      </c>
      <c r="AD49" s="252">
        <v>0</v>
      </c>
      <c r="AE49" s="252">
        <v>-18.965517241379299</v>
      </c>
      <c r="AF49" s="294">
        <v>0</v>
      </c>
    </row>
    <row r="50" spans="1:32">
      <c r="A50" s="233" t="s">
        <v>274</v>
      </c>
      <c r="B50" s="227">
        <v>-0.854700854700852</v>
      </c>
      <c r="C50" s="231">
        <v>20.618556701030901</v>
      </c>
      <c r="D50" s="232">
        <v>14.492753623188401</v>
      </c>
      <c r="E50" s="232">
        <v>21.052631578947398</v>
      </c>
      <c r="F50" s="227">
        <v>-63.636363636363598</v>
      </c>
      <c r="G50" s="227">
        <v>27.848101265822802</v>
      </c>
      <c r="H50" s="227">
        <v>50.649350649350701</v>
      </c>
      <c r="I50" s="231">
        <v>5.1948051948052001</v>
      </c>
      <c r="J50" s="231">
        <v>60.952380952380899</v>
      </c>
      <c r="K50" s="227">
        <v>32.142857142857103</v>
      </c>
      <c r="L50" s="227">
        <v>24.1758241758242</v>
      </c>
      <c r="M50" s="227">
        <v>-8</v>
      </c>
      <c r="N50" s="227">
        <v>-3.6363636363636398</v>
      </c>
      <c r="O50" s="227">
        <v>-8.2474226804123703</v>
      </c>
      <c r="P50" s="227">
        <v>-15.8</v>
      </c>
      <c r="Q50" s="227">
        <v>18.75</v>
      </c>
      <c r="R50" s="227">
        <v>-6.5934065934065904</v>
      </c>
      <c r="S50" s="227">
        <v>27.7777777777778</v>
      </c>
      <c r="T50" s="227">
        <v>-11.2244897959184</v>
      </c>
      <c r="U50" s="227">
        <v>-8.9108910891089099</v>
      </c>
      <c r="V50" s="227">
        <v>-6.7415730337078603</v>
      </c>
      <c r="W50" s="227">
        <v>0</v>
      </c>
      <c r="X50" s="227">
        <v>10</v>
      </c>
      <c r="Y50" s="227">
        <v>-4.1666666666666696</v>
      </c>
      <c r="Z50" s="227">
        <v>10.2564102564103</v>
      </c>
      <c r="AA50" s="227">
        <v>10.989010989011</v>
      </c>
      <c r="AB50" s="227">
        <v>2.0408163265306101</v>
      </c>
      <c r="AC50" s="252">
        <v>11.4942528735632</v>
      </c>
      <c r="AD50" s="252">
        <v>-10.4838709677419</v>
      </c>
      <c r="AE50" s="252">
        <v>-10.2564102564103</v>
      </c>
      <c r="AF50" s="294">
        <v>-7.2727272727272698</v>
      </c>
    </row>
    <row r="51" spans="1:32">
      <c r="A51" s="234" t="s">
        <v>277</v>
      </c>
      <c r="B51" s="237">
        <v>8.6206896551724093</v>
      </c>
      <c r="C51" s="231">
        <v>24.4897959183673</v>
      </c>
      <c r="D51" s="232">
        <v>43.137254901960802</v>
      </c>
      <c r="E51" s="232">
        <v>38.235294117647101</v>
      </c>
      <c r="F51" s="227">
        <v>-8</v>
      </c>
      <c r="G51" s="227">
        <v>25.6410256410256</v>
      </c>
      <c r="H51" s="237">
        <v>62.686567164179102</v>
      </c>
      <c r="I51" s="231">
        <v>32</v>
      </c>
      <c r="J51" s="231">
        <v>71.428571428571402</v>
      </c>
      <c r="K51" s="227">
        <v>20.8333333333333</v>
      </c>
      <c r="L51" s="227">
        <v>16.129032258064498</v>
      </c>
      <c r="M51" s="227">
        <v>-7.6923076923076898</v>
      </c>
      <c r="N51" s="227">
        <v>-4.0816326530612201</v>
      </c>
      <c r="O51" s="227">
        <v>6.9306930693069297</v>
      </c>
      <c r="P51" s="227">
        <v>-2.8</v>
      </c>
      <c r="Q51" s="227">
        <v>15.454545454545499</v>
      </c>
      <c r="R51" s="227">
        <v>14.049586776859501</v>
      </c>
      <c r="S51" s="227">
        <v>10.869565217391299</v>
      </c>
      <c r="T51" s="227">
        <v>8.9285714285714306</v>
      </c>
      <c r="U51" s="227">
        <v>19.672131147540998</v>
      </c>
      <c r="V51" s="227">
        <v>18.1034482758621</v>
      </c>
      <c r="W51" s="227">
        <v>23.9583333333333</v>
      </c>
      <c r="X51" s="227">
        <v>11.881188118811901</v>
      </c>
      <c r="Y51" s="227">
        <v>14.3884892086331</v>
      </c>
      <c r="Z51" s="227">
        <v>29.411764705882401</v>
      </c>
      <c r="AA51" s="227">
        <v>34</v>
      </c>
      <c r="AB51" s="227">
        <v>17.757009345794401</v>
      </c>
      <c r="AC51" s="252">
        <v>6.4220183486238502</v>
      </c>
      <c r="AD51" s="252">
        <v>2.9411764705882302</v>
      </c>
      <c r="AE51" s="252">
        <v>-6.3157894736842097</v>
      </c>
      <c r="AF51" s="294">
        <v>-1.0416666666666701</v>
      </c>
    </row>
    <row r="52" spans="1:32">
      <c r="A52" s="234" t="s">
        <v>276</v>
      </c>
      <c r="B52" s="237">
        <v>29.411764705882302</v>
      </c>
      <c r="C52" s="231">
        <v>0</v>
      </c>
      <c r="D52" s="232">
        <v>54.761904761904802</v>
      </c>
      <c r="E52" s="232">
        <v>7.1428571428571397</v>
      </c>
      <c r="F52" s="227">
        <v>-16.6666666666667</v>
      </c>
      <c r="G52" s="227">
        <v>41.935483870967701</v>
      </c>
      <c r="H52" s="237">
        <v>47.2222222222222</v>
      </c>
      <c r="I52" s="231">
        <v>36.363636363636402</v>
      </c>
      <c r="J52" s="231">
        <v>39.130434782608702</v>
      </c>
      <c r="K52" s="227">
        <v>8.9285714285714306</v>
      </c>
      <c r="L52" s="227">
        <v>23.076923076923102</v>
      </c>
      <c r="M52" s="227">
        <v>6.8965517241379297</v>
      </c>
      <c r="N52" s="227">
        <v>9.4117647058823497</v>
      </c>
      <c r="O52" s="227">
        <v>22.6086956521739</v>
      </c>
      <c r="P52" s="227">
        <v>12.6</v>
      </c>
      <c r="Q52" s="227">
        <v>32.2222222222222</v>
      </c>
      <c r="R52" s="227">
        <v>14.953271028037401</v>
      </c>
      <c r="S52" s="227">
        <v>31.481481481481499</v>
      </c>
      <c r="T52" s="227">
        <v>23.423423423423401</v>
      </c>
      <c r="U52" s="227">
        <v>26.6666666666667</v>
      </c>
      <c r="V52" s="227">
        <v>32.773109243697498</v>
      </c>
      <c r="W52" s="227">
        <v>22.033898305084701</v>
      </c>
      <c r="X52" s="227">
        <v>39.622641509433997</v>
      </c>
      <c r="Y52" s="227">
        <v>41.025641025641001</v>
      </c>
      <c r="Z52" s="227">
        <v>25.6410256410256</v>
      </c>
      <c r="AA52" s="227">
        <v>41.304347826087003</v>
      </c>
      <c r="AB52" s="227">
        <v>30.188679245283002</v>
      </c>
      <c r="AC52" s="252">
        <v>14.285714285714301</v>
      </c>
      <c r="AD52" s="252">
        <v>2.7397260273972601</v>
      </c>
      <c r="AE52" s="252">
        <v>5.6338028169014098</v>
      </c>
      <c r="AF52" s="294">
        <v>5</v>
      </c>
    </row>
    <row r="53" spans="1:32" ht="14.25" customHeight="1">
      <c r="A53" s="230" t="s">
        <v>227</v>
      </c>
      <c r="B53" s="227">
        <v>58.4</v>
      </c>
      <c r="C53" s="231">
        <v>55.1</v>
      </c>
      <c r="D53" s="232">
        <v>60.25</v>
      </c>
      <c r="E53" s="232">
        <v>50.35</v>
      </c>
      <c r="F53" s="227">
        <v>19.8</v>
      </c>
      <c r="G53" s="227">
        <v>9.6</v>
      </c>
      <c r="H53" s="227">
        <v>62.6</v>
      </c>
      <c r="I53" s="231">
        <v>49.55</v>
      </c>
      <c r="J53" s="231">
        <v>67.25</v>
      </c>
      <c r="K53" s="227">
        <v>67.849999999999994</v>
      </c>
      <c r="L53" s="227">
        <v>59.85</v>
      </c>
      <c r="M53" s="227">
        <v>67.650000000000006</v>
      </c>
      <c r="N53" s="227">
        <v>60.55</v>
      </c>
      <c r="O53" s="227">
        <v>61.1</v>
      </c>
      <c r="P53" s="227">
        <v>60.6</v>
      </c>
      <c r="Q53" s="227">
        <v>56.35</v>
      </c>
      <c r="R53" s="266">
        <v>59.4</v>
      </c>
      <c r="S53" s="227">
        <v>59.35</v>
      </c>
      <c r="T53" s="227">
        <v>66.857142857142904</v>
      </c>
      <c r="U53" s="227">
        <v>61.174785100286499</v>
      </c>
      <c r="V53" s="227">
        <v>55.857142857142897</v>
      </c>
      <c r="W53" s="227">
        <v>56.714285714285701</v>
      </c>
      <c r="X53" s="227">
        <v>67.225609756097597</v>
      </c>
      <c r="Y53" s="227">
        <v>64.285714285714306</v>
      </c>
      <c r="Z53" s="227">
        <v>65.119760479041901</v>
      </c>
      <c r="AA53" s="227">
        <v>52.844311377245504</v>
      </c>
      <c r="AB53" s="227">
        <v>56.976744186046503</v>
      </c>
      <c r="AC53" s="252">
        <v>58.849557522123902</v>
      </c>
      <c r="AD53" s="252">
        <v>58.857142857142897</v>
      </c>
      <c r="AE53" s="252">
        <v>63.011695906432699</v>
      </c>
      <c r="AF53" s="294">
        <v>59.329446064139901</v>
      </c>
    </row>
    <row r="54" spans="1:32">
      <c r="A54" s="233" t="s">
        <v>273</v>
      </c>
      <c r="B54" s="227">
        <v>57.857142857142897</v>
      </c>
      <c r="C54" s="231">
        <v>57.894736842105303</v>
      </c>
      <c r="D54" s="232">
        <v>58.928571428571402</v>
      </c>
      <c r="E54" s="232">
        <v>32.558139534883701</v>
      </c>
      <c r="F54" s="227">
        <v>40.909090909090899</v>
      </c>
      <c r="G54" s="227">
        <v>10</v>
      </c>
      <c r="H54" s="227">
        <v>52.7777777777778</v>
      </c>
      <c r="I54" s="231">
        <v>53.703703703703702</v>
      </c>
      <c r="J54" s="231">
        <v>50</v>
      </c>
      <c r="K54" s="227">
        <v>45.8333333333333</v>
      </c>
      <c r="L54" s="227">
        <v>65.789473684210506</v>
      </c>
      <c r="M54" s="227">
        <v>71.052631578947398</v>
      </c>
      <c r="N54" s="227">
        <v>42.307692307692299</v>
      </c>
      <c r="O54" s="227">
        <v>54.1666666666667</v>
      </c>
      <c r="P54" s="227">
        <v>54.5</v>
      </c>
      <c r="Q54" s="227">
        <v>62.962962962962997</v>
      </c>
      <c r="R54" s="227">
        <v>48.148148148148103</v>
      </c>
      <c r="S54" s="227">
        <v>52.631578947368403</v>
      </c>
      <c r="T54" s="227">
        <v>57.407407407407398</v>
      </c>
      <c r="U54" s="227">
        <v>61.1111111111111</v>
      </c>
      <c r="V54" s="227">
        <v>40.384615384615401</v>
      </c>
      <c r="W54" s="227">
        <v>39.285714285714299</v>
      </c>
      <c r="X54" s="227">
        <v>45.454545454545503</v>
      </c>
      <c r="Y54" s="227">
        <v>19.117647058823501</v>
      </c>
      <c r="Z54" s="227">
        <v>67.567567567567593</v>
      </c>
      <c r="AA54" s="227">
        <v>43.137254901960802</v>
      </c>
      <c r="AB54" s="227">
        <v>60.606060606060602</v>
      </c>
      <c r="AC54" s="252">
        <v>47.7777777777778</v>
      </c>
      <c r="AD54" s="252">
        <v>47.058823529411796</v>
      </c>
      <c r="AE54" s="252">
        <v>54.310344827586199</v>
      </c>
      <c r="AF54" s="294">
        <v>50.892857142857103</v>
      </c>
    </row>
    <row r="55" spans="1:32">
      <c r="A55" s="233" t="s">
        <v>274</v>
      </c>
      <c r="B55" s="227">
        <v>63.247863247863201</v>
      </c>
      <c r="C55" s="231">
        <v>52.577319587628899</v>
      </c>
      <c r="D55" s="232">
        <v>66.6666666666667</v>
      </c>
      <c r="E55" s="232">
        <v>60.526315789473699</v>
      </c>
      <c r="F55" s="227">
        <v>36.363636363636402</v>
      </c>
      <c r="G55" s="227">
        <v>69.620253164556999</v>
      </c>
      <c r="H55" s="227">
        <v>66.883116883116898</v>
      </c>
      <c r="I55" s="231">
        <v>48.701298701298697</v>
      </c>
      <c r="J55" s="231">
        <v>69.047619047619094</v>
      </c>
      <c r="K55" s="227">
        <v>65.178571428571402</v>
      </c>
      <c r="L55" s="227">
        <v>62.6373626373626</v>
      </c>
      <c r="M55" s="227">
        <v>59.5</v>
      </c>
      <c r="N55" s="227">
        <v>65.454545454545496</v>
      </c>
      <c r="O55" s="227">
        <v>62.886597938144298</v>
      </c>
      <c r="P55" s="227">
        <v>59.5</v>
      </c>
      <c r="Q55" s="227">
        <v>55.7291666666667</v>
      </c>
      <c r="R55" s="227">
        <v>56.043956043956001</v>
      </c>
      <c r="S55" s="227">
        <v>58.8888888888889</v>
      </c>
      <c r="T55" s="227">
        <v>59.6938775510204</v>
      </c>
      <c r="U55" s="227">
        <v>57.425742574257399</v>
      </c>
      <c r="V55" s="227">
        <v>51.685393258426998</v>
      </c>
      <c r="W55" s="227">
        <v>57.377049180327901</v>
      </c>
      <c r="X55" s="227">
        <v>55.617977528089902</v>
      </c>
      <c r="Y55" s="227">
        <v>51.0416666666667</v>
      </c>
      <c r="Z55" s="227">
        <v>61.538461538461497</v>
      </c>
      <c r="AA55" s="227">
        <v>48.901098901098898</v>
      </c>
      <c r="AB55" s="227">
        <v>45.918367346938801</v>
      </c>
      <c r="AC55" s="252">
        <v>63.7931034482759</v>
      </c>
      <c r="AD55" s="252">
        <v>51.209677419354797</v>
      </c>
      <c r="AE55" s="252">
        <v>62.820512820512803</v>
      </c>
      <c r="AF55" s="294">
        <v>60</v>
      </c>
    </row>
    <row r="56" spans="1:32">
      <c r="A56" s="234" t="s">
        <v>277</v>
      </c>
      <c r="B56" s="227">
        <v>62.280701754386001</v>
      </c>
      <c r="C56" s="231">
        <v>52.040816326530603</v>
      </c>
      <c r="D56" s="232">
        <v>56.862745098039198</v>
      </c>
      <c r="E56" s="232">
        <v>61.764705882352899</v>
      </c>
      <c r="F56" s="227">
        <v>2</v>
      </c>
      <c r="G56" s="227">
        <v>62.820512820512803</v>
      </c>
      <c r="H56" s="227">
        <v>59.701492537313399</v>
      </c>
      <c r="I56" s="231">
        <v>50</v>
      </c>
      <c r="J56" s="231">
        <v>65.476190476190496</v>
      </c>
      <c r="K56" s="227">
        <v>68.75</v>
      </c>
      <c r="L56" s="227">
        <v>59.677419354838698</v>
      </c>
      <c r="M56" s="227">
        <v>74.519230769230802</v>
      </c>
      <c r="N56" s="227">
        <v>61.734693877551003</v>
      </c>
      <c r="O56" s="227">
        <v>62.254901960784302</v>
      </c>
      <c r="P56" s="227">
        <v>63.7</v>
      </c>
      <c r="Q56" s="227">
        <v>57.798165137614703</v>
      </c>
      <c r="R56" s="227">
        <v>58.264462809917397</v>
      </c>
      <c r="S56" s="227">
        <v>58.695652173912997</v>
      </c>
      <c r="T56" s="227">
        <v>71.428571428571402</v>
      </c>
      <c r="U56" s="227">
        <v>65.983606557377001</v>
      </c>
      <c r="V56" s="227">
        <v>62.5</v>
      </c>
      <c r="W56" s="227">
        <v>61.616161616161598</v>
      </c>
      <c r="X56" s="227">
        <v>71.287128712871294</v>
      </c>
      <c r="Y56" s="227">
        <v>72.183098591549296</v>
      </c>
      <c r="Z56" s="227">
        <v>64.215686274509807</v>
      </c>
      <c r="AA56" s="227">
        <v>54</v>
      </c>
      <c r="AB56" s="227">
        <v>62.616822429906499</v>
      </c>
      <c r="AC56" s="252">
        <v>67.889908256880702</v>
      </c>
      <c r="AD56" s="252">
        <v>66.176470588235304</v>
      </c>
      <c r="AE56" s="252">
        <v>64.5833333333333</v>
      </c>
      <c r="AF56" s="294">
        <v>61.855670103092798</v>
      </c>
    </row>
    <row r="57" spans="1:32" ht="14.5" thickBot="1">
      <c r="A57" s="238" t="s">
        <v>276</v>
      </c>
      <c r="B57" s="239">
        <v>55.714285714285701</v>
      </c>
      <c r="C57" s="240">
        <v>79.1666666666667</v>
      </c>
      <c r="D57" s="241">
        <v>54.761904761904802</v>
      </c>
      <c r="E57" s="241">
        <v>35.714285714285701</v>
      </c>
      <c r="F57" s="239">
        <v>11.1111111111111</v>
      </c>
      <c r="G57" s="239">
        <v>66.129032258064498</v>
      </c>
      <c r="H57" s="239">
        <v>63.8888888888889</v>
      </c>
      <c r="I57" s="240">
        <v>47.727272727272698</v>
      </c>
      <c r="J57" s="240">
        <v>76.086956521739097</v>
      </c>
      <c r="K57" s="240">
        <v>74.107142857142804</v>
      </c>
      <c r="L57" s="240">
        <v>46.153846153846203</v>
      </c>
      <c r="M57" s="240">
        <v>67.241379310344797</v>
      </c>
      <c r="N57" s="240">
        <v>64.117647058823493</v>
      </c>
      <c r="O57" s="240">
        <v>60.434782608695699</v>
      </c>
      <c r="P57" s="240">
        <v>62.5</v>
      </c>
      <c r="Q57" s="240">
        <v>52.2222222222222</v>
      </c>
      <c r="R57" s="240">
        <v>66.355140186915904</v>
      </c>
      <c r="S57" s="240">
        <v>64.351851851851805</v>
      </c>
      <c r="T57" s="240">
        <v>70.982142857142904</v>
      </c>
      <c r="U57" s="240">
        <v>58.8888888888889</v>
      </c>
      <c r="V57" s="240">
        <v>55.882352941176499</v>
      </c>
      <c r="W57" s="240">
        <v>67.796610169491501</v>
      </c>
      <c r="X57" s="240">
        <v>80.288461538461505</v>
      </c>
      <c r="Y57" s="240">
        <v>85.897435897435898</v>
      </c>
      <c r="Z57" s="240">
        <v>67.241379310344797</v>
      </c>
      <c r="AA57" s="240">
        <v>60.869565217391298</v>
      </c>
      <c r="AB57" s="240">
        <v>60.377358490566003</v>
      </c>
      <c r="AC57" s="291">
        <v>49.4897959183673</v>
      </c>
      <c r="AD57" s="291">
        <v>69.863013698630098</v>
      </c>
      <c r="AE57" s="291">
        <v>68.309859154929597</v>
      </c>
      <c r="AF57" s="295">
        <v>61.25</v>
      </c>
    </row>
    <row r="58" spans="1:32" s="211" customFormat="1" ht="16.5" customHeight="1">
      <c r="A58" s="664" t="s">
        <v>284</v>
      </c>
      <c r="B58" s="665"/>
      <c r="C58" s="665"/>
      <c r="D58" s="665"/>
      <c r="E58" s="665"/>
      <c r="F58" s="665"/>
      <c r="G58" s="665"/>
      <c r="H58" s="665"/>
      <c r="I58" s="665"/>
      <c r="J58" s="248"/>
      <c r="K58" s="249"/>
      <c r="L58" s="249"/>
      <c r="M58" s="249"/>
      <c r="N58" s="249"/>
      <c r="O58" s="249"/>
      <c r="P58" s="249"/>
      <c r="Q58" s="249"/>
      <c r="R58" s="249"/>
      <c r="S58" s="249"/>
      <c r="T58" s="253"/>
      <c r="U58" s="253"/>
      <c r="V58" s="253"/>
      <c r="W58" s="253"/>
      <c r="X58" s="253"/>
      <c r="Y58" s="253"/>
      <c r="Z58" s="253"/>
      <c r="AA58" s="253"/>
      <c r="AB58" s="253"/>
      <c r="AC58" s="249"/>
      <c r="AD58" s="249"/>
      <c r="AE58" s="249"/>
      <c r="AF58" s="250"/>
    </row>
    <row r="59" spans="1:32" ht="16.5" customHeight="1">
      <c r="A59" s="230" t="s">
        <v>285</v>
      </c>
      <c r="B59" s="242">
        <v>0.78181818181818097</v>
      </c>
      <c r="C59" s="242">
        <v>6.8272727272727298</v>
      </c>
      <c r="D59" s="242">
        <v>22.136363636363601</v>
      </c>
      <c r="E59" s="242">
        <v>26.154545454545499</v>
      </c>
      <c r="F59" s="242">
        <v>31.2863636363636</v>
      </c>
      <c r="G59" s="242">
        <v>35.4181818181818</v>
      </c>
      <c r="H59" s="242">
        <v>36.240909090909099</v>
      </c>
      <c r="I59" s="242">
        <v>19.531818181818199</v>
      </c>
      <c r="J59" s="242">
        <v>24.886363636363601</v>
      </c>
      <c r="K59" s="242">
        <v>27.7909090909091</v>
      </c>
      <c r="L59" s="242">
        <v>7.6363636363636296</v>
      </c>
      <c r="M59" s="242">
        <v>22.468181818181801</v>
      </c>
      <c r="N59" s="242">
        <v>17.7454545454545</v>
      </c>
      <c r="O59" s="242">
        <v>14.095454545454499</v>
      </c>
      <c r="P59" s="242">
        <v>20.990909090909099</v>
      </c>
      <c r="Q59" s="242">
        <v>26.6727272727273</v>
      </c>
      <c r="R59" s="242">
        <v>7.1272727272727296</v>
      </c>
      <c r="S59" s="242">
        <v>24.322727272727299</v>
      </c>
      <c r="T59" s="242">
        <v>16.732854538012099</v>
      </c>
      <c r="U59" s="242">
        <v>9.7024488537184901</v>
      </c>
      <c r="V59" s="242">
        <v>13.447512373013801</v>
      </c>
      <c r="W59" s="242">
        <v>15.1948051948052</v>
      </c>
      <c r="X59" s="242">
        <v>18.899811496029901</v>
      </c>
      <c r="Y59" s="242">
        <v>9.3896103896103895</v>
      </c>
      <c r="Z59" s="242">
        <v>19.0832384817143</v>
      </c>
      <c r="AA59" s="242">
        <v>16.221207517123201</v>
      </c>
      <c r="AB59" s="242">
        <v>11.046511627907</v>
      </c>
      <c r="AC59" s="242">
        <v>18.3293108071869</v>
      </c>
      <c r="AD59" s="242">
        <v>13.5844155844156</v>
      </c>
      <c r="AE59" s="242">
        <v>18.0073862260097</v>
      </c>
      <c r="AF59" s="251">
        <v>20.7641196013289</v>
      </c>
    </row>
    <row r="60" spans="1:32" ht="16.5" customHeight="1">
      <c r="A60" s="234" t="s">
        <v>286</v>
      </c>
      <c r="B60" s="227">
        <v>58.4</v>
      </c>
      <c r="C60" s="232">
        <v>55.1</v>
      </c>
      <c r="D60" s="232">
        <v>60.25</v>
      </c>
      <c r="E60" s="232">
        <v>68.2</v>
      </c>
      <c r="F60" s="227">
        <v>19.8</v>
      </c>
      <c r="G60" s="227">
        <v>9.6</v>
      </c>
      <c r="H60" s="227">
        <v>62.6</v>
      </c>
      <c r="I60" s="232">
        <v>49.55</v>
      </c>
      <c r="J60" s="232">
        <v>67.25</v>
      </c>
      <c r="K60" s="227">
        <v>67.849999999999994</v>
      </c>
      <c r="L60" s="227">
        <v>59.85</v>
      </c>
      <c r="M60" s="227">
        <v>67.650000000000006</v>
      </c>
      <c r="N60" s="227">
        <v>60.55</v>
      </c>
      <c r="O60" s="227">
        <v>61.1</v>
      </c>
      <c r="P60" s="227">
        <v>60.6</v>
      </c>
      <c r="Q60" s="227">
        <v>56.35</v>
      </c>
      <c r="R60" s="266">
        <v>59.4</v>
      </c>
      <c r="S60" s="227">
        <v>59.35</v>
      </c>
      <c r="T60" s="227">
        <v>66.857142857142904</v>
      </c>
      <c r="U60" s="227">
        <v>61.174785100286499</v>
      </c>
      <c r="V60" s="227">
        <v>55.857142857142897</v>
      </c>
      <c r="W60" s="227">
        <v>56.714285714285701</v>
      </c>
      <c r="X60" s="227">
        <v>67.225609756097597</v>
      </c>
      <c r="Y60" s="227">
        <v>64.285714285714306</v>
      </c>
      <c r="Z60" s="227">
        <v>65.119760479041901</v>
      </c>
      <c r="AA60" s="227">
        <v>52.844311377245504</v>
      </c>
      <c r="AB60" s="227">
        <v>56.976744186046503</v>
      </c>
      <c r="AC60" s="252">
        <v>58.849557522123902</v>
      </c>
      <c r="AD60" s="252">
        <v>58.857142857142897</v>
      </c>
      <c r="AE60" s="252">
        <v>63.011695906432699</v>
      </c>
      <c r="AF60" s="294">
        <v>59.329446064139901</v>
      </c>
    </row>
    <row r="61" spans="1:32" ht="16.5" customHeight="1">
      <c r="A61" s="234" t="s">
        <v>246</v>
      </c>
      <c r="B61" s="81">
        <v>38.450000000000003</v>
      </c>
      <c r="C61" s="232">
        <v>40.299999999999997</v>
      </c>
      <c r="D61" s="232">
        <v>52.6</v>
      </c>
      <c r="E61" s="232">
        <v>50.7</v>
      </c>
      <c r="F61" s="227">
        <v>56.6</v>
      </c>
      <c r="G61" s="227">
        <v>29.5</v>
      </c>
      <c r="H61" s="81">
        <v>60.3</v>
      </c>
      <c r="I61" s="232">
        <v>37.950000000000003</v>
      </c>
      <c r="J61" s="232">
        <v>63.6</v>
      </c>
      <c r="K61" s="227">
        <v>66.900000000000006</v>
      </c>
      <c r="L61" s="227">
        <v>61.9</v>
      </c>
      <c r="M61" s="227">
        <v>29</v>
      </c>
      <c r="N61" s="227">
        <v>58.7</v>
      </c>
      <c r="O61" s="227">
        <v>56.75</v>
      </c>
      <c r="P61" s="227">
        <v>59.2</v>
      </c>
      <c r="Q61" s="227">
        <v>56.7</v>
      </c>
      <c r="R61" s="266">
        <v>57.7</v>
      </c>
      <c r="S61" s="227">
        <v>62.05</v>
      </c>
      <c r="T61" s="227">
        <v>52.142857142857103</v>
      </c>
      <c r="U61" s="227">
        <v>55.730659025788</v>
      </c>
      <c r="V61" s="227">
        <v>55.857142857142797</v>
      </c>
      <c r="W61" s="227">
        <v>54.428571428571402</v>
      </c>
      <c r="X61" s="227">
        <v>65.243902439024396</v>
      </c>
      <c r="Y61" s="227">
        <v>53.142857142857203</v>
      </c>
      <c r="Z61" s="227">
        <v>55.988023952095801</v>
      </c>
      <c r="AA61" s="227">
        <v>48.502994011976</v>
      </c>
      <c r="AB61" s="227">
        <v>55.668604651162802</v>
      </c>
      <c r="AC61" s="252">
        <v>57.964601769911503</v>
      </c>
      <c r="AD61" s="252">
        <v>53.571428571428598</v>
      </c>
      <c r="AE61" s="252">
        <v>58.3333333333333</v>
      </c>
      <c r="AF61" s="294">
        <v>54.081632653061199</v>
      </c>
    </row>
    <row r="62" spans="1:32" ht="16.5" customHeight="1">
      <c r="A62" s="234" t="s">
        <v>253</v>
      </c>
      <c r="B62" s="237">
        <v>-4.0999999999999899</v>
      </c>
      <c r="C62" s="232">
        <v>-19.649999999999999</v>
      </c>
      <c r="D62" s="232">
        <v>23.05</v>
      </c>
      <c r="E62" s="232">
        <v>17.600000000000001</v>
      </c>
      <c r="F62" s="227">
        <v>47.45</v>
      </c>
      <c r="G62" s="227">
        <v>36</v>
      </c>
      <c r="H62" s="237">
        <v>18.45</v>
      </c>
      <c r="I62" s="232">
        <v>13.7</v>
      </c>
      <c r="J62" s="232">
        <v>8.8000000000000007</v>
      </c>
      <c r="K62" s="227">
        <v>10.199999999999999</v>
      </c>
      <c r="L62" s="227">
        <v>7.1</v>
      </c>
      <c r="M62" s="227">
        <v>23.85</v>
      </c>
      <c r="N62" s="227">
        <v>5.95</v>
      </c>
      <c r="O62" s="227">
        <v>-5.95</v>
      </c>
      <c r="P62" s="227">
        <v>-4.7</v>
      </c>
      <c r="Q62" s="227">
        <v>2.8</v>
      </c>
      <c r="R62" s="227">
        <v>-8.85</v>
      </c>
      <c r="S62" s="227">
        <v>14.1</v>
      </c>
      <c r="T62" s="227">
        <v>0.85714285714285399</v>
      </c>
      <c r="U62" s="227">
        <v>-3.1609195402298802</v>
      </c>
      <c r="V62" s="227">
        <v>-9.4555873925501395</v>
      </c>
      <c r="W62" s="227">
        <v>0.28571428571428498</v>
      </c>
      <c r="X62" s="227">
        <v>-3.9755351681957301</v>
      </c>
      <c r="Y62" s="227">
        <v>-6.2857142857142803</v>
      </c>
      <c r="Z62" s="227">
        <v>-6.51515151515152</v>
      </c>
      <c r="AA62" s="227">
        <v>0.29850746268656497</v>
      </c>
      <c r="AB62" s="227">
        <v>-3.7790697674418601</v>
      </c>
      <c r="AC62" s="252">
        <v>10.0294985250737</v>
      </c>
      <c r="AD62" s="252">
        <v>-4.4285714285714297</v>
      </c>
      <c r="AE62" s="252">
        <v>7.1005917159763303</v>
      </c>
      <c r="AF62" s="294">
        <v>7.7034883720930303</v>
      </c>
    </row>
    <row r="63" spans="1:32" ht="16.5" customHeight="1">
      <c r="A63" s="234" t="s">
        <v>247</v>
      </c>
      <c r="B63" s="227">
        <v>3.4500000000000099</v>
      </c>
      <c r="C63" s="232">
        <v>6.65</v>
      </c>
      <c r="D63" s="232">
        <v>33.549999999999997</v>
      </c>
      <c r="E63" s="232">
        <v>59.4</v>
      </c>
      <c r="F63" s="227">
        <v>54.6</v>
      </c>
      <c r="G63" s="227">
        <v>40</v>
      </c>
      <c r="H63" s="227">
        <v>22.2</v>
      </c>
      <c r="I63" s="232">
        <v>8.1</v>
      </c>
      <c r="J63" s="232">
        <v>16.649999999999999</v>
      </c>
      <c r="K63" s="227">
        <v>19.7</v>
      </c>
      <c r="L63" s="227">
        <v>22.5</v>
      </c>
      <c r="M63" s="227">
        <v>40.85</v>
      </c>
      <c r="N63" s="227">
        <v>15.3</v>
      </c>
      <c r="O63" s="227">
        <v>2.3999999999999901</v>
      </c>
      <c r="P63" s="227">
        <v>11.3</v>
      </c>
      <c r="Q63" s="266">
        <v>4.3</v>
      </c>
      <c r="R63" s="227">
        <v>-2.15</v>
      </c>
      <c r="S63" s="227">
        <v>18.3</v>
      </c>
      <c r="T63" s="227">
        <v>0.42979942693409601</v>
      </c>
      <c r="U63" s="227">
        <v>-1.71919770773638</v>
      </c>
      <c r="V63" s="227">
        <v>-5.8571428571428603</v>
      </c>
      <c r="W63" s="227">
        <v>12.714285714285699</v>
      </c>
      <c r="X63" s="227">
        <v>7.7743902439024399</v>
      </c>
      <c r="Y63" s="227">
        <v>-3.4285714285714199</v>
      </c>
      <c r="Z63" s="227">
        <v>-6.2874251497006002</v>
      </c>
      <c r="AA63" s="227">
        <v>6.5868263473053998</v>
      </c>
      <c r="AB63" s="227">
        <v>2.6162790697674398</v>
      </c>
      <c r="AC63" s="252">
        <v>11.9469026548673</v>
      </c>
      <c r="AD63" s="252">
        <v>-0.14285714285713899</v>
      </c>
      <c r="AE63" s="252">
        <v>14.327485380117</v>
      </c>
      <c r="AF63" s="294">
        <v>19.825072886297399</v>
      </c>
    </row>
    <row r="64" spans="1:32" ht="16.5" customHeight="1">
      <c r="A64" s="234" t="s">
        <v>257</v>
      </c>
      <c r="B64" s="227">
        <v>-14.95</v>
      </c>
      <c r="C64" s="232">
        <v>1.55</v>
      </c>
      <c r="D64" s="232">
        <v>19.850000000000001</v>
      </c>
      <c r="E64" s="232">
        <v>-0.69999999999999596</v>
      </c>
      <c r="F64" s="227">
        <v>10.5</v>
      </c>
      <c r="G64" s="227">
        <v>82.5</v>
      </c>
      <c r="H64" s="227">
        <v>40.65</v>
      </c>
      <c r="I64" s="232">
        <v>25.7</v>
      </c>
      <c r="J64" s="232">
        <v>20.75</v>
      </c>
      <c r="K64" s="227">
        <v>28.85</v>
      </c>
      <c r="L64" s="227">
        <v>4.8</v>
      </c>
      <c r="M64" s="227">
        <v>27.65</v>
      </c>
      <c r="N64" s="227">
        <v>28.4</v>
      </c>
      <c r="O64" s="227">
        <v>24.45</v>
      </c>
      <c r="P64" s="227">
        <v>30.6</v>
      </c>
      <c r="Q64" s="227">
        <v>39.35</v>
      </c>
      <c r="R64" s="266">
        <v>15.9</v>
      </c>
      <c r="S64" s="227">
        <v>31.65</v>
      </c>
      <c r="T64" s="227">
        <v>22.285714285714299</v>
      </c>
      <c r="U64" s="227">
        <v>16.235632183907999</v>
      </c>
      <c r="V64" s="227">
        <v>27.3638968481375</v>
      </c>
      <c r="W64" s="227">
        <v>23.428571428571399</v>
      </c>
      <c r="X64" s="227">
        <v>30.4281345565749</v>
      </c>
      <c r="Y64" s="227">
        <v>19.285714285714299</v>
      </c>
      <c r="Z64" s="227">
        <v>33.636363636363598</v>
      </c>
      <c r="AA64" s="227">
        <v>28.805970149253699</v>
      </c>
      <c r="AB64" s="227">
        <v>18.3139534883721</v>
      </c>
      <c r="AC64" s="252">
        <v>27.2861356932153</v>
      </c>
      <c r="AD64" s="252">
        <v>17.8571428571429</v>
      </c>
      <c r="AE64" s="252">
        <v>19.230769230769202</v>
      </c>
      <c r="AF64" s="294">
        <v>22.5290697674419</v>
      </c>
    </row>
    <row r="65" spans="1:32" ht="16.5" customHeight="1">
      <c r="A65" s="234" t="s">
        <v>287</v>
      </c>
      <c r="B65" s="81">
        <v>-17.95</v>
      </c>
      <c r="C65" s="232">
        <v>4</v>
      </c>
      <c r="D65" s="232">
        <v>17.05</v>
      </c>
      <c r="E65" s="232">
        <v>39.9</v>
      </c>
      <c r="F65" s="227">
        <v>55.3</v>
      </c>
      <c r="G65" s="227">
        <v>50.5</v>
      </c>
      <c r="H65" s="81">
        <v>33.299999999999997</v>
      </c>
      <c r="I65" s="232">
        <v>9.2499999999999893</v>
      </c>
      <c r="J65" s="232">
        <v>17.2</v>
      </c>
      <c r="K65" s="227">
        <v>22.15</v>
      </c>
      <c r="L65" s="227">
        <v>-11.5</v>
      </c>
      <c r="M65" s="227">
        <v>11.2</v>
      </c>
      <c r="N65" s="227">
        <v>1.65</v>
      </c>
      <c r="O65" s="227">
        <v>1.7</v>
      </c>
      <c r="P65" s="227">
        <v>13.9</v>
      </c>
      <c r="Q65" s="266">
        <v>21.25</v>
      </c>
      <c r="R65" s="266">
        <v>-8.1</v>
      </c>
      <c r="S65" s="266">
        <v>16.100000000000001</v>
      </c>
      <c r="T65" s="227">
        <v>6.8767908309455699</v>
      </c>
      <c r="U65" s="227">
        <v>0</v>
      </c>
      <c r="V65" s="227">
        <v>5.8571428571428603</v>
      </c>
      <c r="W65" s="227">
        <v>-1.28571428571428</v>
      </c>
      <c r="X65" s="227">
        <v>6.0975609756097597</v>
      </c>
      <c r="Y65" s="227">
        <v>-3.9999999999999898</v>
      </c>
      <c r="Z65" s="227">
        <v>3.2934131736526902</v>
      </c>
      <c r="AA65" s="227">
        <v>5.3892215568862296</v>
      </c>
      <c r="AB65" s="227">
        <v>-7.5581395348837201</v>
      </c>
      <c r="AC65" s="252">
        <v>3.24483775811209</v>
      </c>
      <c r="AD65" s="252">
        <v>-4</v>
      </c>
      <c r="AE65" s="252">
        <v>3.3625730994152101</v>
      </c>
      <c r="AF65" s="294">
        <v>13.265306122448999</v>
      </c>
    </row>
    <row r="66" spans="1:32" ht="16.5" customHeight="1">
      <c r="A66" s="234" t="s">
        <v>254</v>
      </c>
      <c r="B66" s="227">
        <v>-12.45</v>
      </c>
      <c r="C66" s="232">
        <v>-0.7</v>
      </c>
      <c r="D66" s="232">
        <v>27</v>
      </c>
      <c r="E66" s="232">
        <v>0.60000000000000098</v>
      </c>
      <c r="F66" s="227">
        <v>42.7</v>
      </c>
      <c r="G66" s="227">
        <v>57.5</v>
      </c>
      <c r="H66" s="227">
        <v>36.6</v>
      </c>
      <c r="I66" s="232">
        <v>24.8</v>
      </c>
      <c r="J66" s="232">
        <v>18.25</v>
      </c>
      <c r="K66" s="227">
        <v>21.15</v>
      </c>
      <c r="L66" s="227">
        <v>-2.5</v>
      </c>
      <c r="M66" s="227">
        <v>16.45</v>
      </c>
      <c r="N66" s="227">
        <v>20.8</v>
      </c>
      <c r="O66" s="227">
        <v>15.9</v>
      </c>
      <c r="P66" s="227">
        <v>24.2</v>
      </c>
      <c r="Q66" s="266">
        <v>30.4</v>
      </c>
      <c r="R66" s="266">
        <v>14.4</v>
      </c>
      <c r="S66" s="266">
        <v>25.8</v>
      </c>
      <c r="T66" s="227">
        <v>8</v>
      </c>
      <c r="U66" s="227">
        <v>10.4885057471264</v>
      </c>
      <c r="V66" s="227">
        <v>11.3180515759312</v>
      </c>
      <c r="W66" s="227">
        <v>20.428571428571399</v>
      </c>
      <c r="X66" s="227">
        <v>14.9847094801223</v>
      </c>
      <c r="Y66" s="227">
        <v>1.8571428571428601</v>
      </c>
      <c r="Z66" s="227">
        <v>22.8787878787879</v>
      </c>
      <c r="AA66" s="227">
        <v>24.626865671641799</v>
      </c>
      <c r="AB66" s="227">
        <v>9.1569767441860499</v>
      </c>
      <c r="AC66" s="252">
        <v>22.566371681415902</v>
      </c>
      <c r="AD66" s="252">
        <v>22</v>
      </c>
      <c r="AE66" s="252">
        <v>13.165680473372801</v>
      </c>
      <c r="AF66" s="294">
        <v>17.441860465116299</v>
      </c>
    </row>
    <row r="67" spans="1:32" ht="16.5" customHeight="1">
      <c r="A67" s="234" t="s">
        <v>288</v>
      </c>
      <c r="B67" s="227">
        <v>4.3</v>
      </c>
      <c r="C67" s="232">
        <v>27.6</v>
      </c>
      <c r="D67" s="232">
        <v>0</v>
      </c>
      <c r="E67" s="232">
        <v>0</v>
      </c>
      <c r="F67" s="227">
        <v>17.7</v>
      </c>
      <c r="G67" s="227">
        <v>24</v>
      </c>
      <c r="H67" s="227">
        <v>33.799999999999997</v>
      </c>
      <c r="I67" s="232">
        <v>23.75</v>
      </c>
      <c r="J67" s="232">
        <v>23.85</v>
      </c>
      <c r="K67" s="227">
        <v>36.25</v>
      </c>
      <c r="L67" s="227">
        <v>2.25</v>
      </c>
      <c r="M67" s="227">
        <v>25.95</v>
      </c>
      <c r="N67" s="227">
        <v>28.4</v>
      </c>
      <c r="O67" s="227">
        <v>15.5</v>
      </c>
      <c r="P67" s="227">
        <v>24.8</v>
      </c>
      <c r="Q67" s="266">
        <v>34.9</v>
      </c>
      <c r="R67" s="266">
        <v>9.4</v>
      </c>
      <c r="S67" s="227">
        <v>32.549999999999997</v>
      </c>
      <c r="T67" s="227">
        <v>16.618911174785101</v>
      </c>
      <c r="U67" s="227">
        <v>11.3180515759312</v>
      </c>
      <c r="V67" s="227">
        <v>21</v>
      </c>
      <c r="W67" s="227">
        <v>15.714285714285699</v>
      </c>
      <c r="X67" s="227">
        <v>22.408536585365901</v>
      </c>
      <c r="Y67" s="227">
        <v>11.285714285714301</v>
      </c>
      <c r="Z67" s="227">
        <v>21.4071856287425</v>
      </c>
      <c r="AA67" s="227">
        <v>15.4191616766467</v>
      </c>
      <c r="AB67" s="227">
        <v>16.133720930232599</v>
      </c>
      <c r="AC67" s="252">
        <v>27.876106194690301</v>
      </c>
      <c r="AD67" s="252">
        <v>10</v>
      </c>
      <c r="AE67" s="252">
        <v>26.754385964912299</v>
      </c>
      <c r="AF67" s="294">
        <v>24.4897959183673</v>
      </c>
    </row>
    <row r="68" spans="1:32" ht="16.5" customHeight="1">
      <c r="A68" s="234" t="s">
        <v>255</v>
      </c>
      <c r="B68" s="237">
        <v>-21.8</v>
      </c>
      <c r="C68" s="232">
        <v>-17.600000000000001</v>
      </c>
      <c r="D68" s="232">
        <v>26.25</v>
      </c>
      <c r="E68" s="232">
        <v>29</v>
      </c>
      <c r="F68" s="227">
        <v>25.7</v>
      </c>
      <c r="G68" s="227">
        <v>1.5</v>
      </c>
      <c r="H68" s="237">
        <v>21.1</v>
      </c>
      <c r="I68" s="232">
        <v>3.05</v>
      </c>
      <c r="J68" s="232">
        <v>4.3</v>
      </c>
      <c r="K68" s="227">
        <v>4.8</v>
      </c>
      <c r="L68" s="227">
        <v>-21.7</v>
      </c>
      <c r="M68" s="227">
        <v>-8.4000000000000092</v>
      </c>
      <c r="N68" s="227">
        <v>-8.25</v>
      </c>
      <c r="O68" s="227">
        <v>-10.6</v>
      </c>
      <c r="P68" s="227">
        <v>-2.5</v>
      </c>
      <c r="Q68" s="266">
        <v>10.7</v>
      </c>
      <c r="R68" s="227">
        <v>-24.85</v>
      </c>
      <c r="S68" s="227">
        <v>3.25</v>
      </c>
      <c r="T68" s="227">
        <v>1.4285714285714299</v>
      </c>
      <c r="U68" s="227">
        <v>-18.678160919540201</v>
      </c>
      <c r="V68" s="227">
        <v>-9.0257879656160505</v>
      </c>
      <c r="W68" s="227">
        <v>-10.1428571428571</v>
      </c>
      <c r="X68" s="227">
        <v>-1.8348623853210999</v>
      </c>
      <c r="Y68" s="227">
        <v>-18.714285714285701</v>
      </c>
      <c r="Z68" s="227">
        <v>0.15151515151515599</v>
      </c>
      <c r="AA68" s="227">
        <v>-9.1044776119403004</v>
      </c>
      <c r="AB68" s="227">
        <v>-14.244186046511601</v>
      </c>
      <c r="AC68" s="252">
        <v>-4.1297935103244798</v>
      </c>
      <c r="AD68" s="252">
        <v>-2.71428571428571</v>
      </c>
      <c r="AE68" s="252">
        <v>-5.32544378698225</v>
      </c>
      <c r="AF68" s="294">
        <v>5.5232558139534902</v>
      </c>
    </row>
    <row r="69" spans="1:32" ht="16.5" customHeight="1">
      <c r="A69" s="234" t="s">
        <v>256</v>
      </c>
      <c r="B69" s="227">
        <v>-15.5</v>
      </c>
      <c r="C69" s="232">
        <v>-17.3</v>
      </c>
      <c r="D69" s="232">
        <v>-28.1</v>
      </c>
      <c r="E69" s="232">
        <v>23</v>
      </c>
      <c r="F69" s="227">
        <v>38.85</v>
      </c>
      <c r="G69" s="227">
        <v>16.5</v>
      </c>
      <c r="H69" s="227">
        <v>27.75</v>
      </c>
      <c r="I69" s="232">
        <v>11.4</v>
      </c>
      <c r="J69" s="232">
        <v>10.199999999999999</v>
      </c>
      <c r="K69" s="227">
        <v>9.6999999999999993</v>
      </c>
      <c r="L69" s="227">
        <v>-17.45</v>
      </c>
      <c r="M69" s="227">
        <v>-2.5499999999999998</v>
      </c>
      <c r="N69" s="227">
        <v>-10.55</v>
      </c>
      <c r="O69" s="227">
        <v>-10.65</v>
      </c>
      <c r="P69" s="227">
        <v>-0.2</v>
      </c>
      <c r="Q69" s="227">
        <v>15.25</v>
      </c>
      <c r="R69" s="227">
        <v>-26.15</v>
      </c>
      <c r="S69" s="227">
        <v>-0.149999999999999</v>
      </c>
      <c r="T69" s="227">
        <v>-2.4355300859598898</v>
      </c>
      <c r="U69" s="227">
        <v>-17.4785100286533</v>
      </c>
      <c r="V69" s="227">
        <v>-7.7142857142857197</v>
      </c>
      <c r="W69" s="227">
        <v>-5.9999999999999902</v>
      </c>
      <c r="X69" s="227">
        <v>-1.3719512195121999</v>
      </c>
      <c r="Y69" s="227">
        <v>-15.8571428571429</v>
      </c>
      <c r="Z69" s="227">
        <v>4.9401197604790399</v>
      </c>
      <c r="AA69" s="227">
        <v>-3.5928143712574898</v>
      </c>
      <c r="AB69" s="227">
        <v>-13.662790697674399</v>
      </c>
      <c r="AC69" s="252">
        <v>-10.6194690265487</v>
      </c>
      <c r="AD69" s="252">
        <v>-4.4285714285714297</v>
      </c>
      <c r="AE69" s="252">
        <v>-3.6549707602339199</v>
      </c>
      <c r="AF69" s="294">
        <v>0.43731778425656398</v>
      </c>
    </row>
    <row r="70" spans="1:32" ht="16.5" customHeight="1">
      <c r="A70" s="234" t="s">
        <v>289</v>
      </c>
      <c r="B70" s="227">
        <v>-9.25</v>
      </c>
      <c r="C70" s="232">
        <v>-4.8499999999999996</v>
      </c>
      <c r="D70" s="232">
        <v>12</v>
      </c>
      <c r="E70" s="232">
        <v>0</v>
      </c>
      <c r="F70" s="227">
        <v>-25.05</v>
      </c>
      <c r="G70" s="227">
        <v>42</v>
      </c>
      <c r="H70" s="227">
        <v>41.9</v>
      </c>
      <c r="I70" s="232">
        <v>7.6</v>
      </c>
      <c r="J70" s="232">
        <v>22.9</v>
      </c>
      <c r="K70" s="227">
        <v>18.149999999999999</v>
      </c>
      <c r="L70" s="227">
        <v>-21.25</v>
      </c>
      <c r="M70" s="227">
        <v>15.5</v>
      </c>
      <c r="N70" s="227">
        <v>-5.75</v>
      </c>
      <c r="O70" s="227">
        <v>4.45</v>
      </c>
      <c r="P70" s="227">
        <v>13.7</v>
      </c>
      <c r="Q70" s="227">
        <v>21.4</v>
      </c>
      <c r="R70" s="227">
        <v>-8.3000000000000007</v>
      </c>
      <c r="S70" s="227">
        <v>4.55</v>
      </c>
      <c r="T70" s="227">
        <v>11</v>
      </c>
      <c r="U70" s="227">
        <v>-7.1839080459770104</v>
      </c>
      <c r="V70" s="227">
        <v>2.72206303724928</v>
      </c>
      <c r="W70" s="227">
        <v>0.85714285714285399</v>
      </c>
      <c r="X70" s="227">
        <v>0.91743119266054396</v>
      </c>
      <c r="Y70" s="227">
        <v>1.71428571428571</v>
      </c>
      <c r="Z70" s="227">
        <v>15.303030303030299</v>
      </c>
      <c r="AA70" s="227">
        <v>8.6567164179104505</v>
      </c>
      <c r="AB70" s="227">
        <v>1.88953488372093</v>
      </c>
      <c r="AC70" s="252">
        <v>-3.3923303834808198</v>
      </c>
      <c r="AD70" s="252">
        <v>2.8571428571428501</v>
      </c>
      <c r="AE70" s="252">
        <v>1.7751479289940899</v>
      </c>
      <c r="AF70" s="294">
        <v>3.7790697674418499</v>
      </c>
    </row>
    <row r="71" spans="1:32" s="211" customFormat="1" ht="16.5" customHeight="1">
      <c r="A71" s="658" t="s">
        <v>290</v>
      </c>
      <c r="B71" s="659"/>
      <c r="C71" s="659"/>
      <c r="D71" s="659"/>
      <c r="E71" s="659"/>
      <c r="F71" s="659"/>
      <c r="G71" s="659"/>
      <c r="H71" s="659"/>
      <c r="I71" s="659"/>
      <c r="J71" s="242"/>
      <c r="K71" s="227"/>
      <c r="L71" s="227"/>
      <c r="M71" s="227"/>
      <c r="N71" s="227"/>
      <c r="O71" s="227"/>
      <c r="P71" s="227"/>
      <c r="Q71" s="266"/>
      <c r="R71" s="266"/>
      <c r="S71" s="266"/>
      <c r="T71" s="227"/>
      <c r="U71" s="227"/>
      <c r="V71" s="227"/>
      <c r="W71" s="227"/>
      <c r="X71" s="227"/>
      <c r="Y71" s="227"/>
      <c r="Z71" s="227"/>
      <c r="AA71" s="227"/>
      <c r="AB71" s="227"/>
      <c r="AC71" s="224"/>
      <c r="AD71" s="224"/>
      <c r="AE71" s="224"/>
      <c r="AF71" s="245"/>
    </row>
    <row r="72" spans="1:32" ht="16.5" customHeight="1">
      <c r="A72" s="230" t="s">
        <v>231</v>
      </c>
      <c r="B72" s="242">
        <v>40.766666666666701</v>
      </c>
      <c r="C72" s="242">
        <v>41.233333333333299</v>
      </c>
      <c r="D72" s="242">
        <v>45.3</v>
      </c>
      <c r="E72" s="242">
        <v>46.2</v>
      </c>
      <c r="F72" s="242">
        <v>60.774999999999999</v>
      </c>
      <c r="G72" s="242">
        <v>57.808333333333302</v>
      </c>
      <c r="H72" s="242">
        <v>58.558333333333302</v>
      </c>
      <c r="I72" s="242">
        <v>58.25</v>
      </c>
      <c r="J72" s="242">
        <v>55.65</v>
      </c>
      <c r="K72" s="242">
        <v>45.866666666666703</v>
      </c>
      <c r="L72" s="242">
        <v>48.141666666666701</v>
      </c>
      <c r="M72" s="242">
        <v>52.9166666666667</v>
      </c>
      <c r="N72" s="242">
        <v>43.566666666666698</v>
      </c>
      <c r="O72" s="242">
        <v>38.558333333333302</v>
      </c>
      <c r="P72" s="242">
        <v>48.1666666666667</v>
      </c>
      <c r="Q72" s="242">
        <v>49.5416666666667</v>
      </c>
      <c r="R72" s="242">
        <v>36.524999999999999</v>
      </c>
      <c r="S72" s="242">
        <v>51.991666666666703</v>
      </c>
      <c r="T72" s="242">
        <v>39.023809523809497</v>
      </c>
      <c r="U72" s="242">
        <v>39.607279693486603</v>
      </c>
      <c r="V72" s="242">
        <v>44.388729703915999</v>
      </c>
      <c r="W72" s="242">
        <v>43.928571428571402</v>
      </c>
      <c r="X72" s="242">
        <v>42.444779116465902</v>
      </c>
      <c r="Y72" s="242">
        <v>38.523809523809497</v>
      </c>
      <c r="Z72" s="242">
        <v>43.6436436436436</v>
      </c>
      <c r="AA72" s="242">
        <v>41.716122650840802</v>
      </c>
      <c r="AB72" s="242">
        <v>37.7664728682171</v>
      </c>
      <c r="AC72" s="306">
        <v>41.543756145526103</v>
      </c>
      <c r="AD72" s="306">
        <v>31.523809523809501</v>
      </c>
      <c r="AE72" s="306">
        <v>36.321671525753203</v>
      </c>
      <c r="AF72" s="308">
        <v>40.451895043731803</v>
      </c>
    </row>
    <row r="73" spans="1:32" ht="16.5" customHeight="1">
      <c r="A73" s="259" t="s">
        <v>232</v>
      </c>
      <c r="B73" s="227">
        <v>49.8</v>
      </c>
      <c r="C73" s="232">
        <v>52.55</v>
      </c>
      <c r="D73" s="232">
        <v>60.45</v>
      </c>
      <c r="E73" s="232">
        <v>53.75</v>
      </c>
      <c r="F73" s="227">
        <v>71.75</v>
      </c>
      <c r="G73" s="227">
        <v>69.5</v>
      </c>
      <c r="H73" s="227">
        <v>71.75</v>
      </c>
      <c r="I73" s="232">
        <v>64.900000000000006</v>
      </c>
      <c r="J73" s="232">
        <v>72.599999999999994</v>
      </c>
      <c r="K73" s="227">
        <v>55.35</v>
      </c>
      <c r="L73" s="227">
        <v>57.3</v>
      </c>
      <c r="M73" s="227">
        <v>63.85</v>
      </c>
      <c r="N73" s="227">
        <v>50</v>
      </c>
      <c r="O73" s="227">
        <v>51.15</v>
      </c>
      <c r="P73" s="227">
        <v>74.8</v>
      </c>
      <c r="Q73" s="227">
        <v>57</v>
      </c>
      <c r="R73" s="227">
        <v>49</v>
      </c>
      <c r="S73" s="227">
        <v>58.15</v>
      </c>
      <c r="T73" s="227">
        <v>48.571428571428598</v>
      </c>
      <c r="U73" s="227">
        <v>47.2701149425287</v>
      </c>
      <c r="V73" s="227">
        <v>57.449856733524399</v>
      </c>
      <c r="W73" s="227">
        <v>53.714285714285701</v>
      </c>
      <c r="X73" s="227">
        <v>54.668674698795201</v>
      </c>
      <c r="Y73" s="227">
        <v>46.428571428571402</v>
      </c>
      <c r="Z73" s="227">
        <v>47.297297297297298</v>
      </c>
      <c r="AA73" s="227">
        <v>49.554896142433201</v>
      </c>
      <c r="AB73" s="227">
        <v>48.546511627907002</v>
      </c>
      <c r="AC73" s="252">
        <v>43.805309734513301</v>
      </c>
      <c r="AD73" s="252">
        <v>36.857142857142897</v>
      </c>
      <c r="AE73" s="252">
        <v>37.609329446064102</v>
      </c>
      <c r="AF73" s="294">
        <v>39.067055393586003</v>
      </c>
    </row>
    <row r="74" spans="1:32" ht="16.5" customHeight="1">
      <c r="A74" s="259" t="s">
        <v>233</v>
      </c>
      <c r="B74" s="81">
        <v>45.924999999999997</v>
      </c>
      <c r="C74" s="232">
        <v>36.450000000000003</v>
      </c>
      <c r="D74" s="232">
        <v>35.950000000000003</v>
      </c>
      <c r="E74" s="232">
        <v>42.1</v>
      </c>
      <c r="F74" s="227">
        <v>55.274999999999999</v>
      </c>
      <c r="G74" s="227">
        <v>51.45</v>
      </c>
      <c r="H74" s="81">
        <v>51.4</v>
      </c>
      <c r="I74" s="232">
        <v>52</v>
      </c>
      <c r="J74" s="232">
        <v>46.05</v>
      </c>
      <c r="K74" s="227">
        <v>43.075000000000003</v>
      </c>
      <c r="L74" s="227">
        <v>45.725000000000001</v>
      </c>
      <c r="M74" s="227">
        <v>49.575000000000003</v>
      </c>
      <c r="N74" s="227">
        <v>43.05</v>
      </c>
      <c r="O74" s="227">
        <v>34.6</v>
      </c>
      <c r="P74" s="227">
        <v>37.299999999999997</v>
      </c>
      <c r="Q74" s="227">
        <v>45.7</v>
      </c>
      <c r="R74" s="227">
        <v>30.324999999999999</v>
      </c>
      <c r="S74" s="227">
        <v>51</v>
      </c>
      <c r="T74" s="227">
        <v>33.714285714285701</v>
      </c>
      <c r="U74" s="227">
        <v>35.991379310344797</v>
      </c>
      <c r="V74" s="227">
        <v>39.541547277936999</v>
      </c>
      <c r="W74" s="227">
        <v>39.428571428571402</v>
      </c>
      <c r="X74" s="227">
        <v>35.5421686746988</v>
      </c>
      <c r="Y74" s="227">
        <v>34.785714285714299</v>
      </c>
      <c r="Z74" s="227">
        <v>42.342342342342299</v>
      </c>
      <c r="AA74" s="227">
        <v>39.0949554896142</v>
      </c>
      <c r="AB74" s="227">
        <v>33.066860465116299</v>
      </c>
      <c r="AC74" s="252">
        <v>41.224188790560497</v>
      </c>
      <c r="AD74" s="252">
        <v>28.928571428571399</v>
      </c>
      <c r="AE74" s="252">
        <v>36.5889212827988</v>
      </c>
      <c r="AF74" s="294">
        <v>41.763848396501501</v>
      </c>
    </row>
    <row r="75" spans="1:32" ht="16.5" customHeight="1">
      <c r="A75" s="260" t="s">
        <v>234</v>
      </c>
      <c r="B75" s="237">
        <v>26.574999999999999</v>
      </c>
      <c r="C75" s="232">
        <v>34.700000000000003</v>
      </c>
      <c r="D75" s="232">
        <v>39.5</v>
      </c>
      <c r="E75" s="232">
        <v>42.75</v>
      </c>
      <c r="F75" s="227">
        <v>55.3</v>
      </c>
      <c r="G75" s="227">
        <v>52.475000000000001</v>
      </c>
      <c r="H75" s="237">
        <v>52.524999999999999</v>
      </c>
      <c r="I75" s="232">
        <v>57.85</v>
      </c>
      <c r="J75" s="232">
        <v>48.3</v>
      </c>
      <c r="K75" s="227">
        <v>39.174999999999997</v>
      </c>
      <c r="L75" s="227">
        <v>41.4</v>
      </c>
      <c r="M75" s="227">
        <v>45.325000000000003</v>
      </c>
      <c r="N75" s="227">
        <v>37.65</v>
      </c>
      <c r="O75" s="227">
        <v>29.925000000000001</v>
      </c>
      <c r="P75" s="227">
        <v>32.4</v>
      </c>
      <c r="Q75" s="227">
        <v>45.924999999999997</v>
      </c>
      <c r="R75" s="227">
        <v>30.25</v>
      </c>
      <c r="S75" s="227">
        <v>46.825000000000003</v>
      </c>
      <c r="T75" s="227">
        <v>34.785714285714299</v>
      </c>
      <c r="U75" s="227">
        <v>35.560344827586199</v>
      </c>
      <c r="V75" s="227">
        <v>36.174785100286499</v>
      </c>
      <c r="W75" s="227">
        <v>38.642857142857103</v>
      </c>
      <c r="X75" s="227">
        <v>37.1234939759036</v>
      </c>
      <c r="Y75" s="227">
        <v>34.357142857142897</v>
      </c>
      <c r="Z75" s="227">
        <v>41.291291291291301</v>
      </c>
      <c r="AA75" s="227">
        <v>36.498516320474799</v>
      </c>
      <c r="AB75" s="227">
        <v>31.6860465116279</v>
      </c>
      <c r="AC75" s="252">
        <v>39.601769911504398</v>
      </c>
      <c r="AD75" s="252">
        <v>28.785714285714299</v>
      </c>
      <c r="AE75" s="252">
        <v>34.766763848396501</v>
      </c>
      <c r="AF75" s="294">
        <v>40.524781341107897</v>
      </c>
    </row>
    <row r="76" spans="1:32" s="211" customFormat="1" ht="16.5" customHeight="1">
      <c r="A76" s="662" t="s">
        <v>291</v>
      </c>
      <c r="B76" s="663"/>
      <c r="C76" s="663"/>
      <c r="D76" s="663"/>
      <c r="E76" s="663"/>
      <c r="F76" s="663"/>
      <c r="G76" s="663"/>
      <c r="H76" s="663"/>
      <c r="I76" s="663"/>
      <c r="J76" s="247"/>
      <c r="K76" s="227"/>
      <c r="L76" s="227"/>
      <c r="M76" s="227"/>
      <c r="N76" s="227"/>
      <c r="O76" s="227"/>
      <c r="P76" s="227"/>
      <c r="Q76" s="266"/>
      <c r="R76" s="266"/>
      <c r="S76" s="266"/>
      <c r="T76" s="227"/>
      <c r="U76" s="227"/>
      <c r="V76" s="227"/>
      <c r="W76" s="227"/>
      <c r="X76" s="227"/>
      <c r="Y76" s="227"/>
      <c r="Z76" s="227"/>
      <c r="AA76" s="227"/>
      <c r="AB76" s="227"/>
      <c r="AC76" s="224"/>
      <c r="AD76" s="224"/>
      <c r="AE76" s="224"/>
      <c r="AF76" s="245"/>
    </row>
    <row r="77" spans="1:32" ht="16.5" customHeight="1">
      <c r="A77" s="230" t="s">
        <v>292</v>
      </c>
      <c r="B77" s="242">
        <v>40.075000000000003</v>
      </c>
      <c r="C77" s="242">
        <v>45.433333333333302</v>
      </c>
      <c r="D77" s="242">
        <v>46.558333333333302</v>
      </c>
      <c r="E77" s="242">
        <v>51.375</v>
      </c>
      <c r="F77" s="242">
        <v>63.475000000000001</v>
      </c>
      <c r="G77" s="242">
        <v>55.4583333333333</v>
      </c>
      <c r="H77" s="242">
        <v>61.975000000000001</v>
      </c>
      <c r="I77" s="242">
        <v>56.891666666666701</v>
      </c>
      <c r="J77" s="242">
        <v>63.85</v>
      </c>
      <c r="K77" s="242">
        <v>55.825000000000003</v>
      </c>
      <c r="L77" s="242">
        <v>53.924999999999997</v>
      </c>
      <c r="M77" s="242">
        <v>54.4</v>
      </c>
      <c r="N77" s="242">
        <v>47.774999999999999</v>
      </c>
      <c r="O77" s="242">
        <v>45.866666666666703</v>
      </c>
      <c r="P77" s="242">
        <v>54.566666666666698</v>
      </c>
      <c r="Q77" s="242">
        <v>55.091666666666697</v>
      </c>
      <c r="R77" s="242">
        <v>44.475000000000001</v>
      </c>
      <c r="S77" s="242">
        <v>57.283333333333303</v>
      </c>
      <c r="T77" s="242">
        <v>46.880952380952401</v>
      </c>
      <c r="U77" s="242">
        <v>47.198275862069003</v>
      </c>
      <c r="V77" s="242">
        <v>49.928366762177703</v>
      </c>
      <c r="W77" s="242">
        <v>48.523809523809497</v>
      </c>
      <c r="X77" s="242">
        <v>49.899598393574301</v>
      </c>
      <c r="Y77" s="242">
        <v>44.595238095238102</v>
      </c>
      <c r="Z77" s="242">
        <v>58.083083083083103</v>
      </c>
      <c r="AA77" s="242">
        <v>52.448071216617201</v>
      </c>
      <c r="AB77" s="242">
        <v>48.643410852713203</v>
      </c>
      <c r="AC77" s="306">
        <v>51.720747295968501</v>
      </c>
      <c r="AD77" s="306">
        <v>41.928571428571402</v>
      </c>
      <c r="AE77" s="306">
        <v>45.553935860058303</v>
      </c>
      <c r="AF77" s="308">
        <v>49.149659863945601</v>
      </c>
    </row>
    <row r="78" spans="1:32" ht="16.5" customHeight="1">
      <c r="A78" s="259" t="s">
        <v>232</v>
      </c>
      <c r="B78" s="227">
        <v>54.5</v>
      </c>
      <c r="C78" s="232">
        <v>57.4</v>
      </c>
      <c r="D78" s="232">
        <v>64.650000000000006</v>
      </c>
      <c r="E78" s="232">
        <v>61.5</v>
      </c>
      <c r="F78" s="227">
        <v>65.099999999999994</v>
      </c>
      <c r="G78" s="227">
        <v>60.65</v>
      </c>
      <c r="H78" s="227">
        <v>76</v>
      </c>
      <c r="I78" s="232">
        <v>60.35</v>
      </c>
      <c r="J78" s="232">
        <v>80.599999999999994</v>
      </c>
      <c r="K78" s="227">
        <v>61.45</v>
      </c>
      <c r="L78" s="227">
        <v>59.6</v>
      </c>
      <c r="M78" s="227">
        <v>50.85</v>
      </c>
      <c r="N78" s="227">
        <v>49.45</v>
      </c>
      <c r="O78" s="227">
        <v>54.15</v>
      </c>
      <c r="P78" s="227">
        <v>74</v>
      </c>
      <c r="Q78" s="227">
        <v>58.55</v>
      </c>
      <c r="R78" s="227">
        <v>53.75</v>
      </c>
      <c r="S78" s="227">
        <v>62</v>
      </c>
      <c r="T78" s="227">
        <v>53.285714285714299</v>
      </c>
      <c r="U78" s="227">
        <v>54.454022988505699</v>
      </c>
      <c r="V78" s="227">
        <v>57.5931232091691</v>
      </c>
      <c r="W78" s="227">
        <v>55.857142857142897</v>
      </c>
      <c r="X78" s="227">
        <v>59.638554216867497</v>
      </c>
      <c r="Y78" s="227">
        <v>56.571428571428598</v>
      </c>
      <c r="Z78" s="227">
        <v>61.561561561561597</v>
      </c>
      <c r="AA78" s="227">
        <v>63.798219584569701</v>
      </c>
      <c r="AB78" s="227">
        <v>58.284883720930203</v>
      </c>
      <c r="AC78" s="252">
        <v>55.752212389380503</v>
      </c>
      <c r="AD78" s="252">
        <v>48.857142857142897</v>
      </c>
      <c r="AE78" s="252">
        <v>46.355685131195301</v>
      </c>
      <c r="AF78" s="294">
        <v>49.271137026239103</v>
      </c>
    </row>
    <row r="79" spans="1:32" ht="16.5" customHeight="1">
      <c r="A79" s="259" t="s">
        <v>233</v>
      </c>
      <c r="B79" s="227">
        <v>30.75</v>
      </c>
      <c r="C79" s="232">
        <v>41.475000000000001</v>
      </c>
      <c r="D79" s="232">
        <v>36.799999999999997</v>
      </c>
      <c r="E79" s="232">
        <v>45.625</v>
      </c>
      <c r="F79" s="227">
        <v>56.9</v>
      </c>
      <c r="G79" s="227">
        <v>50.924999999999997</v>
      </c>
      <c r="H79" s="227">
        <v>55.024999999999999</v>
      </c>
      <c r="I79" s="232">
        <v>56.45</v>
      </c>
      <c r="J79" s="232">
        <v>55.35</v>
      </c>
      <c r="K79" s="227">
        <v>53.825000000000003</v>
      </c>
      <c r="L79" s="227">
        <v>51.15</v>
      </c>
      <c r="M79" s="227">
        <v>56.45</v>
      </c>
      <c r="N79" s="227">
        <v>48.975000000000001</v>
      </c>
      <c r="O79" s="227">
        <v>43.85</v>
      </c>
      <c r="P79" s="227">
        <v>45.8</v>
      </c>
      <c r="Q79" s="227">
        <v>54.924999999999997</v>
      </c>
      <c r="R79" s="227">
        <v>40.524999999999999</v>
      </c>
      <c r="S79" s="227">
        <v>56.45</v>
      </c>
      <c r="T79" s="227">
        <v>44.928571428571402</v>
      </c>
      <c r="U79" s="227">
        <v>44.037356321839098</v>
      </c>
      <c r="V79" s="227">
        <v>46.919770773639002</v>
      </c>
      <c r="W79" s="227">
        <v>45.142857142857103</v>
      </c>
      <c r="X79" s="227">
        <v>45.331325301204799</v>
      </c>
      <c r="Y79" s="227">
        <v>38.714285714285701</v>
      </c>
      <c r="Z79" s="227">
        <v>56.4564564564565</v>
      </c>
      <c r="AA79" s="227">
        <v>48.145400593471798</v>
      </c>
      <c r="AB79" s="227">
        <v>44.694767441860499</v>
      </c>
      <c r="AC79" s="252">
        <v>53.7610619469027</v>
      </c>
      <c r="AD79" s="252">
        <v>39.5</v>
      </c>
      <c r="AE79" s="252">
        <v>46.865889212828002</v>
      </c>
      <c r="AF79" s="294">
        <v>49.635568513119502</v>
      </c>
    </row>
    <row r="80" spans="1:32" ht="16.5" customHeight="1">
      <c r="A80" s="260" t="s">
        <v>234</v>
      </c>
      <c r="B80" s="227">
        <v>34.975000000000001</v>
      </c>
      <c r="C80" s="232">
        <v>37.424999999999997</v>
      </c>
      <c r="D80" s="232">
        <v>38.225000000000001</v>
      </c>
      <c r="E80" s="232">
        <v>47</v>
      </c>
      <c r="F80" s="227">
        <v>68.424999999999997</v>
      </c>
      <c r="G80" s="227">
        <v>54.8</v>
      </c>
      <c r="H80" s="227">
        <v>54.9</v>
      </c>
      <c r="I80" s="232">
        <v>53.875</v>
      </c>
      <c r="J80" s="232">
        <v>55.6</v>
      </c>
      <c r="K80" s="227">
        <v>52.2</v>
      </c>
      <c r="L80" s="227">
        <v>51.024999999999999</v>
      </c>
      <c r="M80" s="227">
        <v>55.9</v>
      </c>
      <c r="N80" s="227">
        <v>44.9</v>
      </c>
      <c r="O80" s="227">
        <v>39.6</v>
      </c>
      <c r="P80" s="227">
        <v>43.9</v>
      </c>
      <c r="Q80" s="227">
        <v>51.8</v>
      </c>
      <c r="R80" s="227">
        <v>39.15</v>
      </c>
      <c r="S80" s="227">
        <v>53.4</v>
      </c>
      <c r="T80" s="227">
        <v>42.428571428571402</v>
      </c>
      <c r="U80" s="227">
        <v>43.1034482758621</v>
      </c>
      <c r="V80" s="227">
        <v>45.2722063037249</v>
      </c>
      <c r="W80" s="227">
        <v>44.571428571428598</v>
      </c>
      <c r="X80" s="227">
        <v>44.7289156626506</v>
      </c>
      <c r="Y80" s="227">
        <v>38.5</v>
      </c>
      <c r="Z80" s="227">
        <v>56.231231231231199</v>
      </c>
      <c r="AA80" s="227">
        <v>45.400593471810097</v>
      </c>
      <c r="AB80" s="227">
        <v>42.950581395348799</v>
      </c>
      <c r="AC80" s="252">
        <v>45.648967551622398</v>
      </c>
      <c r="AD80" s="252">
        <v>37.428571428571402</v>
      </c>
      <c r="AE80" s="252">
        <v>43.440233236151599</v>
      </c>
      <c r="AF80" s="294">
        <v>48.542274052478099</v>
      </c>
    </row>
    <row r="81" spans="1:32" s="211" customFormat="1" ht="16.5" customHeight="1">
      <c r="A81" s="658" t="s">
        <v>293</v>
      </c>
      <c r="B81" s="659"/>
      <c r="C81" s="659"/>
      <c r="D81" s="659"/>
      <c r="E81" s="659"/>
      <c r="F81" s="659"/>
      <c r="G81" s="659"/>
      <c r="H81" s="659"/>
      <c r="I81" s="659"/>
      <c r="J81" s="247"/>
      <c r="K81" s="227"/>
      <c r="L81" s="227"/>
      <c r="M81" s="227"/>
      <c r="N81" s="227"/>
      <c r="O81" s="227"/>
      <c r="P81" s="227"/>
      <c r="Q81" s="266"/>
      <c r="R81" s="266"/>
      <c r="S81" s="266"/>
      <c r="T81" s="227"/>
      <c r="U81" s="227"/>
      <c r="V81" s="227"/>
      <c r="W81" s="227"/>
      <c r="X81" s="227"/>
      <c r="Y81" s="227"/>
      <c r="Z81" s="227"/>
      <c r="AA81" s="227"/>
      <c r="AB81" s="227"/>
      <c r="AC81" s="224"/>
      <c r="AD81" s="224"/>
      <c r="AE81" s="224"/>
      <c r="AF81" s="245"/>
    </row>
    <row r="82" spans="1:32" ht="16.5" customHeight="1">
      <c r="A82" s="259" t="s">
        <v>238</v>
      </c>
      <c r="B82" s="331">
        <v>42.2</v>
      </c>
      <c r="C82" s="236">
        <v>16.350000000000001</v>
      </c>
      <c r="D82" s="232">
        <v>46.35</v>
      </c>
      <c r="E82" s="236">
        <v>43.9</v>
      </c>
      <c r="F82" s="227">
        <v>2.6000000000000099</v>
      </c>
      <c r="G82" s="227">
        <v>40.15</v>
      </c>
      <c r="H82" s="81">
        <v>37.950000000000003</v>
      </c>
      <c r="I82" s="232">
        <v>26.95</v>
      </c>
      <c r="J82" s="232">
        <v>41.75</v>
      </c>
      <c r="K82" s="227">
        <v>25.8</v>
      </c>
      <c r="L82" s="227">
        <v>38.15</v>
      </c>
      <c r="M82" s="227">
        <v>7</v>
      </c>
      <c r="N82" s="227">
        <v>33.25</v>
      </c>
      <c r="O82" s="227">
        <v>32.950000000000003</v>
      </c>
      <c r="P82" s="227">
        <v>30.6</v>
      </c>
      <c r="Q82" s="227">
        <v>37.6</v>
      </c>
      <c r="R82" s="227">
        <v>39.15</v>
      </c>
      <c r="S82" s="227">
        <v>26.3</v>
      </c>
      <c r="T82" s="227">
        <v>24</v>
      </c>
      <c r="U82" s="227">
        <v>29.6561604584527</v>
      </c>
      <c r="V82" s="227">
        <v>28.1428571428571</v>
      </c>
      <c r="W82" s="227">
        <v>40.285714285714299</v>
      </c>
      <c r="X82" s="227">
        <v>18.636363636363601</v>
      </c>
      <c r="Y82" s="227">
        <v>10.4285714285714</v>
      </c>
      <c r="Z82" s="227">
        <v>10.1492537313433</v>
      </c>
      <c r="AA82" s="227">
        <v>15.1785714285714</v>
      </c>
      <c r="AB82" s="227">
        <v>8.2848837209302406</v>
      </c>
      <c r="AC82" s="252">
        <v>13.126843657817099</v>
      </c>
      <c r="AD82" s="252">
        <v>26.8571428571429</v>
      </c>
      <c r="AE82" s="252">
        <v>26.967930029154498</v>
      </c>
      <c r="AF82" s="294">
        <v>26.5988372093023</v>
      </c>
    </row>
    <row r="83" spans="1:32" ht="16.5" customHeight="1">
      <c r="A83" s="259" t="s">
        <v>294</v>
      </c>
      <c r="B83" s="227">
        <v>16.5</v>
      </c>
      <c r="C83" s="232">
        <v>2</v>
      </c>
      <c r="D83" s="232">
        <v>1.5</v>
      </c>
      <c r="E83" s="232">
        <v>35.1</v>
      </c>
      <c r="F83" s="227">
        <v>17.100000000000001</v>
      </c>
      <c r="G83" s="227">
        <v>6.2</v>
      </c>
      <c r="H83" s="227">
        <v>15.1</v>
      </c>
      <c r="I83" s="232">
        <v>7.6</v>
      </c>
      <c r="J83" s="232">
        <v>-11.2</v>
      </c>
      <c r="K83" s="227">
        <v>12.3</v>
      </c>
      <c r="L83" s="227">
        <v>20.7</v>
      </c>
      <c r="M83" s="227">
        <v>2</v>
      </c>
      <c r="N83" s="227">
        <v>31</v>
      </c>
      <c r="O83" s="227">
        <v>17.399999999999999</v>
      </c>
      <c r="P83" s="227">
        <v>25</v>
      </c>
      <c r="Q83" s="227">
        <v>23.4</v>
      </c>
      <c r="R83" s="266">
        <v>27.5</v>
      </c>
      <c r="S83" s="266">
        <v>18.3</v>
      </c>
      <c r="T83" s="227">
        <v>7.1428571428571397</v>
      </c>
      <c r="U83" s="227">
        <v>15.472779369627499</v>
      </c>
      <c r="V83" s="227">
        <v>1.99999999999999</v>
      </c>
      <c r="W83" s="227">
        <v>17.528735632183899</v>
      </c>
      <c r="X83" s="227">
        <v>10.5740181268882</v>
      </c>
      <c r="Y83" s="227">
        <v>4.6109510086455403</v>
      </c>
      <c r="Z83" s="227">
        <v>-14.6706586826347</v>
      </c>
      <c r="AA83" s="227">
        <v>-10.1492537313433</v>
      </c>
      <c r="AB83" s="227">
        <v>-8.2595870206489703</v>
      </c>
      <c r="AC83" s="252">
        <v>1.17994100294985</v>
      </c>
      <c r="AD83" s="252">
        <v>2.5714285714285698</v>
      </c>
      <c r="AE83" s="252">
        <v>3.4985422740524799</v>
      </c>
      <c r="AF83" s="294">
        <v>5.8309037900874596</v>
      </c>
    </row>
    <row r="84" spans="1:32" ht="16.5" customHeight="1">
      <c r="A84" s="259" t="s">
        <v>240</v>
      </c>
      <c r="B84" s="227">
        <v>-2.4</v>
      </c>
      <c r="C84" s="232">
        <v>0.5</v>
      </c>
      <c r="D84" s="232">
        <v>-0.5</v>
      </c>
      <c r="E84" s="232">
        <v>-12.9</v>
      </c>
      <c r="F84" s="227">
        <v>-4</v>
      </c>
      <c r="G84" s="227">
        <v>11.4</v>
      </c>
      <c r="H84" s="227">
        <v>35.4</v>
      </c>
      <c r="I84" s="232">
        <v>8.6</v>
      </c>
      <c r="J84" s="236">
        <v>37.200000000000003</v>
      </c>
      <c r="K84" s="227">
        <v>11.7</v>
      </c>
      <c r="L84" s="227">
        <v>0.5</v>
      </c>
      <c r="M84" s="227">
        <v>11</v>
      </c>
      <c r="N84" s="227">
        <v>-4.9000000000000004</v>
      </c>
      <c r="O84" s="227">
        <v>-12.5</v>
      </c>
      <c r="P84" s="227">
        <v>-21.3</v>
      </c>
      <c r="Q84" s="227">
        <v>5.2</v>
      </c>
      <c r="R84" s="266">
        <v>-9.5</v>
      </c>
      <c r="S84" s="266">
        <v>4.3</v>
      </c>
      <c r="T84" s="227">
        <v>10</v>
      </c>
      <c r="U84" s="227">
        <v>-9.4555873925501395</v>
      </c>
      <c r="V84" s="227">
        <v>18.571428571428601</v>
      </c>
      <c r="W84" s="227">
        <v>-0.574712643678158</v>
      </c>
      <c r="X84" s="227">
        <v>4.22960725075529</v>
      </c>
      <c r="Y84" s="227">
        <v>-1.44092219020173</v>
      </c>
      <c r="Z84" s="227">
        <v>18.562874251497</v>
      </c>
      <c r="AA84" s="227">
        <v>13.4328358208955</v>
      </c>
      <c r="AB84" s="227">
        <v>11.7994100294985</v>
      </c>
      <c r="AC84" s="252">
        <v>-8.8495575221238898</v>
      </c>
      <c r="AD84" s="252">
        <v>3.71428571428571</v>
      </c>
      <c r="AE84" s="252">
        <v>-10.4956268221574</v>
      </c>
      <c r="AF84" s="294">
        <v>-0.87463556851311697</v>
      </c>
    </row>
    <row r="85" spans="1:32" ht="16.5" customHeight="1">
      <c r="A85" s="259" t="s">
        <v>295</v>
      </c>
      <c r="B85" s="227">
        <v>43.866666666666703</v>
      </c>
      <c r="C85" s="232">
        <v>36.524999999999999</v>
      </c>
      <c r="D85" s="232">
        <v>37.366666666666703</v>
      </c>
      <c r="E85" s="232">
        <v>34.316666666666698</v>
      </c>
      <c r="F85" s="227">
        <v>41.783333333333303</v>
      </c>
      <c r="G85" s="227">
        <v>37.491666666666703</v>
      </c>
      <c r="H85" s="227">
        <v>51.924999999999997</v>
      </c>
      <c r="I85" s="232">
        <v>35.491666666666703</v>
      </c>
      <c r="J85" s="232">
        <v>50.933333333333302</v>
      </c>
      <c r="K85" s="227">
        <v>52.283333333333303</v>
      </c>
      <c r="L85" s="227">
        <v>45.9583333333333</v>
      </c>
      <c r="M85" s="227">
        <v>36.5</v>
      </c>
      <c r="N85" s="227">
        <v>50.983333333333299</v>
      </c>
      <c r="O85" s="227">
        <v>54.75</v>
      </c>
      <c r="P85" s="227">
        <v>55.616666666666703</v>
      </c>
      <c r="Q85" s="227">
        <v>43.4</v>
      </c>
      <c r="R85" s="227">
        <v>47.0833333333333</v>
      </c>
      <c r="S85" s="227">
        <v>37.558333333333302</v>
      </c>
      <c r="T85" s="227">
        <v>42.6666666666667</v>
      </c>
      <c r="U85" s="227">
        <v>45.797516714422201</v>
      </c>
      <c r="V85" s="227">
        <v>45.548778823850498</v>
      </c>
      <c r="W85" s="227">
        <v>41.880952380952401</v>
      </c>
      <c r="X85" s="227">
        <v>39.014537471984298</v>
      </c>
      <c r="Y85" s="227">
        <v>29.6428571428571</v>
      </c>
      <c r="Z85" s="227">
        <v>19.101895267744499</v>
      </c>
      <c r="AA85" s="227">
        <v>20.9701492537313</v>
      </c>
      <c r="AB85" s="227">
        <v>19.331395348837201</v>
      </c>
      <c r="AC85" s="252">
        <v>26.450344149459202</v>
      </c>
      <c r="AD85" s="252">
        <v>26.976190476190499</v>
      </c>
      <c r="AE85" s="252">
        <v>32.2726702746453</v>
      </c>
      <c r="AF85" s="294">
        <v>25.145348837209301</v>
      </c>
    </row>
    <row r="86" spans="1:32" ht="16.5" customHeight="1">
      <c r="A86" s="658" t="s">
        <v>296</v>
      </c>
      <c r="B86" s="659"/>
      <c r="C86" s="659"/>
      <c r="D86" s="659"/>
      <c r="E86" s="659"/>
      <c r="F86" s="659"/>
      <c r="G86" s="659"/>
      <c r="H86" s="659"/>
      <c r="I86" s="659"/>
      <c r="J86" s="276"/>
      <c r="K86" s="227"/>
      <c r="L86" s="227"/>
      <c r="M86" s="227"/>
      <c r="N86" s="227"/>
      <c r="O86" s="227"/>
      <c r="P86" s="227"/>
      <c r="Q86" s="266"/>
      <c r="R86" s="266"/>
      <c r="S86" s="266"/>
      <c r="T86" s="227"/>
      <c r="U86" s="227"/>
      <c r="V86" s="227"/>
      <c r="W86" s="227"/>
      <c r="X86" s="227"/>
      <c r="Y86" s="227"/>
      <c r="Z86" s="227"/>
      <c r="AA86" s="227"/>
      <c r="AB86" s="227"/>
      <c r="AC86" s="224"/>
      <c r="AD86" s="224"/>
      <c r="AE86" s="224"/>
      <c r="AF86" s="245"/>
    </row>
    <row r="87" spans="1:32" ht="16.5" customHeight="1">
      <c r="A87" s="267" t="s">
        <v>297</v>
      </c>
      <c r="B87" s="266">
        <v>51.2</v>
      </c>
      <c r="C87" s="231">
        <v>55.6</v>
      </c>
      <c r="D87" s="232">
        <v>67.599999999999994</v>
      </c>
      <c r="E87" s="227">
        <v>54.8</v>
      </c>
      <c r="F87" s="227">
        <v>88.2</v>
      </c>
      <c r="G87" s="227">
        <v>31.6</v>
      </c>
      <c r="H87" s="266">
        <v>64.2</v>
      </c>
      <c r="I87" s="231">
        <v>61.7</v>
      </c>
      <c r="J87" s="231">
        <v>75.5</v>
      </c>
      <c r="K87" s="227">
        <v>58.7</v>
      </c>
      <c r="L87" s="227">
        <v>75.2</v>
      </c>
      <c r="M87" s="227">
        <v>45.3</v>
      </c>
      <c r="N87" s="227">
        <v>54.8</v>
      </c>
      <c r="O87" s="227">
        <v>59.7</v>
      </c>
      <c r="P87" s="227">
        <v>73.599999999999994</v>
      </c>
      <c r="Q87" s="266">
        <v>59.9</v>
      </c>
      <c r="R87" s="266">
        <v>56.3</v>
      </c>
      <c r="S87" s="266">
        <v>50.9</v>
      </c>
      <c r="T87" s="227">
        <v>45.142857142857103</v>
      </c>
      <c r="U87" s="227">
        <v>60.744985673352403</v>
      </c>
      <c r="V87" s="227">
        <v>63.896848137535798</v>
      </c>
      <c r="W87" s="227">
        <v>54.571428571428598</v>
      </c>
      <c r="X87" s="227">
        <v>44.680851063829799</v>
      </c>
      <c r="Y87" s="227">
        <v>47.428571428571402</v>
      </c>
      <c r="Z87" s="227">
        <v>33.832335329341298</v>
      </c>
      <c r="AA87" s="227">
        <v>28.358208955223901</v>
      </c>
      <c r="AB87" s="227">
        <v>28.197674418604599</v>
      </c>
      <c r="AC87" s="252">
        <v>28.613569321533902</v>
      </c>
      <c r="AD87" s="252">
        <v>41.714285714285701</v>
      </c>
      <c r="AE87" s="252">
        <v>25.806451612903199</v>
      </c>
      <c r="AF87" s="294">
        <v>15.6976744186047</v>
      </c>
    </row>
    <row r="88" spans="1:32" ht="16.5" customHeight="1">
      <c r="A88" s="267" t="s">
        <v>298</v>
      </c>
      <c r="B88" s="266">
        <v>52.6</v>
      </c>
      <c r="C88" s="231">
        <v>52.1</v>
      </c>
      <c r="D88" s="232">
        <v>31.4</v>
      </c>
      <c r="E88" s="227">
        <v>41.3</v>
      </c>
      <c r="F88" s="227">
        <v>61.9</v>
      </c>
      <c r="G88" s="227">
        <v>45.1</v>
      </c>
      <c r="H88" s="266">
        <v>61.1</v>
      </c>
      <c r="I88" s="231">
        <v>51.5</v>
      </c>
      <c r="J88" s="231">
        <v>56.9</v>
      </c>
      <c r="K88" s="227">
        <v>66.3</v>
      </c>
      <c r="L88" s="227">
        <v>72.2</v>
      </c>
      <c r="M88" s="227">
        <v>48.4</v>
      </c>
      <c r="N88" s="227">
        <v>55.6</v>
      </c>
      <c r="O88" s="227">
        <v>53.7</v>
      </c>
      <c r="P88" s="227">
        <v>57.7</v>
      </c>
      <c r="Q88" s="266">
        <v>51.9</v>
      </c>
      <c r="R88" s="266">
        <v>55.8</v>
      </c>
      <c r="S88" s="227">
        <v>34</v>
      </c>
      <c r="T88" s="227">
        <v>41.142857142857103</v>
      </c>
      <c r="U88" s="227">
        <v>56.160458452722096</v>
      </c>
      <c r="V88" s="227">
        <v>53.714285714285701</v>
      </c>
      <c r="W88" s="227">
        <v>48</v>
      </c>
      <c r="X88" s="227">
        <v>50.303030303030297</v>
      </c>
      <c r="Y88" s="227">
        <v>30.8571428571429</v>
      </c>
      <c r="Z88" s="227">
        <v>22.455089820359301</v>
      </c>
      <c r="AA88" s="227">
        <v>20.298507462686601</v>
      </c>
      <c r="AB88" s="227">
        <v>22.674418604651201</v>
      </c>
      <c r="AC88" s="252">
        <v>27.433628318584098</v>
      </c>
      <c r="AD88" s="252">
        <v>18.571428571428601</v>
      </c>
      <c r="AE88" s="252">
        <v>27.405247813411101</v>
      </c>
      <c r="AF88" s="294">
        <v>15.6976744186047</v>
      </c>
    </row>
    <row r="89" spans="1:32" ht="16.5" customHeight="1">
      <c r="A89" s="267" t="s">
        <v>250</v>
      </c>
      <c r="B89" s="266">
        <v>54.6</v>
      </c>
      <c r="C89" s="231">
        <v>29.1</v>
      </c>
      <c r="D89" s="232">
        <v>22.6</v>
      </c>
      <c r="E89" s="227">
        <v>25</v>
      </c>
      <c r="F89" s="227">
        <v>29</v>
      </c>
      <c r="G89" s="227">
        <v>35.200000000000003</v>
      </c>
      <c r="H89" s="266">
        <v>34.9</v>
      </c>
      <c r="I89" s="231">
        <v>23.2</v>
      </c>
      <c r="J89" s="231">
        <v>43.6</v>
      </c>
      <c r="K89" s="227">
        <v>61.2</v>
      </c>
      <c r="L89" s="227">
        <v>67.2</v>
      </c>
      <c r="M89" s="227">
        <v>52.7</v>
      </c>
      <c r="N89" s="227">
        <v>60.9</v>
      </c>
      <c r="O89" s="227">
        <v>57.8</v>
      </c>
      <c r="P89" s="227">
        <v>58.3</v>
      </c>
      <c r="Q89" s="266">
        <v>49.5</v>
      </c>
      <c r="R89" s="266">
        <v>55.3</v>
      </c>
      <c r="S89" s="266">
        <v>43.1</v>
      </c>
      <c r="T89" s="227">
        <v>42.571428571428598</v>
      </c>
      <c r="U89" s="227">
        <v>53.581661891117498</v>
      </c>
      <c r="V89" s="227">
        <v>53.868194842406901</v>
      </c>
      <c r="W89" s="227">
        <v>48.571428571428598</v>
      </c>
      <c r="X89" s="227">
        <v>50</v>
      </c>
      <c r="Y89" s="227">
        <v>38.571428571428598</v>
      </c>
      <c r="Z89" s="227">
        <v>16.369047619047599</v>
      </c>
      <c r="AA89" s="227">
        <v>16.119402985074601</v>
      </c>
      <c r="AB89" s="227">
        <v>27.0348837209302</v>
      </c>
      <c r="AC89" s="252">
        <v>43.657817109144503</v>
      </c>
      <c r="AD89" s="252">
        <v>39.428571428571402</v>
      </c>
      <c r="AE89" s="252">
        <v>34.985422740524797</v>
      </c>
      <c r="AF89" s="294">
        <v>34.883720930232599</v>
      </c>
    </row>
    <row r="90" spans="1:32" ht="16.5" customHeight="1">
      <c r="A90" s="267" t="s">
        <v>299</v>
      </c>
      <c r="B90" s="266">
        <v>13.4</v>
      </c>
      <c r="C90" s="231">
        <v>27</v>
      </c>
      <c r="D90" s="232">
        <v>27.8</v>
      </c>
      <c r="E90" s="232">
        <v>19</v>
      </c>
      <c r="F90" s="227">
        <v>46.1</v>
      </c>
      <c r="G90" s="227">
        <v>18.7</v>
      </c>
      <c r="H90" s="227">
        <v>30.8</v>
      </c>
      <c r="I90" s="231">
        <v>12.1</v>
      </c>
      <c r="J90" s="231">
        <v>23.4</v>
      </c>
      <c r="K90" s="227">
        <v>23.5</v>
      </c>
      <c r="L90" s="227">
        <v>41</v>
      </c>
      <c r="M90" s="227">
        <v>35.700000000000003</v>
      </c>
      <c r="N90" s="227">
        <v>49.9</v>
      </c>
      <c r="O90" s="227">
        <v>45.5</v>
      </c>
      <c r="P90" s="227">
        <v>44.5</v>
      </c>
      <c r="Q90" s="266">
        <v>31.3</v>
      </c>
      <c r="R90" s="266">
        <v>33.9</v>
      </c>
      <c r="S90" s="266">
        <v>26.3</v>
      </c>
      <c r="T90" s="227">
        <v>31.1428571428571</v>
      </c>
      <c r="U90" s="227">
        <v>35.530085959885398</v>
      </c>
      <c r="V90" s="227">
        <v>26.285714285714299</v>
      </c>
      <c r="W90" s="227">
        <v>34</v>
      </c>
      <c r="X90" s="227">
        <v>31.2121212121212</v>
      </c>
      <c r="Y90" s="227">
        <v>22.285714285714299</v>
      </c>
      <c r="Z90" s="227">
        <v>6.8656716417910504</v>
      </c>
      <c r="AA90" s="227">
        <v>2.38805970149253</v>
      </c>
      <c r="AB90" s="227">
        <v>15.697674418604601</v>
      </c>
      <c r="AC90" s="252">
        <v>24.778761061946899</v>
      </c>
      <c r="AD90" s="252">
        <v>24</v>
      </c>
      <c r="AE90" s="252">
        <v>23.323615160349899</v>
      </c>
      <c r="AF90" s="294">
        <v>17.732558139534898</v>
      </c>
    </row>
    <row r="91" spans="1:32" ht="16.5" customHeight="1">
      <c r="A91" s="267" t="s">
        <v>300</v>
      </c>
      <c r="B91" s="266">
        <v>77.599999999999994</v>
      </c>
      <c r="C91" s="231">
        <v>59.7</v>
      </c>
      <c r="D91" s="232">
        <v>54.5</v>
      </c>
      <c r="E91" s="227">
        <v>52</v>
      </c>
      <c r="F91" s="227">
        <v>72.400000000000006</v>
      </c>
      <c r="G91" s="227">
        <v>67.400000000000006</v>
      </c>
      <c r="H91" s="266">
        <v>77.2</v>
      </c>
      <c r="I91" s="231">
        <v>67.7</v>
      </c>
      <c r="J91" s="231">
        <v>59.6</v>
      </c>
      <c r="K91" s="227">
        <v>81.099999999999994</v>
      </c>
      <c r="L91" s="227">
        <v>52.5</v>
      </c>
      <c r="M91" s="227">
        <v>50</v>
      </c>
      <c r="N91" s="227">
        <v>71.3</v>
      </c>
      <c r="O91" s="227">
        <v>72.900000000000006</v>
      </c>
      <c r="P91" s="227">
        <v>77</v>
      </c>
      <c r="Q91" s="227">
        <v>63.2</v>
      </c>
      <c r="R91" s="227">
        <v>68</v>
      </c>
      <c r="S91" s="227">
        <v>53.7</v>
      </c>
      <c r="T91" s="227">
        <v>60.285714285714299</v>
      </c>
      <c r="U91" s="227">
        <v>65.616045845272197</v>
      </c>
      <c r="V91" s="227">
        <v>68.481375358166204</v>
      </c>
      <c r="W91" s="227">
        <v>57.428571428571402</v>
      </c>
      <c r="X91" s="227">
        <v>61.398176291793298</v>
      </c>
      <c r="Y91" s="227">
        <v>50.571428571428598</v>
      </c>
      <c r="Z91" s="227">
        <v>35.029940119760496</v>
      </c>
      <c r="AA91" s="227">
        <v>35.522388059701498</v>
      </c>
      <c r="AB91" s="227">
        <v>30.523255813953501</v>
      </c>
      <c r="AC91" s="252">
        <v>33.628318584070797</v>
      </c>
      <c r="AD91" s="252">
        <v>51.142857142857103</v>
      </c>
      <c r="AE91" s="252">
        <v>48.6803519061584</v>
      </c>
      <c r="AF91" s="294">
        <v>45.930232558139501</v>
      </c>
    </row>
    <row r="92" spans="1:32" ht="16.5" customHeight="1">
      <c r="A92" s="267" t="s">
        <v>252</v>
      </c>
      <c r="B92" s="266">
        <v>76.7</v>
      </c>
      <c r="C92" s="231">
        <v>60.2</v>
      </c>
      <c r="D92" s="232">
        <v>84.3</v>
      </c>
      <c r="E92" s="227">
        <v>37.799999999999997</v>
      </c>
      <c r="F92" s="227">
        <v>36.9</v>
      </c>
      <c r="G92" s="227">
        <v>36.799999999999997</v>
      </c>
      <c r="H92" s="266">
        <v>63.1</v>
      </c>
      <c r="I92" s="231">
        <v>39.4</v>
      </c>
      <c r="J92" s="231">
        <v>52.7</v>
      </c>
      <c r="K92" s="227">
        <v>66.8</v>
      </c>
      <c r="L92" s="227">
        <v>46.5</v>
      </c>
      <c r="M92" s="227">
        <v>39</v>
      </c>
      <c r="N92" s="227">
        <v>61.4</v>
      </c>
      <c r="O92" s="227">
        <v>61.4</v>
      </c>
      <c r="P92" s="227">
        <v>66.099999999999994</v>
      </c>
      <c r="Q92" s="227">
        <v>48.2</v>
      </c>
      <c r="R92" s="266">
        <v>54.3</v>
      </c>
      <c r="S92" s="266">
        <v>47.4</v>
      </c>
      <c r="T92" s="227">
        <v>58.571428571428598</v>
      </c>
      <c r="U92" s="227">
        <v>53.295128939828103</v>
      </c>
      <c r="V92" s="227">
        <v>58</v>
      </c>
      <c r="W92" s="227">
        <v>46</v>
      </c>
      <c r="X92" s="227">
        <v>52.121212121212103</v>
      </c>
      <c r="Y92" s="227">
        <v>38</v>
      </c>
      <c r="Z92" s="227">
        <v>16.766467065868301</v>
      </c>
      <c r="AA92" s="227">
        <v>18.208955223880601</v>
      </c>
      <c r="AB92" s="227">
        <v>14.8255813953488</v>
      </c>
      <c r="AC92" s="252">
        <v>25.958702064896801</v>
      </c>
      <c r="AD92" s="252">
        <v>18.8571428571429</v>
      </c>
      <c r="AE92" s="252">
        <v>33.8192419825073</v>
      </c>
      <c r="AF92" s="294">
        <v>21.511627906976699</v>
      </c>
    </row>
    <row r="93" spans="1:32" ht="16.5" customHeight="1">
      <c r="A93" s="267" t="s">
        <v>301</v>
      </c>
      <c r="B93" s="266">
        <v>35.4</v>
      </c>
      <c r="C93" s="231">
        <v>30.6</v>
      </c>
      <c r="D93" s="232">
        <v>17.8</v>
      </c>
      <c r="E93" s="227">
        <v>35.1</v>
      </c>
      <c r="F93" s="227">
        <v>21</v>
      </c>
      <c r="G93" s="227">
        <v>30</v>
      </c>
      <c r="H93" s="266">
        <v>27.2</v>
      </c>
      <c r="I93" s="231">
        <v>13.1</v>
      </c>
      <c r="J93" s="231">
        <v>50</v>
      </c>
      <c r="K93" s="227">
        <v>23.9</v>
      </c>
      <c r="L93" s="227">
        <v>21.7</v>
      </c>
      <c r="M93" s="227">
        <v>18.3</v>
      </c>
      <c r="N93" s="227">
        <v>31.6</v>
      </c>
      <c r="O93" s="227">
        <v>40</v>
      </c>
      <c r="P93" s="227">
        <v>34.200000000000003</v>
      </c>
      <c r="Q93" s="227">
        <v>30.5</v>
      </c>
      <c r="R93" s="266">
        <v>25.4</v>
      </c>
      <c r="S93" s="266">
        <v>16.600000000000001</v>
      </c>
      <c r="T93" s="227">
        <v>33.142857142857103</v>
      </c>
      <c r="U93" s="227">
        <v>26.3610315186246</v>
      </c>
      <c r="V93" s="227">
        <v>36.676217765042999</v>
      </c>
      <c r="W93" s="227">
        <v>32</v>
      </c>
      <c r="X93" s="227">
        <v>24.620060790273602</v>
      </c>
      <c r="Y93" s="227">
        <v>16</v>
      </c>
      <c r="Z93" s="227">
        <v>12.5748502994012</v>
      </c>
      <c r="AA93" s="227">
        <v>20.597014925373099</v>
      </c>
      <c r="AB93" s="227">
        <v>7.2674418604651096</v>
      </c>
      <c r="AC93" s="252">
        <v>19.76401179941</v>
      </c>
      <c r="AD93" s="252">
        <v>18.8571428571429</v>
      </c>
      <c r="AE93" s="252">
        <v>25.806451612903199</v>
      </c>
      <c r="AF93" s="294">
        <v>25</v>
      </c>
    </row>
    <row r="94" spans="1:32" ht="16.5" customHeight="1">
      <c r="A94" s="267" t="s">
        <v>246</v>
      </c>
      <c r="B94" s="266">
        <v>52.2</v>
      </c>
      <c r="C94" s="231">
        <v>34.700000000000003</v>
      </c>
      <c r="D94" s="232">
        <v>38.200000000000003</v>
      </c>
      <c r="E94" s="227">
        <v>49.4</v>
      </c>
      <c r="F94" s="227">
        <v>39.4</v>
      </c>
      <c r="G94" s="227">
        <v>63.3</v>
      </c>
      <c r="H94" s="266">
        <v>63.6</v>
      </c>
      <c r="I94" s="231">
        <v>51.6</v>
      </c>
      <c r="J94" s="231">
        <v>55.9</v>
      </c>
      <c r="K94" s="227">
        <v>69.400000000000006</v>
      </c>
      <c r="L94" s="227">
        <v>53</v>
      </c>
      <c r="M94" s="227">
        <v>44.6</v>
      </c>
      <c r="N94" s="227">
        <v>55.7</v>
      </c>
      <c r="O94" s="227">
        <v>61.7</v>
      </c>
      <c r="P94" s="227">
        <v>61.5</v>
      </c>
      <c r="Q94" s="266">
        <v>46.7</v>
      </c>
      <c r="R94" s="266">
        <v>51.8</v>
      </c>
      <c r="S94" s="227">
        <v>50</v>
      </c>
      <c r="T94" s="227">
        <v>40.571428571428598</v>
      </c>
      <c r="U94" s="227">
        <v>51.289398280802303</v>
      </c>
      <c r="V94" s="227">
        <v>44</v>
      </c>
      <c r="W94" s="227">
        <v>44.571428571428598</v>
      </c>
      <c r="X94" s="227">
        <v>34.2424242424242</v>
      </c>
      <c r="Y94" s="227">
        <v>33.142857142857103</v>
      </c>
      <c r="Z94" s="227">
        <v>21.257485029940099</v>
      </c>
      <c r="AA94" s="227">
        <v>29.552238805970202</v>
      </c>
      <c r="AB94" s="227">
        <v>25.8720930232558</v>
      </c>
      <c r="AC94" s="252">
        <v>28.908554572271399</v>
      </c>
      <c r="AD94" s="252">
        <v>30.571428571428601</v>
      </c>
      <c r="AE94" s="252">
        <v>41.982507288629698</v>
      </c>
      <c r="AF94" s="294">
        <v>28.197674418604599</v>
      </c>
    </row>
    <row r="95" spans="1:32" ht="16.5" customHeight="1">
      <c r="A95" s="268" t="s">
        <v>302</v>
      </c>
      <c r="B95" s="266">
        <v>49.8</v>
      </c>
      <c r="C95" s="231">
        <v>32.6</v>
      </c>
      <c r="D95" s="232">
        <v>28.3</v>
      </c>
      <c r="E95" s="227">
        <v>46.7</v>
      </c>
      <c r="F95" s="227">
        <v>47.4</v>
      </c>
      <c r="G95" s="227">
        <v>45.6</v>
      </c>
      <c r="H95" s="266">
        <v>64.099999999999994</v>
      </c>
      <c r="I95" s="231">
        <v>32.4</v>
      </c>
      <c r="J95" s="231">
        <v>50.6</v>
      </c>
      <c r="K95" s="227">
        <v>63.7</v>
      </c>
      <c r="L95" s="227">
        <v>48</v>
      </c>
      <c r="M95" s="227">
        <v>40.6</v>
      </c>
      <c r="N95" s="227">
        <v>52.4</v>
      </c>
      <c r="O95" s="227">
        <v>58.3</v>
      </c>
      <c r="P95" s="227">
        <v>60.4</v>
      </c>
      <c r="Q95" s="266">
        <v>48.7</v>
      </c>
      <c r="R95" s="266">
        <v>59.6</v>
      </c>
      <c r="S95" s="266">
        <v>39.1</v>
      </c>
      <c r="T95" s="227">
        <v>39.428571428571402</v>
      </c>
      <c r="U95" s="227">
        <v>49.570200573065897</v>
      </c>
      <c r="V95" s="227">
        <v>41.833810888252103</v>
      </c>
      <c r="W95" s="227">
        <v>41.428571428571402</v>
      </c>
      <c r="X95" s="227">
        <v>23.100303951367799</v>
      </c>
      <c r="Y95" s="227">
        <v>20.285714285714299</v>
      </c>
      <c r="Z95" s="227">
        <v>20.359281437125698</v>
      </c>
      <c r="AA95" s="227">
        <v>22.089552238806</v>
      </c>
      <c r="AB95" s="227">
        <v>18.895348837209301</v>
      </c>
      <c r="AC95" s="252">
        <v>35.398230088495602</v>
      </c>
      <c r="AD95" s="252">
        <v>21.1428571428571</v>
      </c>
      <c r="AE95" s="252">
        <v>37.536656891495603</v>
      </c>
      <c r="AF95" s="294">
        <v>33.720930232558104</v>
      </c>
    </row>
    <row r="96" spans="1:32" ht="16.5" customHeight="1">
      <c r="A96" s="267" t="s">
        <v>303</v>
      </c>
      <c r="B96" s="266">
        <v>26.1</v>
      </c>
      <c r="C96" s="231">
        <v>13.8</v>
      </c>
      <c r="D96" s="232">
        <v>7.3</v>
      </c>
      <c r="E96" s="227">
        <v>18.899999999999999</v>
      </c>
      <c r="F96" s="227">
        <v>26.3</v>
      </c>
      <c r="G96" s="227">
        <v>27</v>
      </c>
      <c r="H96" s="266">
        <v>47</v>
      </c>
      <c r="I96" s="231">
        <v>28.3</v>
      </c>
      <c r="J96" s="231">
        <v>53.2</v>
      </c>
      <c r="K96" s="227">
        <v>33.700000000000003</v>
      </c>
      <c r="L96" s="227">
        <v>24.7</v>
      </c>
      <c r="M96" s="227">
        <v>21</v>
      </c>
      <c r="N96" s="227">
        <v>38.799999999999997</v>
      </c>
      <c r="O96" s="227">
        <v>52.9</v>
      </c>
      <c r="P96" s="227">
        <v>43.6</v>
      </c>
      <c r="Q96" s="227">
        <v>29.1</v>
      </c>
      <c r="R96" s="266">
        <v>36.1</v>
      </c>
      <c r="S96" s="266">
        <v>27.7</v>
      </c>
      <c r="T96" s="227">
        <v>38</v>
      </c>
      <c r="U96" s="227">
        <v>34.9570200573066</v>
      </c>
      <c r="V96" s="227">
        <v>33.428571428571402</v>
      </c>
      <c r="W96" s="227">
        <v>37.142857142857103</v>
      </c>
      <c r="X96" s="227">
        <v>27.575757575757599</v>
      </c>
      <c r="Y96" s="227">
        <v>14.8571428571429</v>
      </c>
      <c r="Z96" s="227">
        <v>20.958083832335301</v>
      </c>
      <c r="AA96" s="227">
        <v>27.761194029850699</v>
      </c>
      <c r="AB96" s="227">
        <v>20.639534883720899</v>
      </c>
      <c r="AC96" s="252">
        <v>23.303834808259602</v>
      </c>
      <c r="AD96" s="252">
        <v>28</v>
      </c>
      <c r="AE96" s="252">
        <v>34.110787172011698</v>
      </c>
      <c r="AF96" s="294">
        <v>26.453488372092998</v>
      </c>
    </row>
    <row r="97" spans="1:32" ht="16.5" customHeight="1">
      <c r="A97" s="267" t="s">
        <v>304</v>
      </c>
      <c r="B97" s="227">
        <v>36.799999999999997</v>
      </c>
      <c r="C97" s="231">
        <v>31.1</v>
      </c>
      <c r="D97" s="232">
        <v>41.4</v>
      </c>
      <c r="E97" s="232">
        <v>21</v>
      </c>
      <c r="F97" s="227">
        <v>27.6</v>
      </c>
      <c r="G97" s="227">
        <v>38.799999999999997</v>
      </c>
      <c r="H97" s="227">
        <v>48</v>
      </c>
      <c r="I97" s="231">
        <v>24.7</v>
      </c>
      <c r="J97" s="231">
        <v>57.9</v>
      </c>
      <c r="K97" s="227">
        <v>42.8</v>
      </c>
      <c r="L97" s="227">
        <v>25.3</v>
      </c>
      <c r="M97" s="227">
        <v>24</v>
      </c>
      <c r="N97" s="227">
        <v>45.8</v>
      </c>
      <c r="O97" s="227">
        <v>59.7</v>
      </c>
      <c r="P97" s="227">
        <v>54.6</v>
      </c>
      <c r="Q97" s="227">
        <v>36.200000000000003</v>
      </c>
      <c r="R97" s="266">
        <v>42.8</v>
      </c>
      <c r="S97" s="266">
        <v>39.700000000000003</v>
      </c>
      <c r="T97" s="227">
        <v>54.285714285714299</v>
      </c>
      <c r="U97" s="227">
        <v>38.6819484240688</v>
      </c>
      <c r="V97" s="227">
        <v>40.114613180515803</v>
      </c>
      <c r="W97" s="227">
        <v>31.714285714285701</v>
      </c>
      <c r="X97" s="227">
        <v>43.768996960486298</v>
      </c>
      <c r="Y97" s="227">
        <v>33.428571428571402</v>
      </c>
      <c r="Z97" s="227">
        <v>13.1736526946108</v>
      </c>
      <c r="AA97" s="227">
        <v>22.089552238806</v>
      </c>
      <c r="AB97" s="227">
        <v>13.0813953488372</v>
      </c>
      <c r="AC97" s="252">
        <v>12.979351032448401</v>
      </c>
      <c r="AD97" s="252">
        <v>21.714285714285701</v>
      </c>
      <c r="AE97" s="252">
        <v>29.325513196480902</v>
      </c>
      <c r="AF97" s="294">
        <v>27.325581395348799</v>
      </c>
    </row>
    <row r="98" spans="1:32" ht="16.5" customHeight="1">
      <c r="A98" s="267" t="s">
        <v>289</v>
      </c>
      <c r="B98" s="227">
        <v>0</v>
      </c>
      <c r="C98" s="231">
        <v>11.8</v>
      </c>
      <c r="D98" s="232">
        <v>27.2</v>
      </c>
      <c r="E98" s="232">
        <v>10.8</v>
      </c>
      <c r="F98" s="227">
        <v>5.2</v>
      </c>
      <c r="G98" s="227">
        <v>10.4</v>
      </c>
      <c r="H98" s="227">
        <v>41.9</v>
      </c>
      <c r="I98" s="231">
        <v>20.2</v>
      </c>
      <c r="J98" s="231">
        <v>31.9</v>
      </c>
      <c r="K98" s="227">
        <v>36.299999999999997</v>
      </c>
      <c r="L98" s="227">
        <v>24.2</v>
      </c>
      <c r="M98" s="227">
        <v>18.399999999999999</v>
      </c>
      <c r="N98" s="227">
        <v>33.6</v>
      </c>
      <c r="O98" s="227">
        <v>33.4</v>
      </c>
      <c r="P98" s="227">
        <v>35.9</v>
      </c>
      <c r="Q98" s="227">
        <v>25.6</v>
      </c>
      <c r="R98" s="227">
        <v>25.7</v>
      </c>
      <c r="S98" s="227">
        <v>22.2</v>
      </c>
      <c r="T98" s="227">
        <v>27.714285714285701</v>
      </c>
      <c r="U98" s="227">
        <v>23.782234957020101</v>
      </c>
      <c r="V98" s="227">
        <v>26.285714285714299</v>
      </c>
      <c r="W98" s="227">
        <v>27.1428571428571</v>
      </c>
      <c r="X98" s="227">
        <v>25.151515151515099</v>
      </c>
      <c r="Y98" s="227">
        <v>10.285714285714301</v>
      </c>
      <c r="Z98" s="227">
        <v>9.5808383233532908</v>
      </c>
      <c r="AA98" s="227">
        <v>8.6567164179104505</v>
      </c>
      <c r="AB98" s="227">
        <v>7.2674418604651203</v>
      </c>
      <c r="AC98" s="252">
        <v>12.979351032448401</v>
      </c>
      <c r="AD98" s="252">
        <v>9.71428571428571</v>
      </c>
      <c r="AE98" s="252">
        <v>24.4897959183673</v>
      </c>
      <c r="AF98" s="294">
        <v>9.5930232558139501</v>
      </c>
    </row>
    <row r="99" spans="1:32" s="211" customFormat="1" ht="16.5" customHeight="1">
      <c r="A99" s="660" t="s">
        <v>305</v>
      </c>
      <c r="B99" s="661"/>
      <c r="C99" s="661"/>
      <c r="D99" s="661"/>
      <c r="E99" s="661"/>
      <c r="F99" s="661"/>
      <c r="G99" s="661"/>
      <c r="H99" s="661"/>
      <c r="I99" s="661"/>
      <c r="J99" s="247"/>
      <c r="K99" s="227"/>
      <c r="L99" s="227"/>
      <c r="M99" s="227"/>
      <c r="N99" s="227"/>
      <c r="O99" s="227"/>
      <c r="P99" s="227"/>
      <c r="Q99" s="266"/>
      <c r="R99" s="266"/>
      <c r="S99" s="266"/>
      <c r="T99" s="227"/>
      <c r="U99" s="227"/>
      <c r="V99" s="227"/>
      <c r="W99" s="227"/>
      <c r="X99" s="227"/>
      <c r="Y99" s="227"/>
      <c r="Z99" s="227"/>
      <c r="AA99" s="227"/>
      <c r="AB99" s="227"/>
      <c r="AC99" s="224"/>
      <c r="AD99" s="224"/>
      <c r="AE99" s="224"/>
      <c r="AF99" s="245"/>
    </row>
    <row r="100" spans="1:32" ht="16.5" customHeight="1">
      <c r="A100" s="234" t="s">
        <v>259</v>
      </c>
      <c r="B100" s="227">
        <v>7.9</v>
      </c>
      <c r="C100" s="231">
        <v>2.6</v>
      </c>
      <c r="D100" s="232">
        <v>4.7120418848167498</v>
      </c>
      <c r="E100" s="232">
        <v>8.8000000000000007</v>
      </c>
      <c r="F100" s="227">
        <v>6.6</v>
      </c>
      <c r="G100" s="227">
        <v>3.1</v>
      </c>
      <c r="H100" s="227">
        <v>1</v>
      </c>
      <c r="I100" s="231">
        <v>2</v>
      </c>
      <c r="J100" s="231">
        <v>1.6</v>
      </c>
      <c r="K100" s="227">
        <v>1</v>
      </c>
      <c r="L100" s="227">
        <v>2</v>
      </c>
      <c r="M100" s="227">
        <v>5</v>
      </c>
      <c r="N100" s="227">
        <v>1.4</v>
      </c>
      <c r="O100" s="227">
        <v>0.9</v>
      </c>
      <c r="P100" s="227">
        <v>1.4</v>
      </c>
      <c r="Q100" s="227">
        <v>2.2792022792022699</v>
      </c>
      <c r="R100" s="227">
        <v>0.28901734104046201</v>
      </c>
      <c r="S100" s="227">
        <v>3.4</v>
      </c>
      <c r="T100" s="227">
        <v>1.71428571428571</v>
      </c>
      <c r="U100" s="227">
        <v>2.0057306590257902</v>
      </c>
      <c r="V100" s="227">
        <v>1.4285714285714299</v>
      </c>
      <c r="W100" s="227">
        <v>2.28571428571429</v>
      </c>
      <c r="X100" s="227">
        <v>2.4242424242424199</v>
      </c>
      <c r="Y100" s="227">
        <v>0.57142857142857095</v>
      </c>
      <c r="Z100" s="227">
        <v>2.98507462686567</v>
      </c>
      <c r="AA100" s="227">
        <v>1.7804154302670601</v>
      </c>
      <c r="AB100" s="227">
        <v>3.4883720930232598</v>
      </c>
      <c r="AC100" s="252">
        <v>3.24483775811209</v>
      </c>
      <c r="AD100" s="252">
        <v>5.1428571428571397</v>
      </c>
      <c r="AE100" s="252">
        <v>3.8011695906432701</v>
      </c>
      <c r="AF100" s="294">
        <v>3.7790697674418601</v>
      </c>
    </row>
    <row r="101" spans="1:32" ht="16.5" customHeight="1">
      <c r="A101" s="234" t="s">
        <v>260</v>
      </c>
      <c r="B101" s="227">
        <v>1.7</v>
      </c>
      <c r="C101" s="231">
        <v>3.1</v>
      </c>
      <c r="D101" s="232">
        <v>1.5706806282722501</v>
      </c>
      <c r="E101" s="232">
        <v>4.7</v>
      </c>
      <c r="F101" s="227">
        <v>25</v>
      </c>
      <c r="G101" s="227">
        <v>4.0999999999999996</v>
      </c>
      <c r="H101" s="227">
        <v>6.6</v>
      </c>
      <c r="I101" s="231">
        <v>4.5</v>
      </c>
      <c r="J101" s="231">
        <v>1.6</v>
      </c>
      <c r="K101" s="227">
        <v>0.5</v>
      </c>
      <c r="L101" s="227">
        <v>1</v>
      </c>
      <c r="M101" s="227">
        <v>0.7</v>
      </c>
      <c r="N101" s="227">
        <v>2.2999999999999998</v>
      </c>
      <c r="O101" s="227">
        <v>1.1000000000000001</v>
      </c>
      <c r="P101" s="227">
        <v>0.9</v>
      </c>
      <c r="Q101" s="227">
        <v>1.42450142450142</v>
      </c>
      <c r="R101" s="227">
        <v>0</v>
      </c>
      <c r="S101" s="227">
        <v>1.7</v>
      </c>
      <c r="T101" s="227">
        <v>2.8571428571428599</v>
      </c>
      <c r="U101" s="227">
        <v>3.1518624641833801</v>
      </c>
      <c r="V101" s="227">
        <v>1.71428571428571</v>
      </c>
      <c r="W101" s="227">
        <v>2.8571428571428599</v>
      </c>
      <c r="X101" s="227">
        <v>0.90909090909090895</v>
      </c>
      <c r="Y101" s="227">
        <v>0.85714285714285698</v>
      </c>
      <c r="Z101" s="227">
        <v>2.6865671641790998</v>
      </c>
      <c r="AA101" s="227">
        <v>2.6706231454005902</v>
      </c>
      <c r="AB101" s="227">
        <v>1.16279069767442</v>
      </c>
      <c r="AC101" s="252">
        <v>2.9498525073746298</v>
      </c>
      <c r="AD101" s="252">
        <v>3.4285714285714302</v>
      </c>
      <c r="AE101" s="252">
        <v>3.5087719298245599</v>
      </c>
      <c r="AF101" s="294">
        <v>6.9767441860465098</v>
      </c>
    </row>
    <row r="102" spans="1:32" ht="16.5" customHeight="1">
      <c r="A102" s="234" t="s">
        <v>261</v>
      </c>
      <c r="B102" s="227">
        <v>16.8</v>
      </c>
      <c r="C102" s="231">
        <v>9.1999999999999993</v>
      </c>
      <c r="D102" s="232">
        <v>27.7486910994764</v>
      </c>
      <c r="E102" s="232">
        <v>21.6</v>
      </c>
      <c r="F102" s="227">
        <v>19.7</v>
      </c>
      <c r="G102" s="227">
        <v>14</v>
      </c>
      <c r="H102" s="227">
        <v>12.1</v>
      </c>
      <c r="I102" s="231">
        <v>15.7</v>
      </c>
      <c r="J102" s="231">
        <v>16.5</v>
      </c>
      <c r="K102" s="227">
        <v>14.3</v>
      </c>
      <c r="L102" s="227">
        <v>34</v>
      </c>
      <c r="M102" s="227">
        <v>15</v>
      </c>
      <c r="N102" s="227">
        <v>9.9</v>
      </c>
      <c r="O102" s="227">
        <v>12.9</v>
      </c>
      <c r="P102" s="227">
        <v>13.8</v>
      </c>
      <c r="Q102" s="227">
        <v>16.809116809116802</v>
      </c>
      <c r="R102" s="227">
        <v>10.6936416184971</v>
      </c>
      <c r="S102" s="227">
        <v>17.7</v>
      </c>
      <c r="T102" s="227">
        <v>18.285714285714299</v>
      </c>
      <c r="U102" s="227">
        <v>17.191977077363902</v>
      </c>
      <c r="V102" s="227">
        <v>15.1428571428571</v>
      </c>
      <c r="W102" s="227">
        <v>17.714285714285701</v>
      </c>
      <c r="X102" s="227">
        <v>17.575757575757599</v>
      </c>
      <c r="Y102" s="227">
        <v>18.571428571428601</v>
      </c>
      <c r="Z102" s="227">
        <v>11.641791044776101</v>
      </c>
      <c r="AA102" s="227">
        <v>13.649851632047501</v>
      </c>
      <c r="AB102" s="227">
        <v>8.4302325581395294</v>
      </c>
      <c r="AC102" s="252">
        <v>9.4395280235988199</v>
      </c>
      <c r="AD102" s="252">
        <v>17.714285714285701</v>
      </c>
      <c r="AE102" s="252">
        <v>15.4970760233918</v>
      </c>
      <c r="AF102" s="294">
        <v>18.604651162790699</v>
      </c>
    </row>
    <row r="103" spans="1:32" ht="16.5" customHeight="1">
      <c r="A103" s="234" t="s">
        <v>262</v>
      </c>
      <c r="B103" s="227">
        <v>41.2</v>
      </c>
      <c r="C103" s="231">
        <v>51</v>
      </c>
      <c r="D103" s="232">
        <v>34.031413612565402</v>
      </c>
      <c r="E103" s="232">
        <v>35.799999999999997</v>
      </c>
      <c r="F103" s="227">
        <v>26.3</v>
      </c>
      <c r="G103" s="227">
        <v>34.700000000000003</v>
      </c>
      <c r="H103" s="227">
        <v>44.9</v>
      </c>
      <c r="I103" s="231">
        <v>38.4</v>
      </c>
      <c r="J103" s="231">
        <v>53.7</v>
      </c>
      <c r="K103" s="227">
        <v>37.200000000000003</v>
      </c>
      <c r="L103" s="227">
        <v>68</v>
      </c>
      <c r="M103" s="227">
        <v>42.7</v>
      </c>
      <c r="N103" s="227">
        <v>32.5</v>
      </c>
      <c r="O103" s="227">
        <v>27.1</v>
      </c>
      <c r="P103" s="227">
        <v>24.7</v>
      </c>
      <c r="Q103" s="227">
        <v>27.350427350427299</v>
      </c>
      <c r="R103" s="227">
        <v>28.323699421965301</v>
      </c>
      <c r="S103" s="227">
        <v>32</v>
      </c>
      <c r="T103" s="227">
        <v>28.571428571428601</v>
      </c>
      <c r="U103" s="227">
        <v>28.080229226360998</v>
      </c>
      <c r="V103" s="227">
        <v>34.571428571428598</v>
      </c>
      <c r="W103" s="227">
        <v>37.714285714285701</v>
      </c>
      <c r="X103" s="227">
        <v>33.3333333333333</v>
      </c>
      <c r="Y103" s="227">
        <v>33.428571428571402</v>
      </c>
      <c r="Z103" s="227">
        <v>28.955223880597</v>
      </c>
      <c r="AA103" s="227">
        <v>30.860534124629101</v>
      </c>
      <c r="AB103" s="227">
        <v>31.395348837209301</v>
      </c>
      <c r="AC103" s="252">
        <v>31.268436578171102</v>
      </c>
      <c r="AD103" s="252">
        <v>33.428571428571402</v>
      </c>
      <c r="AE103" s="252">
        <v>29.239766081871299</v>
      </c>
      <c r="AF103" s="294">
        <v>29.360465116279101</v>
      </c>
    </row>
    <row r="104" spans="1:32" ht="16.5" customHeight="1">
      <c r="A104" s="234" t="s">
        <v>263</v>
      </c>
      <c r="B104" s="227">
        <v>22.3</v>
      </c>
      <c r="C104" s="231">
        <v>31.6</v>
      </c>
      <c r="D104" s="232">
        <v>28.795811518324602</v>
      </c>
      <c r="E104" s="232">
        <v>25</v>
      </c>
      <c r="F104" s="227">
        <v>22.4</v>
      </c>
      <c r="G104" s="227">
        <v>43.5</v>
      </c>
      <c r="H104" s="227">
        <v>35.4</v>
      </c>
      <c r="I104" s="231">
        <v>39.4</v>
      </c>
      <c r="J104" s="231">
        <v>26.6</v>
      </c>
      <c r="K104" s="227">
        <v>45.4</v>
      </c>
      <c r="L104" s="227">
        <v>90</v>
      </c>
      <c r="M104" s="227">
        <v>32</v>
      </c>
      <c r="N104" s="227">
        <v>52.2</v>
      </c>
      <c r="O104" s="227">
        <v>53.1</v>
      </c>
      <c r="P104" s="227">
        <v>55.2</v>
      </c>
      <c r="Q104" s="227">
        <v>48.148148148148103</v>
      </c>
      <c r="R104" s="227">
        <v>58.092485549132903</v>
      </c>
      <c r="S104" s="227">
        <v>42.3</v>
      </c>
      <c r="T104" s="227">
        <v>43.714285714285701</v>
      </c>
      <c r="U104" s="227">
        <v>46.991404011461299</v>
      </c>
      <c r="V104" s="227">
        <v>43.142857142857103</v>
      </c>
      <c r="W104" s="227">
        <v>36.857142857142897</v>
      </c>
      <c r="X104" s="227">
        <v>41.515151515151501</v>
      </c>
      <c r="Y104" s="227">
        <v>43.428571428571402</v>
      </c>
      <c r="Z104" s="227">
        <v>50.1492537313433</v>
      </c>
      <c r="AA104" s="227">
        <v>47.477744807121702</v>
      </c>
      <c r="AB104" s="227">
        <v>52.616279069767401</v>
      </c>
      <c r="AC104" s="252">
        <v>51.327433628318602</v>
      </c>
      <c r="AD104" s="252">
        <v>36</v>
      </c>
      <c r="AE104" s="252">
        <v>45.614035087719301</v>
      </c>
      <c r="AF104" s="294">
        <v>39.244186046511601</v>
      </c>
    </row>
    <row r="105" spans="1:32" ht="16.5" customHeight="1">
      <c r="A105" s="234" t="s">
        <v>264</v>
      </c>
      <c r="B105" s="227">
        <v>8.6</v>
      </c>
      <c r="C105" s="231">
        <v>2.6</v>
      </c>
      <c r="D105" s="232">
        <v>3.1413612565445002</v>
      </c>
      <c r="E105" s="232">
        <v>4.0999999999999996</v>
      </c>
      <c r="F105" s="227">
        <v>0</v>
      </c>
      <c r="G105" s="227">
        <v>0.5</v>
      </c>
      <c r="H105" s="227">
        <v>0</v>
      </c>
      <c r="I105" s="231">
        <v>0</v>
      </c>
      <c r="J105" s="231">
        <v>0</v>
      </c>
      <c r="K105" s="227">
        <v>1.5</v>
      </c>
      <c r="L105" s="227">
        <v>3</v>
      </c>
      <c r="M105" s="227">
        <v>4.7</v>
      </c>
      <c r="N105" s="227">
        <v>1.7</v>
      </c>
      <c r="O105" s="227">
        <v>4.3</v>
      </c>
      <c r="P105" s="227">
        <v>3.7</v>
      </c>
      <c r="Q105" s="227">
        <v>3.7037037037037002</v>
      </c>
      <c r="R105" s="227">
        <v>2.6011560693641602</v>
      </c>
      <c r="S105" s="227">
        <v>2.2999999999999998</v>
      </c>
      <c r="T105" s="227">
        <v>4.8571428571428603</v>
      </c>
      <c r="U105" s="227">
        <v>2.5787965616045798</v>
      </c>
      <c r="V105" s="227">
        <v>4</v>
      </c>
      <c r="W105" s="227">
        <v>2.5714285714285698</v>
      </c>
      <c r="X105" s="227">
        <v>4.2424242424242404</v>
      </c>
      <c r="Y105" s="227">
        <v>3.1428571428571401</v>
      </c>
      <c r="Z105" s="227">
        <v>3.5820895522388101</v>
      </c>
      <c r="AA105" s="227">
        <v>3.5608308605341201</v>
      </c>
      <c r="AB105" s="227">
        <v>2.9069767441860499</v>
      </c>
      <c r="AC105" s="252">
        <v>1.76991150442478</v>
      </c>
      <c r="AD105" s="252">
        <v>4.28571428571429</v>
      </c>
      <c r="AE105" s="252">
        <v>2.3391812865497101</v>
      </c>
      <c r="AF105" s="294">
        <v>2.03488372093023</v>
      </c>
    </row>
    <row r="106" spans="1:32" s="211" customFormat="1" ht="16.5" customHeight="1">
      <c r="A106" s="662" t="s">
        <v>306</v>
      </c>
      <c r="B106" s="663"/>
      <c r="C106" s="663"/>
      <c r="D106" s="663"/>
      <c r="E106" s="663"/>
      <c r="F106" s="663"/>
      <c r="G106" s="663"/>
      <c r="H106" s="663"/>
      <c r="I106" s="663"/>
      <c r="J106" s="247"/>
      <c r="K106" s="227"/>
      <c r="L106" s="227"/>
      <c r="M106" s="227"/>
      <c r="N106" s="227"/>
      <c r="O106" s="227"/>
      <c r="P106" s="227"/>
      <c r="Q106" s="266"/>
      <c r="R106" s="266"/>
      <c r="S106" s="266"/>
      <c r="T106" s="266"/>
      <c r="U106" s="266"/>
      <c r="V106" s="266"/>
      <c r="W106" s="266"/>
      <c r="X106" s="266"/>
      <c r="Y106" s="266"/>
      <c r="Z106" s="266"/>
      <c r="AA106" s="266"/>
      <c r="AB106" s="266"/>
      <c r="AC106" s="224"/>
      <c r="AD106" s="224"/>
      <c r="AE106" s="224"/>
      <c r="AF106" s="245"/>
    </row>
    <row r="107" spans="1:32" ht="16.5" customHeight="1">
      <c r="A107" s="259" t="s">
        <v>266</v>
      </c>
      <c r="B107" s="266">
        <v>300</v>
      </c>
      <c r="C107" s="266">
        <v>200</v>
      </c>
      <c r="D107" s="266">
        <v>200</v>
      </c>
      <c r="E107" s="270">
        <v>200</v>
      </c>
      <c r="F107" s="266">
        <v>100</v>
      </c>
      <c r="G107" s="227">
        <v>300</v>
      </c>
      <c r="H107" s="266">
        <v>200</v>
      </c>
      <c r="I107" s="266">
        <v>200</v>
      </c>
      <c r="J107" s="266">
        <v>200</v>
      </c>
      <c r="K107" s="277">
        <v>200</v>
      </c>
      <c r="L107" s="277">
        <v>200</v>
      </c>
      <c r="M107" s="277">
        <v>300</v>
      </c>
      <c r="N107" s="277">
        <v>350</v>
      </c>
      <c r="O107" s="277">
        <v>350</v>
      </c>
      <c r="P107" s="277">
        <v>350</v>
      </c>
      <c r="Q107" s="266">
        <v>350</v>
      </c>
      <c r="R107" s="277">
        <v>350</v>
      </c>
      <c r="S107" s="277">
        <v>350</v>
      </c>
      <c r="T107" s="277">
        <v>350</v>
      </c>
      <c r="U107" s="277">
        <v>350</v>
      </c>
      <c r="V107" s="277">
        <v>350</v>
      </c>
      <c r="W107" s="277">
        <v>350</v>
      </c>
      <c r="X107" s="277">
        <v>350</v>
      </c>
      <c r="Y107" s="277">
        <v>350</v>
      </c>
      <c r="Z107" s="277">
        <v>350</v>
      </c>
      <c r="AA107" s="277">
        <v>350</v>
      </c>
      <c r="AB107" s="277">
        <v>350</v>
      </c>
      <c r="AC107" s="224">
        <v>350</v>
      </c>
      <c r="AD107" s="224">
        <v>350</v>
      </c>
      <c r="AE107" s="224">
        <v>350</v>
      </c>
      <c r="AF107" s="245">
        <v>350</v>
      </c>
    </row>
    <row r="108" spans="1:32" ht="16.5" customHeight="1">
      <c r="A108" s="259" t="s">
        <v>267</v>
      </c>
      <c r="B108" s="271">
        <v>291</v>
      </c>
      <c r="C108" s="271">
        <v>196</v>
      </c>
      <c r="D108" s="271">
        <v>191</v>
      </c>
      <c r="E108" s="272">
        <v>148</v>
      </c>
      <c r="F108" s="271">
        <v>76</v>
      </c>
      <c r="G108" s="271">
        <v>243</v>
      </c>
      <c r="H108" s="271">
        <v>198</v>
      </c>
      <c r="I108" s="271">
        <v>200</v>
      </c>
      <c r="J108" s="271">
        <v>188</v>
      </c>
      <c r="K108" s="279">
        <v>196</v>
      </c>
      <c r="L108" s="279">
        <v>198</v>
      </c>
      <c r="M108" s="279">
        <v>300</v>
      </c>
      <c r="N108" s="279">
        <v>345</v>
      </c>
      <c r="O108" s="279">
        <v>350</v>
      </c>
      <c r="P108" s="279">
        <v>350</v>
      </c>
      <c r="Q108" s="279">
        <v>350</v>
      </c>
      <c r="R108" s="279">
        <v>346</v>
      </c>
      <c r="S108" s="279">
        <v>350</v>
      </c>
      <c r="T108" s="279">
        <v>350</v>
      </c>
      <c r="U108" s="279">
        <v>349</v>
      </c>
      <c r="V108" s="279">
        <v>350</v>
      </c>
      <c r="W108" s="279">
        <v>350</v>
      </c>
      <c r="X108" s="279">
        <v>332</v>
      </c>
      <c r="Y108" s="279">
        <v>350</v>
      </c>
      <c r="Z108" s="279">
        <v>336</v>
      </c>
      <c r="AA108" s="279">
        <v>337</v>
      </c>
      <c r="AB108" s="279">
        <v>344</v>
      </c>
      <c r="AC108" s="224">
        <v>339</v>
      </c>
      <c r="AD108" s="224">
        <v>350</v>
      </c>
      <c r="AE108" s="224">
        <v>342</v>
      </c>
      <c r="AF108" s="245">
        <v>344</v>
      </c>
    </row>
    <row r="109" spans="1:32" ht="16.5" customHeight="1" thickBot="1">
      <c r="A109" s="273" t="s">
        <v>268</v>
      </c>
      <c r="B109" s="239">
        <v>97</v>
      </c>
      <c r="C109" s="239">
        <v>98</v>
      </c>
      <c r="D109" s="239">
        <v>95.5</v>
      </c>
      <c r="E109" s="239">
        <v>74</v>
      </c>
      <c r="F109" s="239">
        <v>76</v>
      </c>
      <c r="G109" s="239">
        <v>81</v>
      </c>
      <c r="H109" s="239">
        <v>99</v>
      </c>
      <c r="I109" s="239">
        <v>100</v>
      </c>
      <c r="J109" s="239">
        <v>94</v>
      </c>
      <c r="K109" s="239">
        <v>98</v>
      </c>
      <c r="L109" s="239">
        <v>99</v>
      </c>
      <c r="M109" s="239">
        <v>100</v>
      </c>
      <c r="N109" s="239">
        <v>98.571428571428598</v>
      </c>
      <c r="O109" s="239">
        <v>100</v>
      </c>
      <c r="P109" s="239">
        <v>100</v>
      </c>
      <c r="Q109" s="239">
        <v>100</v>
      </c>
      <c r="R109" s="239">
        <v>98.857142857142904</v>
      </c>
      <c r="S109" s="239">
        <v>100</v>
      </c>
      <c r="T109" s="239">
        <v>100</v>
      </c>
      <c r="U109" s="239">
        <v>99.714285714285694</v>
      </c>
      <c r="V109" s="239">
        <v>100</v>
      </c>
      <c r="W109" s="239">
        <v>100</v>
      </c>
      <c r="X109" s="239">
        <v>94.857142857142904</v>
      </c>
      <c r="Y109" s="239">
        <v>100</v>
      </c>
      <c r="Z109" s="239">
        <v>96</v>
      </c>
      <c r="AA109" s="239">
        <v>96.285714285714306</v>
      </c>
      <c r="AB109" s="239">
        <v>98.285714285714306</v>
      </c>
      <c r="AC109" s="291">
        <v>96.857142857142804</v>
      </c>
      <c r="AD109" s="291">
        <v>100</v>
      </c>
      <c r="AE109" s="291">
        <v>97.714285714285694</v>
      </c>
      <c r="AF109" s="295">
        <v>98.285714285714306</v>
      </c>
    </row>
    <row r="110" spans="1:32" s="211" customFormat="1">
      <c r="A110" s="274" t="s">
        <v>173</v>
      </c>
      <c r="B110" s="275"/>
      <c r="G110" s="274"/>
      <c r="H110" s="275"/>
      <c r="K110" s="227"/>
      <c r="L110" s="227"/>
      <c r="M110" s="227"/>
      <c r="N110" s="227"/>
      <c r="U110" s="244"/>
      <c r="Y110" s="244"/>
      <c r="AC110" s="224"/>
      <c r="AD110" s="224"/>
      <c r="AE110" s="224"/>
      <c r="AF110" s="224"/>
    </row>
    <row r="111" spans="1:32">
      <c r="A111" s="309"/>
      <c r="B111" s="224"/>
      <c r="C111" s="310"/>
      <c r="D111" s="310"/>
      <c r="E111" s="333"/>
      <c r="F111" s="310"/>
      <c r="G111" s="310"/>
    </row>
    <row r="112" spans="1:32">
      <c r="A112" s="76"/>
      <c r="B112" s="312"/>
      <c r="C112" s="76"/>
      <c r="D112" s="76"/>
      <c r="E112" s="334"/>
      <c r="F112" s="76"/>
      <c r="G112" s="76"/>
    </row>
    <row r="113" spans="1:14">
      <c r="A113" s="76"/>
      <c r="B113" s="312"/>
      <c r="C113" s="76"/>
      <c r="D113" s="76"/>
      <c r="E113" s="334"/>
      <c r="F113" s="76"/>
      <c r="G113" s="76"/>
    </row>
    <row r="114" spans="1:14">
      <c r="A114" s="76"/>
      <c r="B114" s="312"/>
      <c r="C114" s="76"/>
      <c r="D114" s="76"/>
      <c r="E114" s="334"/>
      <c r="F114" s="76"/>
      <c r="G114" s="76"/>
      <c r="N114" s="211"/>
    </row>
    <row r="115" spans="1:14">
      <c r="A115" s="76"/>
      <c r="B115" s="312"/>
      <c r="C115" s="76"/>
      <c r="D115" s="76"/>
      <c r="E115" s="334"/>
      <c r="F115" s="76"/>
      <c r="G115" s="76"/>
    </row>
    <row r="116" spans="1:14">
      <c r="A116" s="76"/>
      <c r="B116" s="312"/>
      <c r="C116" s="76"/>
      <c r="D116" s="76"/>
      <c r="E116" s="334"/>
      <c r="F116" s="76"/>
      <c r="G116" s="76"/>
    </row>
    <row r="117" spans="1:14">
      <c r="A117" s="76"/>
      <c r="B117" s="312"/>
      <c r="C117" s="76"/>
      <c r="D117" s="76"/>
      <c r="E117" s="334"/>
      <c r="F117" s="76"/>
      <c r="G117" s="76"/>
    </row>
    <row r="118" spans="1:14">
      <c r="A118" s="76"/>
      <c r="B118" s="312"/>
      <c r="C118" s="76"/>
      <c r="D118" s="76"/>
      <c r="E118" s="334"/>
      <c r="F118" s="76"/>
      <c r="G118" s="76"/>
    </row>
    <row r="119" spans="1:14">
      <c r="A119" s="76"/>
      <c r="B119" s="312"/>
      <c r="C119" s="76"/>
      <c r="D119" s="76"/>
      <c r="E119" s="334"/>
      <c r="F119" s="76"/>
      <c r="G119" s="76"/>
    </row>
    <row r="120" spans="1:14">
      <c r="A120" s="76"/>
      <c r="B120" s="312"/>
      <c r="C120" s="76"/>
      <c r="D120" s="76"/>
      <c r="E120" s="334"/>
      <c r="F120" s="76"/>
      <c r="G120" s="76"/>
    </row>
    <row r="121" spans="1:14">
      <c r="A121" s="76"/>
      <c r="B121" s="312"/>
      <c r="C121" s="76"/>
      <c r="D121" s="76"/>
      <c r="E121" s="334"/>
      <c r="F121" s="76"/>
      <c r="G121" s="76"/>
    </row>
    <row r="122" spans="1:14">
      <c r="A122" s="76"/>
      <c r="B122" s="312"/>
      <c r="C122" s="76"/>
      <c r="D122" s="76"/>
      <c r="E122" s="334"/>
      <c r="F122" s="76"/>
      <c r="G122" s="76"/>
    </row>
    <row r="123" spans="1:14">
      <c r="A123" s="76"/>
      <c r="B123" s="312"/>
      <c r="C123" s="76"/>
      <c r="D123" s="76"/>
      <c r="E123" s="226"/>
      <c r="F123" s="76"/>
      <c r="G123" s="76"/>
    </row>
    <row r="124" spans="1:14">
      <c r="A124" s="76"/>
      <c r="B124" s="312"/>
      <c r="C124" s="76"/>
      <c r="D124" s="76"/>
      <c r="E124" s="226"/>
      <c r="F124" s="76"/>
      <c r="G124" s="76"/>
    </row>
    <row r="125" spans="1:14">
      <c r="A125" s="76"/>
      <c r="B125" s="312"/>
      <c r="C125" s="76"/>
      <c r="D125" s="76"/>
      <c r="E125" s="226"/>
      <c r="F125" s="76"/>
      <c r="G125" s="76"/>
    </row>
    <row r="126" spans="1:14">
      <c r="A126" s="76"/>
      <c r="B126" s="312"/>
      <c r="C126" s="76"/>
      <c r="D126" s="76"/>
      <c r="E126" s="226"/>
      <c r="F126" s="76"/>
      <c r="G126" s="76"/>
    </row>
    <row r="127" spans="1:14">
      <c r="A127" s="76"/>
      <c r="B127" s="312"/>
      <c r="C127" s="76"/>
      <c r="D127" s="76"/>
      <c r="E127" s="226"/>
      <c r="F127" s="76"/>
      <c r="G127" s="76"/>
    </row>
    <row r="128" spans="1:14">
      <c r="A128" s="76"/>
      <c r="B128" s="312"/>
      <c r="C128" s="76"/>
      <c r="D128" s="76"/>
      <c r="E128" s="226"/>
      <c r="F128" s="76"/>
      <c r="G128" s="76"/>
    </row>
    <row r="129" spans="1:7">
      <c r="A129" s="76"/>
      <c r="B129" s="312"/>
      <c r="C129" s="76"/>
      <c r="D129" s="76"/>
      <c r="E129" s="226"/>
      <c r="F129" s="76"/>
      <c r="G129" s="76"/>
    </row>
  </sheetData>
  <mergeCells count="20">
    <mergeCell ref="U3:X3"/>
    <mergeCell ref="Y3:AB3"/>
    <mergeCell ref="AC3:AF3"/>
    <mergeCell ref="A5:I5"/>
    <mergeCell ref="A10:I10"/>
    <mergeCell ref="B3:D3"/>
    <mergeCell ref="E3:H3"/>
    <mergeCell ref="I3:L3"/>
    <mergeCell ref="M3:P3"/>
    <mergeCell ref="Q3:T3"/>
    <mergeCell ref="A81:I81"/>
    <mergeCell ref="A86:I86"/>
    <mergeCell ref="A99:I99"/>
    <mergeCell ref="A106:I106"/>
    <mergeCell ref="A3:A4"/>
    <mergeCell ref="A26:I26"/>
    <mergeCell ref="A42:I42"/>
    <mergeCell ref="A58:I58"/>
    <mergeCell ref="A71:I71"/>
    <mergeCell ref="A76:I76"/>
  </mergeCells>
  <hyperlinks>
    <hyperlink ref="A1" location="Menu!A1" display="Return to Menu" xr:uid="{00000000-0004-0000-0900-000000000000}"/>
  </hyperlinks>
  <printOptions horizontalCentered="1" verticalCentered="1"/>
  <pageMargins left="0.7" right="0.7" top="0.75" bottom="0.75" header="0.3" footer="0.3"/>
  <pageSetup paperSize="9" scale="47" fitToWidth="2" fitToHeight="2" orientation="landscape" r:id="rId1"/>
  <headerFooter alignWithMargins="0"/>
  <rowBreaks count="1" manualBreakCount="1">
    <brk id="57" max="32" man="1"/>
  </rowBreaks>
  <colBreaks count="1" manualBreakCount="1">
    <brk id="20" max="109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J129"/>
  <sheetViews>
    <sheetView view="pageBreakPreview" zoomScale="80" zoomScaleNormal="100" zoomScaleSheetLayoutView="80" workbookViewId="0">
      <pane xSplit="1" ySplit="5" topLeftCell="B92" activePane="bottomRight" state="frozen"/>
      <selection pane="topRight"/>
      <selection pane="bottomLeft"/>
      <selection pane="bottomRight" activeCell="T100" sqref="T100"/>
    </sheetView>
  </sheetViews>
  <sheetFormatPr defaultColWidth="9.1796875" defaultRowHeight="14"/>
  <cols>
    <col min="1" max="1" width="56.81640625" style="75" customWidth="1"/>
    <col min="2" max="2" width="13.453125" style="213" customWidth="1"/>
    <col min="3" max="4" width="13.453125" style="75" customWidth="1"/>
    <col min="5" max="5" width="13.453125" style="214" customWidth="1"/>
    <col min="6" max="7" width="13.453125" style="75" customWidth="1"/>
    <col min="8" max="8" width="13.453125" style="215" customWidth="1"/>
    <col min="9" max="9" width="13.453125" style="216" customWidth="1"/>
    <col min="10" max="16" width="13.453125" style="75" customWidth="1"/>
    <col min="17" max="20" width="12.81640625" style="75" customWidth="1"/>
    <col min="21" max="21" width="12.81640625" style="76" customWidth="1"/>
    <col min="22" max="24" width="12.81640625" style="75" customWidth="1"/>
    <col min="25" max="25" width="12.81640625" style="76" customWidth="1"/>
    <col min="26" max="32" width="12.81640625" style="75" customWidth="1"/>
    <col min="33" max="48" width="9.1796875" style="75" customWidth="1"/>
    <col min="49" max="16384" width="9.1796875" style="75"/>
  </cols>
  <sheetData>
    <row r="1" spans="1:34" ht="26">
      <c r="A1" s="2" t="s">
        <v>41</v>
      </c>
      <c r="B1" s="217"/>
      <c r="C1" s="77"/>
      <c r="D1" s="77"/>
      <c r="E1" s="218"/>
      <c r="F1" s="77"/>
      <c r="G1" s="77"/>
      <c r="H1" s="77"/>
      <c r="I1" s="243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</row>
    <row r="2" spans="1:34" ht="17.5">
      <c r="A2" s="219" t="s">
        <v>307</v>
      </c>
      <c r="B2" s="78"/>
      <c r="C2" s="78"/>
      <c r="D2" s="78"/>
      <c r="E2" s="78"/>
      <c r="F2" s="78"/>
      <c r="G2" s="220"/>
      <c r="H2" s="220"/>
      <c r="I2" s="220"/>
      <c r="J2" s="243"/>
      <c r="K2" s="243"/>
      <c r="L2" s="243"/>
      <c r="M2" s="243"/>
      <c r="N2" s="243"/>
      <c r="O2" s="77"/>
      <c r="P2" s="77"/>
      <c r="Q2" s="328"/>
      <c r="R2" s="328"/>
      <c r="S2" s="328"/>
      <c r="T2" s="328"/>
      <c r="U2" s="329"/>
      <c r="V2" s="329"/>
      <c r="W2" s="329"/>
      <c r="X2" s="329"/>
      <c r="Y2" s="329"/>
      <c r="Z2" s="329"/>
      <c r="AA2" s="329"/>
      <c r="AB2" s="329"/>
      <c r="AC2" s="329"/>
      <c r="AD2" s="329"/>
      <c r="AE2" s="329"/>
      <c r="AF2" s="329"/>
    </row>
    <row r="3" spans="1:34" s="210" customFormat="1">
      <c r="A3" s="649"/>
      <c r="B3" s="643">
        <v>2009</v>
      </c>
      <c r="C3" s="644"/>
      <c r="D3" s="645"/>
      <c r="E3" s="643">
        <v>2010</v>
      </c>
      <c r="F3" s="644"/>
      <c r="G3" s="644"/>
      <c r="H3" s="645"/>
      <c r="I3" s="643">
        <v>2011</v>
      </c>
      <c r="J3" s="644"/>
      <c r="K3" s="644"/>
      <c r="L3" s="645"/>
      <c r="M3" s="643">
        <v>2012</v>
      </c>
      <c r="N3" s="644"/>
      <c r="O3" s="644"/>
      <c r="P3" s="645"/>
      <c r="Q3" s="643">
        <v>2013</v>
      </c>
      <c r="R3" s="644"/>
      <c r="S3" s="644"/>
      <c r="T3" s="645"/>
      <c r="U3" s="643">
        <v>2014</v>
      </c>
      <c r="V3" s="644"/>
      <c r="W3" s="644"/>
      <c r="X3" s="645"/>
      <c r="Y3" s="643">
        <v>2015</v>
      </c>
      <c r="Z3" s="644"/>
      <c r="AA3" s="644"/>
      <c r="AB3" s="645"/>
      <c r="AC3" s="643">
        <v>2016</v>
      </c>
      <c r="AD3" s="644"/>
      <c r="AE3" s="644"/>
      <c r="AF3" s="645"/>
    </row>
    <row r="4" spans="1:34" s="210" customFormat="1" ht="15.75" customHeight="1" thickBot="1">
      <c r="A4" s="650"/>
      <c r="B4" s="22" t="s">
        <v>44</v>
      </c>
      <c r="C4" s="23" t="s">
        <v>45</v>
      </c>
      <c r="D4" s="46" t="s">
        <v>46</v>
      </c>
      <c r="E4" s="23" t="s">
        <v>47</v>
      </c>
      <c r="F4" s="23" t="s">
        <v>44</v>
      </c>
      <c r="G4" s="221" t="s">
        <v>45</v>
      </c>
      <c r="H4" s="222" t="s">
        <v>46</v>
      </c>
      <c r="I4" s="25" t="s">
        <v>47</v>
      </c>
      <c r="J4" s="25" t="s">
        <v>44</v>
      </c>
      <c r="K4" s="25" t="s">
        <v>45</v>
      </c>
      <c r="L4" s="25" t="s">
        <v>46</v>
      </c>
      <c r="M4" s="25" t="s">
        <v>47</v>
      </c>
      <c r="N4" s="25" t="s">
        <v>44</v>
      </c>
      <c r="O4" s="25" t="s">
        <v>45</v>
      </c>
      <c r="P4" s="25" t="s">
        <v>46</v>
      </c>
      <c r="Q4" s="25" t="s">
        <v>47</v>
      </c>
      <c r="R4" s="25" t="s">
        <v>44</v>
      </c>
      <c r="S4" s="25" t="s">
        <v>45</v>
      </c>
      <c r="T4" s="22" t="s">
        <v>46</v>
      </c>
      <c r="U4" s="25" t="s">
        <v>47</v>
      </c>
      <c r="V4" s="25" t="s">
        <v>44</v>
      </c>
      <c r="W4" s="25" t="s">
        <v>45</v>
      </c>
      <c r="X4" s="22" t="s">
        <v>46</v>
      </c>
      <c r="Y4" s="25" t="s">
        <v>47</v>
      </c>
      <c r="Z4" s="25" t="s">
        <v>44</v>
      </c>
      <c r="AA4" s="25" t="s">
        <v>45</v>
      </c>
      <c r="AB4" s="22" t="s">
        <v>46</v>
      </c>
      <c r="AC4" s="25" t="s">
        <v>47</v>
      </c>
      <c r="AD4" s="25" t="s">
        <v>44</v>
      </c>
      <c r="AE4" s="25" t="s">
        <v>45</v>
      </c>
      <c r="AF4" s="25" t="s">
        <v>46</v>
      </c>
    </row>
    <row r="5" spans="1:34" s="211" customFormat="1" ht="15.75" customHeight="1">
      <c r="A5" s="654" t="s">
        <v>270</v>
      </c>
      <c r="B5" s="655"/>
      <c r="C5" s="655"/>
      <c r="D5" s="655"/>
      <c r="E5" s="655"/>
      <c r="F5" s="655"/>
      <c r="G5" s="655"/>
      <c r="H5" s="655"/>
      <c r="I5" s="655"/>
      <c r="J5" s="244"/>
      <c r="K5" s="224"/>
      <c r="L5" s="224"/>
      <c r="M5" s="224"/>
      <c r="N5" s="224"/>
      <c r="O5" s="224"/>
      <c r="P5" s="249"/>
      <c r="Q5" s="249"/>
      <c r="R5" s="224"/>
      <c r="S5" s="224"/>
      <c r="T5" s="224"/>
      <c r="U5" s="224"/>
      <c r="V5" s="224"/>
      <c r="W5" s="224"/>
      <c r="X5" s="224"/>
      <c r="Y5" s="252"/>
      <c r="Z5" s="252"/>
      <c r="AA5" s="252"/>
      <c r="AB5" s="252"/>
      <c r="AC5" s="247"/>
      <c r="AD5" s="244"/>
      <c r="AE5" s="244"/>
      <c r="AF5" s="255"/>
    </row>
    <row r="6" spans="1:34">
      <c r="A6" s="223" t="s">
        <v>271</v>
      </c>
      <c r="B6" s="224"/>
      <c r="C6" s="225"/>
      <c r="D6" s="225"/>
      <c r="E6" s="226"/>
      <c r="F6" s="225"/>
      <c r="G6" s="227"/>
      <c r="H6" s="224"/>
      <c r="I6" s="225"/>
      <c r="J6" s="76"/>
      <c r="K6" s="224"/>
      <c r="L6" s="224"/>
      <c r="M6" s="224"/>
      <c r="N6" s="224"/>
      <c r="O6" s="224"/>
      <c r="P6" s="224"/>
      <c r="Q6" s="252"/>
      <c r="R6" s="252"/>
      <c r="S6" s="252"/>
      <c r="T6" s="252"/>
      <c r="U6" s="252"/>
      <c r="V6" s="252"/>
      <c r="W6" s="252"/>
      <c r="X6" s="252"/>
      <c r="Y6" s="252"/>
      <c r="Z6" s="252"/>
      <c r="AA6" s="252"/>
      <c r="AB6" s="224"/>
      <c r="AC6" s="252"/>
      <c r="AD6" s="252"/>
      <c r="AE6" s="252"/>
      <c r="AF6" s="246"/>
    </row>
    <row r="7" spans="1:34">
      <c r="A7" s="228" t="s">
        <v>63</v>
      </c>
      <c r="B7" s="227">
        <v>-17.766666666666701</v>
      </c>
      <c r="C7" s="227">
        <v>-10.6666666666667</v>
      </c>
      <c r="D7" s="227">
        <v>-6.5166666666666702</v>
      </c>
      <c r="E7" s="227">
        <v>-27.1666666666667</v>
      </c>
      <c r="F7" s="227">
        <v>-5.85</v>
      </c>
      <c r="G7" s="227">
        <v>0.116666666666665</v>
      </c>
      <c r="H7" s="227">
        <v>1.06666666666667</v>
      </c>
      <c r="I7" s="227">
        <v>3.2833333333333301</v>
      </c>
      <c r="J7" s="227">
        <v>-7.2166666666666703</v>
      </c>
      <c r="K7" s="227">
        <v>-7.93333333333333</v>
      </c>
      <c r="L7" s="227">
        <v>-7.3</v>
      </c>
      <c r="M7" s="227">
        <v>-14.5</v>
      </c>
      <c r="N7" s="227">
        <v>-20.65</v>
      </c>
      <c r="O7" s="227">
        <v>-22.983333333333299</v>
      </c>
      <c r="P7" s="227">
        <v>-14.7</v>
      </c>
      <c r="Q7" s="227">
        <v>-3.4833333333333298</v>
      </c>
      <c r="R7" s="227">
        <v>-12.55</v>
      </c>
      <c r="S7" s="227">
        <v>-10.95</v>
      </c>
      <c r="T7" s="227">
        <v>-4.1248606465997799</v>
      </c>
      <c r="U7" s="227">
        <v>-0.16666666666666699</v>
      </c>
      <c r="V7" s="227">
        <v>-13.25</v>
      </c>
      <c r="W7" s="227">
        <v>-8.4666666666666597</v>
      </c>
      <c r="X7" s="227">
        <v>-15.9333333333333</v>
      </c>
      <c r="Y7" s="227">
        <v>-29.3333333333333</v>
      </c>
      <c r="Z7" s="227">
        <v>-15.133333333333301</v>
      </c>
      <c r="AA7" s="227">
        <v>6.0158835557241899</v>
      </c>
      <c r="AB7" s="227">
        <v>-0.93333333333333401</v>
      </c>
      <c r="AC7" s="252">
        <v>-5.2666666666666702</v>
      </c>
      <c r="AD7" s="252">
        <v>-14.1975308641975</v>
      </c>
      <c r="AE7" s="252">
        <v>-25.4444444444444</v>
      </c>
      <c r="AF7" s="246">
        <v>-23.1111111111111</v>
      </c>
    </row>
    <row r="8" spans="1:34" ht="14.25" customHeight="1">
      <c r="A8" s="228" t="s">
        <v>65</v>
      </c>
      <c r="B8" s="229">
        <v>7.18333333333333</v>
      </c>
      <c r="C8" s="229">
        <v>27.4</v>
      </c>
      <c r="D8" s="229">
        <v>18.983333333333299</v>
      </c>
      <c r="E8" s="229">
        <v>6.61666666666666</v>
      </c>
      <c r="F8" s="227">
        <v>28.4166666666667</v>
      </c>
      <c r="G8" s="227">
        <v>23.65</v>
      </c>
      <c r="H8" s="229">
        <v>37.9</v>
      </c>
      <c r="I8" s="229">
        <v>34.683333333333302</v>
      </c>
      <c r="J8" s="229">
        <v>39.316666666666698</v>
      </c>
      <c r="K8" s="227">
        <v>37.366666666666703</v>
      </c>
      <c r="L8" s="227">
        <v>27.75</v>
      </c>
      <c r="M8" s="227">
        <v>25.9</v>
      </c>
      <c r="N8" s="227">
        <v>23.4</v>
      </c>
      <c r="O8" s="227">
        <v>16.45</v>
      </c>
      <c r="P8" s="227">
        <v>19.233333333333299</v>
      </c>
      <c r="Q8" s="227">
        <v>43.733333333333299</v>
      </c>
      <c r="R8" s="227">
        <v>29.683333333333302</v>
      </c>
      <c r="S8" s="227">
        <v>19.649999999999999</v>
      </c>
      <c r="T8" s="227">
        <v>37.235228539576397</v>
      </c>
      <c r="U8" s="227">
        <v>38.5833333333333</v>
      </c>
      <c r="V8" s="227">
        <v>18.6666666666667</v>
      </c>
      <c r="W8" s="227">
        <v>20.066666666666698</v>
      </c>
      <c r="X8" s="227">
        <v>24.533333333333299</v>
      </c>
      <c r="Y8" s="227">
        <v>13.9333333333333</v>
      </c>
      <c r="Z8" s="227">
        <v>29.3333333333333</v>
      </c>
      <c r="AA8" s="227">
        <v>28.279785809906301</v>
      </c>
      <c r="AB8" s="227">
        <v>8.6</v>
      </c>
      <c r="AC8" s="252">
        <v>31.6666666666667</v>
      </c>
      <c r="AD8" s="252">
        <v>24.9719416386083</v>
      </c>
      <c r="AE8" s="252">
        <v>14.8333333333333</v>
      </c>
      <c r="AF8" s="246">
        <v>15.6666666666667</v>
      </c>
    </row>
    <row r="9" spans="1:34">
      <c r="A9" s="228" t="s">
        <v>223</v>
      </c>
      <c r="B9" s="227">
        <v>21.266666666666701</v>
      </c>
      <c r="C9" s="227">
        <v>32</v>
      </c>
      <c r="D9" s="227">
        <v>37.9</v>
      </c>
      <c r="E9" s="227">
        <v>13.6833333333333</v>
      </c>
      <c r="F9" s="227">
        <v>31.65</v>
      </c>
      <c r="G9" s="227">
        <v>14.616666666666699</v>
      </c>
      <c r="H9" s="227">
        <v>44.733333333333299</v>
      </c>
      <c r="I9" s="227">
        <v>38.316666666666698</v>
      </c>
      <c r="J9" s="227">
        <v>22.366666666666699</v>
      </c>
      <c r="K9" s="227">
        <v>16.6666666666667</v>
      </c>
      <c r="L9" s="227">
        <v>3.6333333333333302</v>
      </c>
      <c r="M9" s="227">
        <v>27</v>
      </c>
      <c r="N9" s="227">
        <v>23.366666666666699</v>
      </c>
      <c r="O9" s="227">
        <v>21.066666666666698</v>
      </c>
      <c r="P9" s="227">
        <v>24.8333333333333</v>
      </c>
      <c r="Q9" s="227">
        <v>37.233333333333299</v>
      </c>
      <c r="R9" s="227">
        <v>29.0833333333333</v>
      </c>
      <c r="S9" s="227">
        <v>26.066666666666698</v>
      </c>
      <c r="T9" s="227">
        <v>35.117056856187297</v>
      </c>
      <c r="U9" s="227">
        <v>37</v>
      </c>
      <c r="V9" s="227">
        <v>24.6666666666667</v>
      </c>
      <c r="W9" s="227">
        <v>27.2</v>
      </c>
      <c r="X9" s="227">
        <v>23.8</v>
      </c>
      <c r="Y9" s="227">
        <v>28.4</v>
      </c>
      <c r="Z9" s="227">
        <v>41.133333333333297</v>
      </c>
      <c r="AA9" s="227">
        <v>52.5316722527878</v>
      </c>
      <c r="AB9" s="227">
        <v>38.133333333333297</v>
      </c>
      <c r="AC9" s="252">
        <v>41.866666666666703</v>
      </c>
      <c r="AD9" s="252">
        <v>49.551066217732902</v>
      </c>
      <c r="AE9" s="252">
        <v>43.5274971941639</v>
      </c>
      <c r="AF9" s="246">
        <v>41.2222222222222</v>
      </c>
    </row>
    <row r="10" spans="1:34" s="211" customFormat="1" ht="15.75" customHeight="1">
      <c r="A10" s="652" t="s">
        <v>272</v>
      </c>
      <c r="B10" s="653"/>
      <c r="C10" s="653"/>
      <c r="D10" s="653"/>
      <c r="E10" s="653"/>
      <c r="F10" s="653"/>
      <c r="G10" s="653"/>
      <c r="H10" s="653"/>
      <c r="I10" s="653"/>
      <c r="J10" s="247"/>
      <c r="K10" s="227"/>
      <c r="L10" s="227"/>
      <c r="M10" s="227"/>
      <c r="N10" s="227"/>
      <c r="O10" s="227"/>
      <c r="P10" s="227"/>
      <c r="Q10" s="227"/>
      <c r="R10" s="227"/>
      <c r="S10" s="227"/>
      <c r="T10" s="227"/>
      <c r="U10" s="227"/>
      <c r="V10" s="227"/>
      <c r="W10" s="227"/>
      <c r="X10" s="227"/>
      <c r="Y10" s="227"/>
      <c r="Z10" s="227"/>
      <c r="AA10" s="227"/>
      <c r="AB10" s="266"/>
      <c r="AC10" s="252"/>
      <c r="AD10" s="252"/>
      <c r="AE10" s="252"/>
      <c r="AF10" s="246"/>
      <c r="AH10" s="227"/>
    </row>
    <row r="11" spans="1:34">
      <c r="A11" s="230" t="s">
        <v>225</v>
      </c>
      <c r="B11" s="227">
        <v>-62.55</v>
      </c>
      <c r="C11" s="231">
        <v>-56</v>
      </c>
      <c r="D11" s="232">
        <v>-13.75</v>
      </c>
      <c r="E11" s="232">
        <v>-46.6</v>
      </c>
      <c r="F11" s="227">
        <v>3.25</v>
      </c>
      <c r="G11" s="227">
        <v>25.4</v>
      </c>
      <c r="H11" s="227">
        <v>7.95</v>
      </c>
      <c r="I11" s="231">
        <v>9.9</v>
      </c>
      <c r="J11" s="231">
        <v>-3.3</v>
      </c>
      <c r="K11" s="227">
        <v>0.80000000000000104</v>
      </c>
      <c r="L11" s="227">
        <v>-13.05</v>
      </c>
      <c r="M11" s="227">
        <v>-10.199999999999999</v>
      </c>
      <c r="N11" s="227">
        <v>-16.7</v>
      </c>
      <c r="O11" s="227">
        <v>-20.95</v>
      </c>
      <c r="P11" s="227">
        <v>-7.85</v>
      </c>
      <c r="Q11" s="227">
        <v>6.9</v>
      </c>
      <c r="R11" s="227">
        <v>-17.350000000000001</v>
      </c>
      <c r="S11" s="227">
        <v>-8.65</v>
      </c>
      <c r="T11" s="227">
        <v>-4.18060200668896</v>
      </c>
      <c r="U11" s="227">
        <v>9.25</v>
      </c>
      <c r="V11" s="227">
        <v>-4.25</v>
      </c>
      <c r="W11" s="227">
        <v>0.60000000000000098</v>
      </c>
      <c r="X11" s="227">
        <v>-5.2</v>
      </c>
      <c r="Y11" s="227">
        <v>-31</v>
      </c>
      <c r="Z11" s="227">
        <v>-7.9999999999999902</v>
      </c>
      <c r="AA11" s="227">
        <v>20.039682539682499</v>
      </c>
      <c r="AB11" s="227">
        <v>22</v>
      </c>
      <c r="AC11" s="252">
        <v>6.8</v>
      </c>
      <c r="AD11" s="252">
        <v>-2.0202020202020199</v>
      </c>
      <c r="AE11" s="252">
        <v>-8.1666666666666607</v>
      </c>
      <c r="AF11" s="330">
        <v>-11.1666666666667</v>
      </c>
    </row>
    <row r="12" spans="1:34" ht="15.75" customHeight="1">
      <c r="A12" s="233" t="s">
        <v>308</v>
      </c>
      <c r="B12" s="227">
        <v>-74.038461538461505</v>
      </c>
      <c r="C12" s="231">
        <v>-48.214285714285701</v>
      </c>
      <c r="D12" s="232">
        <v>-20</v>
      </c>
      <c r="E12" s="232">
        <v>-45.238095238095198</v>
      </c>
      <c r="F12" s="227">
        <v>-12.5</v>
      </c>
      <c r="G12" s="227">
        <v>26.1682242990654</v>
      </c>
      <c r="H12" s="227">
        <v>-2.38095238095238</v>
      </c>
      <c r="I12" s="231">
        <v>-10.3896103896104</v>
      </c>
      <c r="J12" s="231">
        <v>-38.095238095238102</v>
      </c>
      <c r="K12" s="227">
        <v>-16.304347826087</v>
      </c>
      <c r="L12" s="227">
        <v>-34.7826086956522</v>
      </c>
      <c r="M12" s="227">
        <v>-27.659574468085101</v>
      </c>
      <c r="N12" s="227">
        <v>-24.647887323943699</v>
      </c>
      <c r="O12" s="227">
        <v>-12.8205128205128</v>
      </c>
      <c r="P12" s="227">
        <v>-16.176470588235301</v>
      </c>
      <c r="Q12" s="227">
        <v>9.7014925373134293</v>
      </c>
      <c r="R12" s="227">
        <v>-18.421052631578899</v>
      </c>
      <c r="S12" s="227">
        <v>-5.0724637681159397</v>
      </c>
      <c r="T12" s="227">
        <v>-2.1739130434782599</v>
      </c>
      <c r="U12" s="227">
        <v>6.8965517241379297</v>
      </c>
      <c r="V12" s="227">
        <v>-10</v>
      </c>
      <c r="W12" s="227">
        <v>-6.25</v>
      </c>
      <c r="X12" s="227">
        <v>-19.1358024691358</v>
      </c>
      <c r="Y12" s="227">
        <v>-27.380952380952401</v>
      </c>
      <c r="Z12" s="227">
        <v>2.8846153846153801</v>
      </c>
      <c r="AA12" s="227">
        <v>23.148148148148199</v>
      </c>
      <c r="AB12" s="227">
        <v>24.324324324324301</v>
      </c>
      <c r="AC12" s="252">
        <v>-2.0408163265306101</v>
      </c>
      <c r="AD12" s="252">
        <v>-2.6315789473684199</v>
      </c>
      <c r="AE12" s="252">
        <v>-7.6923076923076898</v>
      </c>
      <c r="AF12" s="246">
        <v>-8.5227272727272805</v>
      </c>
    </row>
    <row r="13" spans="1:34" ht="15.75" customHeight="1">
      <c r="A13" s="233" t="s">
        <v>309</v>
      </c>
      <c r="B13" s="227">
        <v>-40</v>
      </c>
      <c r="C13" s="231">
        <v>-66.6666666666667</v>
      </c>
      <c r="D13" s="232">
        <v>-4.3478260869565197</v>
      </c>
      <c r="E13" s="232">
        <v>-53.571428571428598</v>
      </c>
      <c r="F13" s="227">
        <v>4.4776119402985097</v>
      </c>
      <c r="G13" s="227">
        <v>23.529411764705898</v>
      </c>
      <c r="H13" s="227">
        <v>13.6904761904762</v>
      </c>
      <c r="I13" s="231">
        <v>13.125</v>
      </c>
      <c r="J13" s="231">
        <v>-10.526315789473699</v>
      </c>
      <c r="K13" s="227">
        <v>0</v>
      </c>
      <c r="L13" s="227">
        <v>-20.454545454545499</v>
      </c>
      <c r="M13" s="227">
        <v>-1.4423076923077001</v>
      </c>
      <c r="N13" s="227">
        <v>-11.881188118811901</v>
      </c>
      <c r="O13" s="227">
        <v>-16.25</v>
      </c>
      <c r="P13" s="227">
        <v>-9.8425196850393704</v>
      </c>
      <c r="Q13" s="227">
        <v>7.6612903225806397</v>
      </c>
      <c r="R13" s="227">
        <v>-27.235772357723601</v>
      </c>
      <c r="S13" s="227">
        <v>-9.6</v>
      </c>
      <c r="T13" s="227">
        <v>-3.7878787878787898</v>
      </c>
      <c r="U13" s="227">
        <v>11.538461538461499</v>
      </c>
      <c r="V13" s="227">
        <v>-1.2345679012345701</v>
      </c>
      <c r="W13" s="227">
        <v>2.7272727272727302</v>
      </c>
      <c r="X13" s="227">
        <v>0.53191489361702105</v>
      </c>
      <c r="Y13" s="227">
        <v>-37.804878048780502</v>
      </c>
      <c r="Z13" s="227">
        <v>-8.1818181818181799</v>
      </c>
      <c r="AA13" s="227">
        <v>12.135922330097101</v>
      </c>
      <c r="AB13" s="227">
        <v>17.307692307692299</v>
      </c>
      <c r="AC13" s="252">
        <v>11.7117117117117</v>
      </c>
      <c r="AD13" s="252">
        <v>-2.6119402985074598</v>
      </c>
      <c r="AE13" s="252">
        <v>-9.5833333333333393</v>
      </c>
      <c r="AF13" s="246">
        <v>-15.625</v>
      </c>
    </row>
    <row r="14" spans="1:34" ht="15.75" customHeight="1">
      <c r="A14" s="234" t="s">
        <v>310</v>
      </c>
      <c r="B14" s="227">
        <v>0</v>
      </c>
      <c r="C14" s="231">
        <v>-62.5</v>
      </c>
      <c r="D14" s="232">
        <v>-16.6666666666667</v>
      </c>
      <c r="E14" s="232">
        <v>-40.909090909090899</v>
      </c>
      <c r="F14" s="227">
        <v>20.588235294117599</v>
      </c>
      <c r="G14" s="227">
        <v>24.137931034482801</v>
      </c>
      <c r="H14" s="227">
        <v>20</v>
      </c>
      <c r="I14" s="231">
        <v>34.042553191489397</v>
      </c>
      <c r="J14" s="231">
        <v>12.5</v>
      </c>
      <c r="K14" s="227">
        <v>17.8571428571429</v>
      </c>
      <c r="L14" s="227">
        <v>4.6153846153846203</v>
      </c>
      <c r="M14" s="227">
        <v>0.84745762711864403</v>
      </c>
      <c r="N14" s="227">
        <v>-11.9402985074627</v>
      </c>
      <c r="O14" s="227">
        <v>-38.1944444444445</v>
      </c>
      <c r="P14" s="227">
        <v>-9.7014925373134293</v>
      </c>
      <c r="Q14" s="227">
        <v>6.5217391304347796</v>
      </c>
      <c r="R14" s="227">
        <v>-10.294117647058799</v>
      </c>
      <c r="S14" s="227">
        <v>-4.9295774647887303</v>
      </c>
      <c r="T14" s="227">
        <v>-2.8169014084507098</v>
      </c>
      <c r="U14" s="227">
        <v>2.7272727272727302</v>
      </c>
      <c r="V14" s="227">
        <v>-1.8518518518518501</v>
      </c>
      <c r="W14" s="227">
        <v>-3.52112676056338</v>
      </c>
      <c r="X14" s="227">
        <v>2.6785714285714302</v>
      </c>
      <c r="Y14" s="227">
        <v>-24.590163934426201</v>
      </c>
      <c r="Z14" s="227">
        <v>-13.636363636363599</v>
      </c>
      <c r="AA14" s="227">
        <v>29.870129870129901</v>
      </c>
      <c r="AB14" s="227">
        <v>30.769230769230798</v>
      </c>
      <c r="AC14" s="252">
        <v>4.5454545454545503</v>
      </c>
      <c r="AD14" s="252">
        <v>6.94444444444445</v>
      </c>
      <c r="AE14" s="252">
        <v>-7.4626865671641802</v>
      </c>
      <c r="AF14" s="246">
        <v>-11.194029850746301</v>
      </c>
    </row>
    <row r="15" spans="1:34" ht="15">
      <c r="A15" s="234" t="s">
        <v>311</v>
      </c>
      <c r="B15" s="227">
        <v>-100</v>
      </c>
      <c r="C15" s="231">
        <v>-19.766666666666701</v>
      </c>
      <c r="D15" s="232">
        <v>-50</v>
      </c>
      <c r="E15" s="232">
        <v>-50</v>
      </c>
      <c r="F15" s="227">
        <v>-18.181818181818201</v>
      </c>
      <c r="G15" s="227">
        <v>40</v>
      </c>
      <c r="H15" s="227">
        <v>-7.5</v>
      </c>
      <c r="I15" s="231">
        <v>31.25</v>
      </c>
      <c r="J15" s="231">
        <v>21.818181818181799</v>
      </c>
      <c r="K15" s="227">
        <v>7.5</v>
      </c>
      <c r="L15" s="227">
        <v>-13.636363636363599</v>
      </c>
      <c r="M15" s="227">
        <v>-7.5</v>
      </c>
      <c r="N15" s="227">
        <v>-21.296296296296301</v>
      </c>
      <c r="O15" s="227">
        <v>-18.75</v>
      </c>
      <c r="P15" s="227">
        <v>31.25</v>
      </c>
      <c r="Q15" s="227">
        <v>-1.5625</v>
      </c>
      <c r="R15" s="227">
        <v>-1.47058823529412</v>
      </c>
      <c r="S15" s="227">
        <v>-20</v>
      </c>
      <c r="T15" s="227">
        <v>-14.814814814814801</v>
      </c>
      <c r="U15" s="227">
        <v>25</v>
      </c>
      <c r="V15" s="227">
        <v>-10</v>
      </c>
      <c r="W15" s="227">
        <v>34.615384615384599</v>
      </c>
      <c r="X15" s="227">
        <v>2.6315789473684199</v>
      </c>
      <c r="Y15" s="227">
        <v>-18.75</v>
      </c>
      <c r="Z15" s="227">
        <v>-15.151515151515101</v>
      </c>
      <c r="AA15" s="227">
        <v>21.875</v>
      </c>
      <c r="AB15" s="227">
        <v>19.4444444444444</v>
      </c>
      <c r="AC15" s="252">
        <v>8.3333333333333304</v>
      </c>
      <c r="AD15" s="252">
        <v>-17.647058823529399</v>
      </c>
      <c r="AE15" s="252">
        <v>-6.25</v>
      </c>
      <c r="AF15" s="246">
        <v>-3.0303030303030298</v>
      </c>
    </row>
    <row r="16" spans="1:34" ht="14.25" customHeight="1">
      <c r="A16" s="230" t="s">
        <v>226</v>
      </c>
      <c r="B16" s="227">
        <v>28.95</v>
      </c>
      <c r="C16" s="231">
        <v>24</v>
      </c>
      <c r="D16" s="232">
        <v>-5.8</v>
      </c>
      <c r="E16" s="232">
        <v>-15.8</v>
      </c>
      <c r="F16" s="227">
        <v>-25.8</v>
      </c>
      <c r="G16" s="227">
        <v>-21.85</v>
      </c>
      <c r="H16" s="227">
        <v>-22.65</v>
      </c>
      <c r="I16" s="231">
        <v>-10.35</v>
      </c>
      <c r="J16" s="231">
        <v>-22.45</v>
      </c>
      <c r="K16" s="227">
        <v>-29.2</v>
      </c>
      <c r="L16" s="227">
        <v>-12.55</v>
      </c>
      <c r="M16" s="227">
        <v>-22.9</v>
      </c>
      <c r="N16" s="227">
        <v>-34.35</v>
      </c>
      <c r="O16" s="227">
        <v>-26.9</v>
      </c>
      <c r="P16" s="227">
        <v>-23.65</v>
      </c>
      <c r="Q16" s="227">
        <v>-28.65</v>
      </c>
      <c r="R16" s="227">
        <v>-23.7</v>
      </c>
      <c r="S16" s="227">
        <v>-24.5</v>
      </c>
      <c r="T16" s="227">
        <v>-24.581939799331099</v>
      </c>
      <c r="U16" s="227">
        <v>-18.25</v>
      </c>
      <c r="V16" s="227">
        <v>-32.5</v>
      </c>
      <c r="W16" s="227">
        <v>-19.600000000000001</v>
      </c>
      <c r="X16" s="227">
        <v>-35.799999999999997</v>
      </c>
      <c r="Y16" s="227">
        <v>-29.8</v>
      </c>
      <c r="Z16" s="227">
        <v>-30.2</v>
      </c>
      <c r="AA16" s="227">
        <v>-19.123505976095601</v>
      </c>
      <c r="AB16" s="227">
        <v>-25.2</v>
      </c>
      <c r="AC16" s="252">
        <v>-30.6</v>
      </c>
      <c r="AD16" s="252">
        <v>-32.491582491582498</v>
      </c>
      <c r="AE16" s="252">
        <v>-39.1666666666667</v>
      </c>
      <c r="AF16" s="246">
        <v>-33.5</v>
      </c>
    </row>
    <row r="17" spans="1:32" ht="15.75" customHeight="1">
      <c r="A17" s="233" t="s">
        <v>308</v>
      </c>
      <c r="B17" s="227">
        <v>-11.538461538461499</v>
      </c>
      <c r="C17" s="231">
        <v>4</v>
      </c>
      <c r="D17" s="232">
        <v>-10</v>
      </c>
      <c r="E17" s="232">
        <v>-19.047619047619001</v>
      </c>
      <c r="F17" s="227">
        <v>-39.285714285714299</v>
      </c>
      <c r="G17" s="227">
        <v>-48.598130841121502</v>
      </c>
      <c r="H17" s="227">
        <v>-23.015873015873002</v>
      </c>
      <c r="I17" s="231">
        <v>-7.1428571428571503</v>
      </c>
      <c r="J17" s="231">
        <v>-54.761904761904802</v>
      </c>
      <c r="K17" s="227">
        <v>-23.913043478260899</v>
      </c>
      <c r="L17" s="227">
        <v>-28.260869565217401</v>
      </c>
      <c r="M17" s="227">
        <v>-25.531914893617</v>
      </c>
      <c r="N17" s="227">
        <v>-47.887323943661997</v>
      </c>
      <c r="O17" s="227">
        <v>-35.256410256410298</v>
      </c>
      <c r="P17" s="227">
        <v>-41.176470588235297</v>
      </c>
      <c r="Q17" s="227">
        <v>-33.582089552238799</v>
      </c>
      <c r="R17" s="227">
        <v>-47.368421052631597</v>
      </c>
      <c r="S17" s="227">
        <v>-30.434782608695699</v>
      </c>
      <c r="T17" s="227">
        <v>-52.173913043478301</v>
      </c>
      <c r="U17" s="227">
        <v>-39.655172413793103</v>
      </c>
      <c r="V17" s="227">
        <v>-40</v>
      </c>
      <c r="W17" s="227">
        <v>-25.8928571428571</v>
      </c>
      <c r="X17" s="227">
        <v>-40.740740740740698</v>
      </c>
      <c r="Y17" s="227">
        <v>-30.952380952380899</v>
      </c>
      <c r="Z17" s="227">
        <v>-58.653846153846096</v>
      </c>
      <c r="AA17" s="227">
        <v>-27.7777777777778</v>
      </c>
      <c r="AB17" s="227">
        <v>-39.1891891891892</v>
      </c>
      <c r="AC17" s="252">
        <v>-52.040816326530603</v>
      </c>
      <c r="AD17" s="252">
        <v>-42.982456140350898</v>
      </c>
      <c r="AE17" s="252">
        <v>-43.076923076923102</v>
      </c>
      <c r="AF17" s="246">
        <v>-32.386363636363598</v>
      </c>
    </row>
    <row r="18" spans="1:32" ht="15.75" customHeight="1">
      <c r="A18" s="233" t="s">
        <v>309</v>
      </c>
      <c r="B18" s="227">
        <v>-7.5</v>
      </c>
      <c r="C18" s="231">
        <v>7</v>
      </c>
      <c r="D18" s="232">
        <v>-4.3478260869565304</v>
      </c>
      <c r="E18" s="232">
        <v>-10.714285714285699</v>
      </c>
      <c r="F18" s="227">
        <v>-14.179104477611901</v>
      </c>
      <c r="G18" s="227">
        <v>-30.882352941176499</v>
      </c>
      <c r="H18" s="227">
        <v>-22.023809523809501</v>
      </c>
      <c r="I18" s="231">
        <v>-17.5</v>
      </c>
      <c r="J18" s="231">
        <v>-17.3684210526316</v>
      </c>
      <c r="K18" s="227">
        <v>-39.080459770114899</v>
      </c>
      <c r="L18" s="227">
        <v>-14.7727272727273</v>
      </c>
      <c r="M18" s="227">
        <v>-21.634615384615401</v>
      </c>
      <c r="N18" s="227">
        <v>-27.722772277227701</v>
      </c>
      <c r="O18" s="227">
        <v>-23.3333333333333</v>
      </c>
      <c r="P18" s="227">
        <v>-22.0472440944882</v>
      </c>
      <c r="Q18" s="227">
        <v>-21.370967741935502</v>
      </c>
      <c r="R18" s="227">
        <v>-35.772357723577201</v>
      </c>
      <c r="S18" s="227">
        <v>-24</v>
      </c>
      <c r="T18" s="227">
        <v>-17.803030303030301</v>
      </c>
      <c r="U18" s="227">
        <v>-16.346153846153801</v>
      </c>
      <c r="V18" s="227">
        <v>-35.802469135802497</v>
      </c>
      <c r="W18" s="227">
        <v>-20.454545454545499</v>
      </c>
      <c r="X18" s="227">
        <v>-31.914893617021299</v>
      </c>
      <c r="Y18" s="227">
        <v>-37.398373983739802</v>
      </c>
      <c r="Z18" s="227">
        <v>-25.454545454545499</v>
      </c>
      <c r="AA18" s="227">
        <v>-24.509803921568601</v>
      </c>
      <c r="AB18" s="227">
        <v>-28.461538461538499</v>
      </c>
      <c r="AC18" s="252">
        <v>-31.981981981981999</v>
      </c>
      <c r="AD18" s="252">
        <v>-30.223880597014901</v>
      </c>
      <c r="AE18" s="252">
        <v>-40.8333333333333</v>
      </c>
      <c r="AF18" s="246">
        <v>-36.160714285714299</v>
      </c>
    </row>
    <row r="19" spans="1:32" ht="15">
      <c r="A19" s="234" t="s">
        <v>312</v>
      </c>
      <c r="B19" s="227">
        <v>0</v>
      </c>
      <c r="C19" s="231">
        <v>1</v>
      </c>
      <c r="D19" s="232">
        <v>-8.3333333333333304</v>
      </c>
      <c r="E19" s="232">
        <v>-27.272727272727298</v>
      </c>
      <c r="F19" s="227">
        <v>-35.294117647058798</v>
      </c>
      <c r="G19" s="227">
        <v>-36.2068965517241</v>
      </c>
      <c r="H19" s="227">
        <v>-18.75</v>
      </c>
      <c r="I19" s="231">
        <v>-6.3829787234042596</v>
      </c>
      <c r="J19" s="231">
        <v>-11.538461538461499</v>
      </c>
      <c r="K19" s="227">
        <v>-20.238095238095202</v>
      </c>
      <c r="L19" s="227">
        <v>-6.1538461538461497</v>
      </c>
      <c r="M19" s="227">
        <v>-19.491525423728799</v>
      </c>
      <c r="N19" s="227">
        <v>-37.313432835820898</v>
      </c>
      <c r="O19" s="227">
        <v>-24.3055555555556</v>
      </c>
      <c r="P19" s="227">
        <v>-17.164179104477601</v>
      </c>
      <c r="Q19" s="227">
        <v>-30.434782608695599</v>
      </c>
      <c r="R19" s="227">
        <v>-9.8039215686274499</v>
      </c>
      <c r="S19" s="227">
        <v>-21.126760563380302</v>
      </c>
      <c r="T19" s="227">
        <v>-8.4507042253521103</v>
      </c>
      <c r="U19" s="227">
        <v>-10.909090909090899</v>
      </c>
      <c r="V19" s="227">
        <v>-21.296296296296301</v>
      </c>
      <c r="W19" s="227">
        <v>-17.6056338028169</v>
      </c>
      <c r="X19" s="227">
        <v>-35.714285714285701</v>
      </c>
      <c r="Y19" s="227">
        <v>-22.9508196721311</v>
      </c>
      <c r="Z19" s="227">
        <v>-20</v>
      </c>
      <c r="AA19" s="227">
        <v>-9.7402597402597308</v>
      </c>
      <c r="AB19" s="227">
        <v>-16.923076923076898</v>
      </c>
      <c r="AC19" s="252">
        <v>-17.424242424242401</v>
      </c>
      <c r="AD19" s="252">
        <v>-31.25</v>
      </c>
      <c r="AE19" s="252">
        <v>-38.0597014925373</v>
      </c>
      <c r="AF19" s="246">
        <v>-26.119402985074601</v>
      </c>
    </row>
    <row r="20" spans="1:32" ht="15">
      <c r="A20" s="234" t="s">
        <v>311</v>
      </c>
      <c r="B20" s="227">
        <v>-50</v>
      </c>
      <c r="C20" s="231">
        <v>-29.766666666666701</v>
      </c>
      <c r="D20" s="232">
        <v>25</v>
      </c>
      <c r="E20" s="232">
        <v>16.6666666666667</v>
      </c>
      <c r="F20" s="227">
        <v>-31.818181818181799</v>
      </c>
      <c r="G20" s="227">
        <v>-55</v>
      </c>
      <c r="H20" s="227">
        <v>-32.5</v>
      </c>
      <c r="I20" s="231">
        <v>6.25</v>
      </c>
      <c r="J20" s="231">
        <v>-17.272727272727298</v>
      </c>
      <c r="K20" s="227">
        <v>-17.5</v>
      </c>
      <c r="L20" s="227">
        <v>0</v>
      </c>
      <c r="M20" s="227">
        <v>-27.5</v>
      </c>
      <c r="N20" s="227">
        <v>-25</v>
      </c>
      <c r="O20" s="227">
        <v>-25</v>
      </c>
      <c r="P20" s="227">
        <v>0</v>
      </c>
      <c r="Q20" s="227">
        <v>-42.1875</v>
      </c>
      <c r="R20" s="227">
        <v>4.4117647058823497</v>
      </c>
      <c r="S20" s="227">
        <v>-21.428571428571399</v>
      </c>
      <c r="T20" s="227">
        <v>-29.629629629629601</v>
      </c>
      <c r="U20" s="227">
        <v>-16.6666666666667</v>
      </c>
      <c r="V20" s="227">
        <v>-32.5</v>
      </c>
      <c r="W20" s="227">
        <v>3.8461538461538498</v>
      </c>
      <c r="X20" s="227">
        <v>-34.210526315789501</v>
      </c>
      <c r="Y20" s="227">
        <v>-6.25</v>
      </c>
      <c r="Z20" s="227">
        <v>-18.181818181818201</v>
      </c>
      <c r="AA20" s="227">
        <v>-12.5</v>
      </c>
      <c r="AB20" s="227">
        <v>-2.7777777777777799</v>
      </c>
      <c r="AC20" s="252">
        <v>-16.6666666666667</v>
      </c>
      <c r="AD20" s="252">
        <v>-26.470588235294102</v>
      </c>
      <c r="AE20" s="252">
        <v>-31.25</v>
      </c>
      <c r="AF20" s="246">
        <v>-42.424242424242401</v>
      </c>
    </row>
    <row r="21" spans="1:32" ht="14.25" customHeight="1">
      <c r="A21" s="230" t="s">
        <v>227</v>
      </c>
      <c r="B21" s="227">
        <v>-19.7</v>
      </c>
      <c r="C21" s="231">
        <v>0</v>
      </c>
      <c r="D21" s="232">
        <v>0</v>
      </c>
      <c r="E21" s="232">
        <v>-19.100000000000001</v>
      </c>
      <c r="F21" s="227">
        <v>5</v>
      </c>
      <c r="G21" s="227">
        <v>-3.2</v>
      </c>
      <c r="H21" s="227">
        <v>17.899999999999999</v>
      </c>
      <c r="I21" s="231">
        <v>10.3</v>
      </c>
      <c r="J21" s="231">
        <v>4.0999999999999996</v>
      </c>
      <c r="K21" s="227">
        <v>4.5999999999999996</v>
      </c>
      <c r="L21" s="227">
        <v>3.7</v>
      </c>
      <c r="M21" s="227">
        <v>-10.4</v>
      </c>
      <c r="N21" s="227">
        <v>-10.9</v>
      </c>
      <c r="O21" s="227">
        <v>-21.1</v>
      </c>
      <c r="P21" s="227">
        <v>-12.6</v>
      </c>
      <c r="Q21" s="227">
        <v>11.3</v>
      </c>
      <c r="R21" s="227">
        <v>3.4</v>
      </c>
      <c r="S21" s="227">
        <v>0.30000000000000099</v>
      </c>
      <c r="T21" s="227">
        <v>16.387959866220701</v>
      </c>
      <c r="U21" s="227">
        <v>8.5</v>
      </c>
      <c r="V21" s="227">
        <v>-3</v>
      </c>
      <c r="W21" s="227">
        <v>-6.4</v>
      </c>
      <c r="X21" s="227">
        <v>-6.8</v>
      </c>
      <c r="Y21" s="227">
        <v>-27.2</v>
      </c>
      <c r="Z21" s="227">
        <v>-7.2</v>
      </c>
      <c r="AA21" s="227">
        <v>17.131474103585699</v>
      </c>
      <c r="AB21" s="227">
        <v>0.39999999999999902</v>
      </c>
      <c r="AC21" s="252">
        <v>7.9999999999999902</v>
      </c>
      <c r="AD21" s="252">
        <v>-8.0808080808080796</v>
      </c>
      <c r="AE21" s="252">
        <v>-29</v>
      </c>
      <c r="AF21" s="246">
        <v>-24.6666666666667</v>
      </c>
    </row>
    <row r="22" spans="1:32" ht="15">
      <c r="A22" s="233" t="s">
        <v>308</v>
      </c>
      <c r="B22" s="227">
        <v>-17.307692307692299</v>
      </c>
      <c r="C22" s="231">
        <v>-14.285714285714301</v>
      </c>
      <c r="D22" s="232">
        <v>5</v>
      </c>
      <c r="E22" s="232">
        <v>-33.3333333333333</v>
      </c>
      <c r="F22" s="227">
        <v>14.285714285714301</v>
      </c>
      <c r="G22" s="227">
        <v>0</v>
      </c>
      <c r="H22" s="227">
        <v>12.698412698412699</v>
      </c>
      <c r="I22" s="231">
        <v>-10.3896103896104</v>
      </c>
      <c r="J22" s="231">
        <v>-38.095238095238102</v>
      </c>
      <c r="K22" s="227">
        <v>-8.6956521739130395</v>
      </c>
      <c r="L22" s="227">
        <v>-47.826086956521699</v>
      </c>
      <c r="M22" s="227">
        <v>-17.021276595744698</v>
      </c>
      <c r="N22" s="227">
        <v>-23.943661971830998</v>
      </c>
      <c r="O22" s="227">
        <v>-32.051282051282101</v>
      </c>
      <c r="P22" s="227">
        <v>-33.823529411764703</v>
      </c>
      <c r="Q22" s="227">
        <v>34.328358208955201</v>
      </c>
      <c r="R22" s="227">
        <v>-2.6315789473684199</v>
      </c>
      <c r="S22" s="227">
        <v>17.3913043478261</v>
      </c>
      <c r="T22" s="227">
        <v>24.6376811594203</v>
      </c>
      <c r="U22" s="227">
        <v>-17.241379310344801</v>
      </c>
      <c r="V22" s="227">
        <v>-4.4444444444444402</v>
      </c>
      <c r="W22" s="227">
        <v>-8.9285714285714306</v>
      </c>
      <c r="X22" s="227">
        <v>-13.580246913580201</v>
      </c>
      <c r="Y22" s="227">
        <v>-23.8095238095238</v>
      </c>
      <c r="Z22" s="227">
        <v>3.8461538461538498</v>
      </c>
      <c r="AA22" s="227">
        <v>18.518518518518501</v>
      </c>
      <c r="AB22" s="227">
        <v>-2.7027027027027</v>
      </c>
      <c r="AC22" s="252">
        <v>-12.244897959183699</v>
      </c>
      <c r="AD22" s="252">
        <v>-21.052631578947398</v>
      </c>
      <c r="AE22" s="252">
        <v>-41.538461538461497</v>
      </c>
      <c r="AF22" s="246">
        <v>-22.727272727272702</v>
      </c>
    </row>
    <row r="23" spans="1:32" ht="15.75" customHeight="1">
      <c r="A23" s="233" t="s">
        <v>309</v>
      </c>
      <c r="B23" s="227">
        <v>-30</v>
      </c>
      <c r="C23" s="231">
        <v>11.1111111111111</v>
      </c>
      <c r="D23" s="232">
        <v>17.3913043478261</v>
      </c>
      <c r="E23" s="232">
        <v>14.285714285714301</v>
      </c>
      <c r="F23" s="227">
        <v>-4.4776119402985097</v>
      </c>
      <c r="G23" s="227">
        <v>-10.7843137254902</v>
      </c>
      <c r="H23" s="227">
        <v>14.285714285714301</v>
      </c>
      <c r="I23" s="231">
        <v>28.75</v>
      </c>
      <c r="J23" s="231">
        <v>2.1052631578947398</v>
      </c>
      <c r="K23" s="227">
        <v>6.8965517241379404</v>
      </c>
      <c r="L23" s="227">
        <v>0</v>
      </c>
      <c r="M23" s="227">
        <v>-7.6923076923076898</v>
      </c>
      <c r="N23" s="227">
        <v>-4.9504950495049496</v>
      </c>
      <c r="O23" s="227">
        <v>-15</v>
      </c>
      <c r="P23" s="227">
        <v>-14.9606299212598</v>
      </c>
      <c r="Q23" s="227">
        <v>13.709677419354801</v>
      </c>
      <c r="R23" s="227">
        <v>-7.3170731707317103</v>
      </c>
      <c r="S23" s="227">
        <v>8.8000000000000007</v>
      </c>
      <c r="T23" s="227">
        <v>18.181818181818201</v>
      </c>
      <c r="U23" s="227">
        <v>17.307692307692299</v>
      </c>
      <c r="V23" s="227">
        <v>6.1728395061728403</v>
      </c>
      <c r="W23" s="227">
        <v>-3.6363636363636398</v>
      </c>
      <c r="X23" s="227">
        <v>-9.5744680851063801</v>
      </c>
      <c r="Y23" s="227">
        <v>-47.967479674796699</v>
      </c>
      <c r="Z23" s="227">
        <v>-15.454545454545499</v>
      </c>
      <c r="AA23" s="227">
        <v>15.6862745098039</v>
      </c>
      <c r="AB23" s="227">
        <v>3.8461538461538498</v>
      </c>
      <c r="AC23" s="252">
        <v>13.5135135135135</v>
      </c>
      <c r="AD23" s="252">
        <v>-6.7164179104477597</v>
      </c>
      <c r="AE23" s="252">
        <v>-25</v>
      </c>
      <c r="AF23" s="246">
        <v>-32.142857142857103</v>
      </c>
    </row>
    <row r="24" spans="1:32" ht="15.75" customHeight="1">
      <c r="A24" s="234" t="s">
        <v>312</v>
      </c>
      <c r="B24" s="227">
        <v>0</v>
      </c>
      <c r="C24" s="231">
        <v>50</v>
      </c>
      <c r="D24" s="232">
        <v>-50</v>
      </c>
      <c r="E24" s="232">
        <v>-18.181818181818201</v>
      </c>
      <c r="F24" s="227">
        <v>14.705882352941201</v>
      </c>
      <c r="G24" s="227">
        <v>10.3448275862069</v>
      </c>
      <c r="H24" s="227">
        <v>25</v>
      </c>
      <c r="I24" s="231">
        <v>14.893617021276601</v>
      </c>
      <c r="J24" s="231">
        <v>17.307692307692299</v>
      </c>
      <c r="K24" s="227">
        <v>21.428571428571399</v>
      </c>
      <c r="L24" s="227">
        <v>26.153846153846199</v>
      </c>
      <c r="M24" s="227">
        <v>0</v>
      </c>
      <c r="N24" s="227">
        <v>2.98507462686567</v>
      </c>
      <c r="O24" s="227">
        <v>-20.8333333333333</v>
      </c>
      <c r="P24" s="227">
        <v>-4.4776119402985097</v>
      </c>
      <c r="Q24" s="227">
        <v>5.7971014492753596</v>
      </c>
      <c r="R24" s="227">
        <v>12.7450980392157</v>
      </c>
      <c r="S24" s="227">
        <v>-18.309859154929601</v>
      </c>
      <c r="T24" s="227">
        <v>16.901408450704199</v>
      </c>
      <c r="U24" s="227">
        <v>-1.8181818181818199</v>
      </c>
      <c r="V24" s="227">
        <v>-9.2592592592592595</v>
      </c>
      <c r="W24" s="227">
        <v>-7.0422535211267601</v>
      </c>
      <c r="X24" s="227">
        <v>10.714285714285699</v>
      </c>
      <c r="Y24" s="227">
        <v>-1.63934426229508</v>
      </c>
      <c r="Z24" s="227">
        <v>1.8181818181818199</v>
      </c>
      <c r="AA24" s="227">
        <v>20.7792207792208</v>
      </c>
      <c r="AB24" s="227">
        <v>-6.1538461538461497</v>
      </c>
      <c r="AC24" s="252">
        <v>12.1212121212121</v>
      </c>
      <c r="AD24" s="252">
        <v>0</v>
      </c>
      <c r="AE24" s="252">
        <v>-29.8507462686567</v>
      </c>
      <c r="AF24" s="246">
        <v>-22.388059701492502</v>
      </c>
    </row>
    <row r="25" spans="1:32" ht="15.75" customHeight="1">
      <c r="A25" s="234" t="s">
        <v>311</v>
      </c>
      <c r="B25" s="227">
        <v>0</v>
      </c>
      <c r="C25" s="231">
        <v>0</v>
      </c>
      <c r="D25" s="232">
        <v>-100</v>
      </c>
      <c r="E25" s="232">
        <v>0</v>
      </c>
      <c r="F25" s="227">
        <v>9.0909090909090899</v>
      </c>
      <c r="G25" s="227">
        <v>0</v>
      </c>
      <c r="H25" s="227">
        <v>35</v>
      </c>
      <c r="I25" s="231">
        <v>0</v>
      </c>
      <c r="J25" s="231">
        <v>29.090909090909101</v>
      </c>
      <c r="K25" s="227">
        <v>-10</v>
      </c>
      <c r="L25" s="227">
        <v>9.0909090909091006</v>
      </c>
      <c r="M25" s="227">
        <v>-25</v>
      </c>
      <c r="N25" s="227">
        <v>-22.2222222222222</v>
      </c>
      <c r="O25" s="227">
        <v>-16.6666666666667</v>
      </c>
      <c r="P25" s="227">
        <v>37.5</v>
      </c>
      <c r="Q25" s="227">
        <v>-34.375</v>
      </c>
      <c r="R25" s="227">
        <v>20.588235294117599</v>
      </c>
      <c r="S25" s="227">
        <v>-25.714285714285701</v>
      </c>
      <c r="T25" s="227">
        <v>-14.814814814814801</v>
      </c>
      <c r="U25" s="227">
        <v>41.6666666666667</v>
      </c>
      <c r="V25" s="227">
        <v>-20</v>
      </c>
      <c r="W25" s="227">
        <v>-15.384615384615399</v>
      </c>
      <c r="X25" s="227">
        <v>-15.789473684210501</v>
      </c>
      <c r="Y25" s="227">
        <v>8.3333333333333304</v>
      </c>
      <c r="Z25" s="227">
        <v>-12.1212121212121</v>
      </c>
      <c r="AA25" s="227">
        <v>6.25</v>
      </c>
      <c r="AB25" s="227">
        <v>5.5555555555555598</v>
      </c>
      <c r="AC25" s="252">
        <v>12.5</v>
      </c>
      <c r="AD25" s="252">
        <v>-8.8235294117647101</v>
      </c>
      <c r="AE25" s="252">
        <v>-20.8333333333333</v>
      </c>
      <c r="AF25" s="246">
        <v>-9.0909090909090899</v>
      </c>
    </row>
    <row r="26" spans="1:32" s="211" customFormat="1">
      <c r="A26" s="652" t="s">
        <v>278</v>
      </c>
      <c r="B26" s="653"/>
      <c r="C26" s="653"/>
      <c r="D26" s="653"/>
      <c r="E26" s="653"/>
      <c r="F26" s="653"/>
      <c r="G26" s="653"/>
      <c r="H26" s="653"/>
      <c r="I26" s="653"/>
      <c r="J26" s="247"/>
      <c r="K26" s="227"/>
      <c r="L26" s="227"/>
      <c r="M26" s="227"/>
      <c r="N26" s="227"/>
      <c r="O26" s="227"/>
      <c r="P26" s="227"/>
      <c r="Q26" s="227"/>
      <c r="R26" s="227"/>
      <c r="S26" s="227"/>
      <c r="T26" s="227"/>
      <c r="U26" s="227"/>
      <c r="V26" s="227"/>
      <c r="W26" s="227"/>
      <c r="X26" s="227"/>
      <c r="Y26" s="227"/>
      <c r="Z26" s="227"/>
      <c r="AA26" s="227"/>
      <c r="AB26" s="227"/>
      <c r="AC26" s="252"/>
      <c r="AD26" s="252"/>
      <c r="AE26" s="252"/>
      <c r="AF26" s="246"/>
    </row>
    <row r="27" spans="1:32">
      <c r="A27" s="230" t="s">
        <v>225</v>
      </c>
      <c r="B27" s="229">
        <v>-7.25</v>
      </c>
      <c r="C27" s="235">
        <v>23</v>
      </c>
      <c r="D27" s="232">
        <v>14.65</v>
      </c>
      <c r="E27" s="232">
        <v>-8.9499999999999993</v>
      </c>
      <c r="F27" s="227">
        <v>26.05</v>
      </c>
      <c r="G27" s="227">
        <v>28.65</v>
      </c>
      <c r="H27" s="229">
        <v>29.7</v>
      </c>
      <c r="I27" s="235">
        <v>23.35</v>
      </c>
      <c r="J27" s="235">
        <v>41.65</v>
      </c>
      <c r="K27" s="227">
        <v>24.4</v>
      </c>
      <c r="L27" s="227">
        <v>10.45</v>
      </c>
      <c r="M27" s="227">
        <v>9.8000000000000007</v>
      </c>
      <c r="N27" s="227">
        <v>11.5</v>
      </c>
      <c r="O27" s="227">
        <v>4.45</v>
      </c>
      <c r="P27" s="227">
        <v>9.4</v>
      </c>
      <c r="Q27" s="227">
        <v>34.6</v>
      </c>
      <c r="R27" s="227">
        <v>11.85</v>
      </c>
      <c r="S27" s="227">
        <v>7.35</v>
      </c>
      <c r="T27" s="227">
        <v>25.418060200668901</v>
      </c>
      <c r="U27" s="227">
        <v>37.25</v>
      </c>
      <c r="V27" s="227">
        <v>7</v>
      </c>
      <c r="W27" s="227">
        <v>19.8</v>
      </c>
      <c r="X27" s="227">
        <v>10</v>
      </c>
      <c r="Y27" s="227">
        <v>2.2000000000000002</v>
      </c>
      <c r="Z27" s="227">
        <v>28</v>
      </c>
      <c r="AA27" s="227">
        <v>54.761904761904802</v>
      </c>
      <c r="AB27" s="227">
        <v>38.200000000000003</v>
      </c>
      <c r="AC27" s="252">
        <v>34.200000000000003</v>
      </c>
      <c r="AD27" s="252">
        <v>53.030303030303003</v>
      </c>
      <c r="AE27" s="252">
        <v>38.8333333333333</v>
      </c>
      <c r="AF27" s="246">
        <v>36</v>
      </c>
    </row>
    <row r="28" spans="1:32" ht="15">
      <c r="A28" s="233" t="s">
        <v>308</v>
      </c>
      <c r="B28" s="227">
        <v>-7.7777777777777803</v>
      </c>
      <c r="C28" s="231">
        <v>2.7272727272727302</v>
      </c>
      <c r="D28" s="232">
        <v>11.764705882352899</v>
      </c>
      <c r="E28" s="232">
        <v>-20.3125</v>
      </c>
      <c r="F28" s="227">
        <v>29.629629629629601</v>
      </c>
      <c r="G28" s="227">
        <v>43.3333333333333</v>
      </c>
      <c r="H28" s="227">
        <v>19.387755102040799</v>
      </c>
      <c r="I28" s="231">
        <v>5</v>
      </c>
      <c r="J28" s="231">
        <v>32.4324324324324</v>
      </c>
      <c r="K28" s="227">
        <v>11.0169491525424</v>
      </c>
      <c r="L28" s="227">
        <v>-15.789473684210501</v>
      </c>
      <c r="M28" s="227">
        <v>-15.5844155844156</v>
      </c>
      <c r="N28" s="227">
        <v>-5.1282051282051304</v>
      </c>
      <c r="O28" s="227">
        <v>7.9365079365079296</v>
      </c>
      <c r="P28" s="227">
        <v>-10.144927536231901</v>
      </c>
      <c r="Q28" s="227">
        <v>17.7083333333333</v>
      </c>
      <c r="R28" s="227">
        <v>0</v>
      </c>
      <c r="S28" s="227">
        <v>-2.7272727272727302</v>
      </c>
      <c r="T28" s="227">
        <v>30.508474576271201</v>
      </c>
      <c r="U28" s="227">
        <v>14.285714285714301</v>
      </c>
      <c r="V28" s="227">
        <v>-13.8888888888889</v>
      </c>
      <c r="W28" s="227">
        <v>13.3333333333333</v>
      </c>
      <c r="X28" s="227">
        <v>-9.1463414634146307</v>
      </c>
      <c r="Y28" s="227">
        <v>7.3170731707316996</v>
      </c>
      <c r="Z28" s="227">
        <v>23.913043478260899</v>
      </c>
      <c r="AA28" s="227">
        <v>37.5</v>
      </c>
      <c r="AB28" s="227">
        <v>34.375</v>
      </c>
      <c r="AC28" s="252">
        <v>32.051282051282001</v>
      </c>
      <c r="AD28" s="252">
        <v>51.086956521739097</v>
      </c>
      <c r="AE28" s="252">
        <v>32</v>
      </c>
      <c r="AF28" s="246">
        <v>33.802816901408399</v>
      </c>
    </row>
    <row r="29" spans="1:32" ht="15">
      <c r="A29" s="233" t="s">
        <v>309</v>
      </c>
      <c r="B29" s="227">
        <v>-3.8461538461538498</v>
      </c>
      <c r="C29" s="231">
        <v>15</v>
      </c>
      <c r="D29" s="232">
        <v>26.086956521739101</v>
      </c>
      <c r="E29" s="232">
        <v>16.6666666666667</v>
      </c>
      <c r="F29" s="227">
        <v>35.964912280701803</v>
      </c>
      <c r="G29" s="227">
        <v>34.821428571428598</v>
      </c>
      <c r="H29" s="227">
        <v>28.409090909090899</v>
      </c>
      <c r="I29" s="231">
        <v>16.842105263157901</v>
      </c>
      <c r="J29" s="231">
        <v>45.454545454545503</v>
      </c>
      <c r="K29" s="227">
        <v>30.769230769230798</v>
      </c>
      <c r="L29" s="227">
        <v>9.7701149425287408</v>
      </c>
      <c r="M29" s="227">
        <v>8.9108910891089206</v>
      </c>
      <c r="N29" s="227">
        <v>19.491525423728799</v>
      </c>
      <c r="O29" s="227">
        <v>6.3492063492063497</v>
      </c>
      <c r="P29" s="227">
        <v>2.6315789473684199</v>
      </c>
      <c r="Q29" s="227">
        <v>36.693548387096797</v>
      </c>
      <c r="R29" s="227">
        <v>-1.2195121951219501</v>
      </c>
      <c r="S29" s="227">
        <v>15.163934426229501</v>
      </c>
      <c r="T29" s="227">
        <v>23.3333333333333</v>
      </c>
      <c r="U29" s="227">
        <v>38.829787234042499</v>
      </c>
      <c r="V29" s="227">
        <v>5.7692307692307701</v>
      </c>
      <c r="W29" s="227">
        <v>13.8613861386139</v>
      </c>
      <c r="X29" s="227">
        <v>10.5882352941177</v>
      </c>
      <c r="Y29" s="227">
        <v>-13.063063063063099</v>
      </c>
      <c r="Z29" s="227">
        <v>21.5</v>
      </c>
      <c r="AA29" s="227">
        <v>60.576923076923102</v>
      </c>
      <c r="AB29" s="227">
        <v>33.606557377049199</v>
      </c>
      <c r="AC29" s="252">
        <v>32.5</v>
      </c>
      <c r="AD29" s="252">
        <v>46.747967479674799</v>
      </c>
      <c r="AE29" s="252">
        <v>41.739130434782602</v>
      </c>
      <c r="AF29" s="246">
        <v>32.692307692307701</v>
      </c>
    </row>
    <row r="30" spans="1:32" ht="31.5" customHeight="1">
      <c r="A30" s="234" t="s">
        <v>310</v>
      </c>
      <c r="B30" s="227">
        <v>-50</v>
      </c>
      <c r="C30" s="231">
        <v>20</v>
      </c>
      <c r="D30" s="232">
        <v>-14.285714285714301</v>
      </c>
      <c r="E30" s="232">
        <v>0</v>
      </c>
      <c r="F30" s="227">
        <v>14.705882352941201</v>
      </c>
      <c r="G30" s="227">
        <v>63.157894736842103</v>
      </c>
      <c r="H30" s="227">
        <v>46.341463414634099</v>
      </c>
      <c r="I30" s="231">
        <v>63.043478260869598</v>
      </c>
      <c r="J30" s="231">
        <v>53.448275862069003</v>
      </c>
      <c r="K30" s="227">
        <v>21.428571428571399</v>
      </c>
      <c r="L30" s="227">
        <v>18.571428571428601</v>
      </c>
      <c r="M30" s="227">
        <v>28.169014084507001</v>
      </c>
      <c r="N30" s="227">
        <v>17.8571428571429</v>
      </c>
      <c r="O30" s="227">
        <v>1.40845070422535</v>
      </c>
      <c r="P30" s="227">
        <v>25.6944444444444</v>
      </c>
      <c r="Q30" s="227">
        <v>36.486486486486498</v>
      </c>
      <c r="R30" s="227">
        <v>26</v>
      </c>
      <c r="S30" s="227">
        <v>0.64935064935065501</v>
      </c>
      <c r="T30" s="227">
        <v>27.380952380952401</v>
      </c>
      <c r="U30" s="227">
        <v>40.769230769230802</v>
      </c>
      <c r="V30" s="227">
        <v>8.1967213114754092</v>
      </c>
      <c r="W30" s="227">
        <v>26.119402985074601</v>
      </c>
      <c r="X30" s="227">
        <v>43.636363636363598</v>
      </c>
      <c r="Y30" s="227">
        <v>12.1212121212121</v>
      </c>
      <c r="Z30" s="227">
        <v>26.5625</v>
      </c>
      <c r="AA30" s="227">
        <v>52.5</v>
      </c>
      <c r="AB30" s="227">
        <v>44.4444444444444</v>
      </c>
      <c r="AC30" s="252">
        <v>31.168831168831201</v>
      </c>
      <c r="AD30" s="252">
        <v>61.046511627907002</v>
      </c>
      <c r="AE30" s="252">
        <v>41.3333333333333</v>
      </c>
      <c r="AF30" s="246">
        <v>38.513513513513502</v>
      </c>
    </row>
    <row r="31" spans="1:32" ht="15">
      <c r="A31" s="234" t="s">
        <v>311</v>
      </c>
      <c r="B31" s="227">
        <v>25</v>
      </c>
      <c r="C31" s="231">
        <v>-20</v>
      </c>
      <c r="D31" s="232">
        <v>12.5</v>
      </c>
      <c r="E31" s="232">
        <v>-37.5</v>
      </c>
      <c r="F31" s="227">
        <v>13.636363636363599</v>
      </c>
      <c r="G31" s="227">
        <v>-43.75</v>
      </c>
      <c r="H31" s="227">
        <v>27.586206896551701</v>
      </c>
      <c r="I31" s="231">
        <v>13.636363636363599</v>
      </c>
      <c r="J31" s="231">
        <v>32.876712328767098</v>
      </c>
      <c r="K31" s="227">
        <v>47.727272727272698</v>
      </c>
      <c r="L31" s="227">
        <v>9.0909090909090899</v>
      </c>
      <c r="M31" s="227">
        <v>35.714285714285701</v>
      </c>
      <c r="N31" s="227">
        <v>0</v>
      </c>
      <c r="O31" s="227">
        <v>-2.9411764705882399</v>
      </c>
      <c r="P31" s="227">
        <v>40.322580645161302</v>
      </c>
      <c r="Q31" s="227">
        <v>43.478260869565197</v>
      </c>
      <c r="R31" s="227">
        <v>29.1666666666667</v>
      </c>
      <c r="S31" s="227">
        <v>9.7826086956521703</v>
      </c>
      <c r="T31" s="227">
        <v>19.4444444444444</v>
      </c>
      <c r="U31" s="227">
        <v>42.5</v>
      </c>
      <c r="V31" s="227">
        <v>38</v>
      </c>
      <c r="W31" s="227">
        <v>45.454545454545503</v>
      </c>
      <c r="X31" s="227">
        <v>-1.78571428571428</v>
      </c>
      <c r="Y31" s="227">
        <v>28.125</v>
      </c>
      <c r="Z31" s="227">
        <v>51.25</v>
      </c>
      <c r="AA31" s="227">
        <v>58.571428571428598</v>
      </c>
      <c r="AB31" s="227">
        <v>47.9166666666667</v>
      </c>
      <c r="AC31" s="252">
        <v>48.529411764705898</v>
      </c>
      <c r="AD31" s="252">
        <v>57.142857142857203</v>
      </c>
      <c r="AE31" s="252">
        <v>35.8333333333333</v>
      </c>
      <c r="AF31" s="246">
        <v>42.156862745098003</v>
      </c>
    </row>
    <row r="32" spans="1:32">
      <c r="A32" s="230" t="s">
        <v>226</v>
      </c>
      <c r="B32" s="227">
        <v>-18.399999999999999</v>
      </c>
      <c r="C32" s="232">
        <v>-2</v>
      </c>
      <c r="D32" s="232">
        <v>11.7</v>
      </c>
      <c r="E32" s="236">
        <v>-31.5</v>
      </c>
      <c r="F32" s="227">
        <v>7.8</v>
      </c>
      <c r="G32" s="227">
        <v>8.4</v>
      </c>
      <c r="H32" s="227">
        <v>24.1</v>
      </c>
      <c r="I32" s="232">
        <v>23.6</v>
      </c>
      <c r="J32" s="232">
        <v>19.2</v>
      </c>
      <c r="K32" s="227">
        <v>23.1</v>
      </c>
      <c r="L32" s="227">
        <v>9.1</v>
      </c>
      <c r="M32" s="227">
        <v>-10.8</v>
      </c>
      <c r="N32" s="227">
        <v>-9.9</v>
      </c>
      <c r="O32" s="227">
        <v>-6.5</v>
      </c>
      <c r="P32" s="227">
        <v>-6.3</v>
      </c>
      <c r="Q32" s="227">
        <v>14.4</v>
      </c>
      <c r="R32" s="227">
        <v>6.8</v>
      </c>
      <c r="S32" s="227">
        <v>4.5999999999999996</v>
      </c>
      <c r="T32" s="227">
        <v>24.414715719063501</v>
      </c>
      <c r="U32" s="227">
        <v>16</v>
      </c>
      <c r="V32" s="227">
        <v>-1.5</v>
      </c>
      <c r="W32" s="227">
        <v>-2.8</v>
      </c>
      <c r="X32" s="227">
        <v>15.2</v>
      </c>
      <c r="Y32" s="227">
        <v>-7.6</v>
      </c>
      <c r="Z32" s="227">
        <v>26.4</v>
      </c>
      <c r="AA32" s="227">
        <v>36.904761904761898</v>
      </c>
      <c r="AB32" s="227">
        <v>6.4</v>
      </c>
      <c r="AC32" s="252">
        <v>19.600000000000001</v>
      </c>
      <c r="AD32" s="252">
        <v>27.609427609427598</v>
      </c>
      <c r="AE32" s="252">
        <v>10</v>
      </c>
      <c r="AF32" s="246">
        <v>11</v>
      </c>
    </row>
    <row r="33" spans="1:32" ht="15">
      <c r="A33" s="233" t="s">
        <v>308</v>
      </c>
      <c r="B33" s="227">
        <v>-15.5555555555556</v>
      </c>
      <c r="C33" s="231">
        <v>3.7037037037037002</v>
      </c>
      <c r="D33" s="232">
        <v>-5.8823529411764701</v>
      </c>
      <c r="E33" s="232">
        <v>-62.5</v>
      </c>
      <c r="F33" s="227">
        <v>3.7037037037037099</v>
      </c>
      <c r="G33" s="227">
        <v>-13.3333333333333</v>
      </c>
      <c r="H33" s="227">
        <v>22.4489795918367</v>
      </c>
      <c r="I33" s="231">
        <v>-10</v>
      </c>
      <c r="J33" s="231">
        <v>29.729729729729701</v>
      </c>
      <c r="K33" s="227">
        <v>5.0847457627118704</v>
      </c>
      <c r="L33" s="227">
        <v>-57.894736842105303</v>
      </c>
      <c r="M33" s="227">
        <v>-15.5844155844156</v>
      </c>
      <c r="N33" s="227">
        <v>-23.076923076923102</v>
      </c>
      <c r="O33" s="227">
        <v>-22.2222222222222</v>
      </c>
      <c r="P33" s="227">
        <v>-34.7826086956522</v>
      </c>
      <c r="Q33" s="227">
        <v>22.9166666666667</v>
      </c>
      <c r="R33" s="227">
        <v>-2.6315789473684199</v>
      </c>
      <c r="S33" s="227">
        <v>-3.6363636363636398</v>
      </c>
      <c r="T33" s="227">
        <v>16.9491525423729</v>
      </c>
      <c r="U33" s="227">
        <v>4.7619047619047601</v>
      </c>
      <c r="V33" s="227">
        <v>-5.5555555555555598</v>
      </c>
      <c r="W33" s="227">
        <v>-8.3333333333333304</v>
      </c>
      <c r="X33" s="227">
        <v>6.0975609756097597</v>
      </c>
      <c r="Y33" s="227">
        <v>0</v>
      </c>
      <c r="Z33" s="227">
        <v>52.173913043478301</v>
      </c>
      <c r="AA33" s="227">
        <v>40.625</v>
      </c>
      <c r="AB33" s="227">
        <v>28.125</v>
      </c>
      <c r="AC33" s="252">
        <v>15.384615384615399</v>
      </c>
      <c r="AD33" s="252">
        <v>36.956521739130402</v>
      </c>
      <c r="AE33" s="252">
        <v>8</v>
      </c>
      <c r="AF33" s="246">
        <v>22.5352112676056</v>
      </c>
    </row>
    <row r="34" spans="1:32" ht="15">
      <c r="A34" s="233" t="s">
        <v>313</v>
      </c>
      <c r="B34" s="227">
        <v>-15.384615384615399</v>
      </c>
      <c r="C34" s="231">
        <v>-10</v>
      </c>
      <c r="D34" s="232">
        <v>39.130434782608702</v>
      </c>
      <c r="E34" s="232">
        <v>38.8888888888889</v>
      </c>
      <c r="F34" s="227">
        <v>7.0175438596491198</v>
      </c>
      <c r="G34" s="227">
        <v>19.6428571428571</v>
      </c>
      <c r="H34" s="227">
        <v>20.454545454545499</v>
      </c>
      <c r="I34" s="231">
        <v>34.7368421052632</v>
      </c>
      <c r="J34" s="231">
        <v>3.8961038961038899</v>
      </c>
      <c r="K34" s="227">
        <v>32.307692307692299</v>
      </c>
      <c r="L34" s="227">
        <v>19.540229885057499</v>
      </c>
      <c r="M34" s="227">
        <v>-8.9108910891089099</v>
      </c>
      <c r="N34" s="227">
        <v>-11.864406779661</v>
      </c>
      <c r="O34" s="227">
        <v>-0.79365079365079405</v>
      </c>
      <c r="P34" s="227">
        <v>-20.175438596491201</v>
      </c>
      <c r="Q34" s="227">
        <v>17.741935483871</v>
      </c>
      <c r="R34" s="227">
        <v>-1.6260162601626</v>
      </c>
      <c r="S34" s="227">
        <v>8.1967213114754092</v>
      </c>
      <c r="T34" s="227">
        <v>23.3333333333333</v>
      </c>
      <c r="U34" s="227">
        <v>14.893617021276601</v>
      </c>
      <c r="V34" s="227">
        <v>-6.4102564102564097</v>
      </c>
      <c r="W34" s="227">
        <v>-8.9108910891089099</v>
      </c>
      <c r="X34" s="227">
        <v>17.647058823529399</v>
      </c>
      <c r="Y34" s="227">
        <v>-26.126126126126099</v>
      </c>
      <c r="Z34" s="227">
        <v>9</v>
      </c>
      <c r="AA34" s="227">
        <v>32.692307692307701</v>
      </c>
      <c r="AB34" s="227">
        <v>-7.3770491803278704</v>
      </c>
      <c r="AC34" s="252">
        <v>3</v>
      </c>
      <c r="AD34" s="252">
        <v>17.886178861788601</v>
      </c>
      <c r="AE34" s="252">
        <v>4.3478260869565197</v>
      </c>
      <c r="AF34" s="246">
        <v>1.92307692307692</v>
      </c>
    </row>
    <row r="35" spans="1:32" ht="31.5" customHeight="1">
      <c r="A35" s="234" t="s">
        <v>310</v>
      </c>
      <c r="B35" s="227">
        <v>-100</v>
      </c>
      <c r="C35" s="231">
        <v>100</v>
      </c>
      <c r="D35" s="232">
        <v>-28.571428571428601</v>
      </c>
      <c r="E35" s="232">
        <v>-40</v>
      </c>
      <c r="F35" s="227">
        <v>17.647058823529399</v>
      </c>
      <c r="G35" s="227">
        <v>21.052631578947398</v>
      </c>
      <c r="H35" s="227">
        <v>36.585365853658502</v>
      </c>
      <c r="I35" s="231">
        <v>43.478260869565197</v>
      </c>
      <c r="J35" s="231">
        <v>48.275862068965502</v>
      </c>
      <c r="K35" s="227">
        <v>34.6938775510204</v>
      </c>
      <c r="L35" s="227">
        <v>15.714285714285699</v>
      </c>
      <c r="M35" s="227">
        <v>-11.2676056338028</v>
      </c>
      <c r="N35" s="227">
        <v>-4.28571428571429</v>
      </c>
      <c r="O35" s="227">
        <v>-2.8169014084507</v>
      </c>
      <c r="P35" s="227">
        <v>20.8333333333333</v>
      </c>
      <c r="Q35" s="227">
        <v>6.7567567567567597</v>
      </c>
      <c r="R35" s="227">
        <v>16</v>
      </c>
      <c r="S35" s="227">
        <v>3.8961038961039001</v>
      </c>
      <c r="T35" s="227">
        <v>29.761904761904798</v>
      </c>
      <c r="U35" s="227">
        <v>18.461538461538499</v>
      </c>
      <c r="V35" s="227">
        <v>1.63934426229508</v>
      </c>
      <c r="W35" s="227">
        <v>10.4477611940298</v>
      </c>
      <c r="X35" s="227">
        <v>32.727272727272698</v>
      </c>
      <c r="Y35" s="227">
        <v>1.51515151515152</v>
      </c>
      <c r="Z35" s="227">
        <v>28.125</v>
      </c>
      <c r="AA35" s="227">
        <v>42.5</v>
      </c>
      <c r="AB35" s="227">
        <v>15.2777777777778</v>
      </c>
      <c r="AC35" s="252">
        <v>33.766233766233803</v>
      </c>
      <c r="AD35" s="252">
        <v>39.534883720930203</v>
      </c>
      <c r="AE35" s="252">
        <v>10.6666666666667</v>
      </c>
      <c r="AF35" s="246">
        <v>1.35135135135135</v>
      </c>
    </row>
    <row r="36" spans="1:32" ht="15">
      <c r="A36" s="234" t="s">
        <v>314</v>
      </c>
      <c r="B36" s="227">
        <v>0</v>
      </c>
      <c r="C36" s="231">
        <v>-2</v>
      </c>
      <c r="D36" s="232">
        <v>0</v>
      </c>
      <c r="E36" s="232">
        <v>-50</v>
      </c>
      <c r="F36" s="227">
        <v>0</v>
      </c>
      <c r="G36" s="227">
        <v>37.5</v>
      </c>
      <c r="H36" s="227">
        <v>20.689655172413801</v>
      </c>
      <c r="I36" s="231">
        <v>27.272727272727298</v>
      </c>
      <c r="J36" s="231">
        <v>6.8493150684931496</v>
      </c>
      <c r="K36" s="227">
        <v>18.181818181818201</v>
      </c>
      <c r="L36" s="227">
        <v>0</v>
      </c>
      <c r="M36" s="227">
        <v>-3.5714285714285698</v>
      </c>
      <c r="N36" s="227">
        <v>-4.5454545454545503</v>
      </c>
      <c r="O36" s="227">
        <v>-5.8823529411764701</v>
      </c>
      <c r="P36" s="227">
        <v>45.161290322580598</v>
      </c>
      <c r="Q36" s="227">
        <v>8.6956521739130395</v>
      </c>
      <c r="R36" s="227">
        <v>19.4444444444444</v>
      </c>
      <c r="S36" s="227">
        <v>6.5217391304347796</v>
      </c>
      <c r="T36" s="227">
        <v>27.7777777777778</v>
      </c>
      <c r="U36" s="227">
        <v>25</v>
      </c>
      <c r="V36" s="227">
        <v>12</v>
      </c>
      <c r="W36" s="227">
        <v>0</v>
      </c>
      <c r="X36" s="227">
        <v>0</v>
      </c>
      <c r="Y36" s="227">
        <v>28.125</v>
      </c>
      <c r="Z36" s="227">
        <v>37.5</v>
      </c>
      <c r="AA36" s="227">
        <v>37.142857142857103</v>
      </c>
      <c r="AB36" s="227">
        <v>20.8333333333333</v>
      </c>
      <c r="AC36" s="252">
        <v>41.176470588235297</v>
      </c>
      <c r="AD36" s="252">
        <v>21.428571428571399</v>
      </c>
      <c r="AE36" s="252">
        <v>21.6666666666667</v>
      </c>
      <c r="AF36" s="246">
        <v>27.4509803921569</v>
      </c>
    </row>
    <row r="37" spans="1:32" ht="14.25" customHeight="1">
      <c r="A37" s="230" t="s">
        <v>227</v>
      </c>
      <c r="B37" s="227">
        <v>21</v>
      </c>
      <c r="C37" s="231">
        <v>-4</v>
      </c>
      <c r="D37" s="232">
        <v>62.7</v>
      </c>
      <c r="E37" s="232">
        <v>60.3</v>
      </c>
      <c r="F37" s="227">
        <v>51.4</v>
      </c>
      <c r="G37" s="227">
        <v>33.9</v>
      </c>
      <c r="H37" s="227">
        <v>59.9</v>
      </c>
      <c r="I37" s="231">
        <v>57.1</v>
      </c>
      <c r="J37" s="231">
        <v>57.1</v>
      </c>
      <c r="K37" s="227">
        <v>64.599999999999994</v>
      </c>
      <c r="L37" s="227">
        <v>63.7</v>
      </c>
      <c r="M37" s="227">
        <v>78.7</v>
      </c>
      <c r="N37" s="227">
        <v>68.599999999999994</v>
      </c>
      <c r="O37" s="227">
        <v>51.4</v>
      </c>
      <c r="P37" s="227">
        <v>54.6</v>
      </c>
      <c r="Q37" s="227">
        <v>82.2</v>
      </c>
      <c r="R37" s="227">
        <v>70.400000000000006</v>
      </c>
      <c r="S37" s="227">
        <v>47</v>
      </c>
      <c r="T37" s="227">
        <v>61.872909698996601</v>
      </c>
      <c r="U37" s="227">
        <v>62.5</v>
      </c>
      <c r="V37" s="227">
        <v>50.5</v>
      </c>
      <c r="W37" s="227">
        <v>43.2</v>
      </c>
      <c r="X37" s="227">
        <v>48.4</v>
      </c>
      <c r="Y37" s="227">
        <v>47.2</v>
      </c>
      <c r="Z37" s="227">
        <v>33.6</v>
      </c>
      <c r="AA37" s="227">
        <v>-6.8273092369477997</v>
      </c>
      <c r="AB37" s="227">
        <v>-18.8</v>
      </c>
      <c r="AC37" s="252">
        <v>41.2</v>
      </c>
      <c r="AD37" s="252">
        <v>-5.7239057239057196</v>
      </c>
      <c r="AE37" s="252">
        <v>-4.3333333333333401</v>
      </c>
      <c r="AF37" s="246">
        <v>0</v>
      </c>
    </row>
    <row r="38" spans="1:32" ht="15">
      <c r="A38" s="233" t="s">
        <v>315</v>
      </c>
      <c r="B38" s="227">
        <v>11.1111111111111</v>
      </c>
      <c r="C38" s="231">
        <v>0</v>
      </c>
      <c r="D38" s="232">
        <v>52.941176470588204</v>
      </c>
      <c r="E38" s="232">
        <v>68.75</v>
      </c>
      <c r="F38" s="227">
        <v>37.037037037037003</v>
      </c>
      <c r="G38" s="227">
        <v>33.3333333333333</v>
      </c>
      <c r="H38" s="227">
        <v>73.469387755102005</v>
      </c>
      <c r="I38" s="231">
        <v>68.3333333333333</v>
      </c>
      <c r="J38" s="231">
        <v>83.783783783783804</v>
      </c>
      <c r="K38" s="227">
        <v>66.1016949152542</v>
      </c>
      <c r="L38" s="227">
        <v>73.684210526315795</v>
      </c>
      <c r="M38" s="227">
        <v>72.727272727272705</v>
      </c>
      <c r="N38" s="227">
        <v>69.230769230769198</v>
      </c>
      <c r="O38" s="227">
        <v>74.603174603174594</v>
      </c>
      <c r="P38" s="227">
        <v>78.260869565217405</v>
      </c>
      <c r="Q38" s="227">
        <v>91.6666666666667</v>
      </c>
      <c r="R38" s="227">
        <v>78.947368421052602</v>
      </c>
      <c r="S38" s="227">
        <v>56.363636363636402</v>
      </c>
      <c r="T38" s="227">
        <v>74.576271186440707</v>
      </c>
      <c r="U38" s="227">
        <v>76.190476190476204</v>
      </c>
      <c r="V38" s="227">
        <v>63.8888888888889</v>
      </c>
      <c r="W38" s="227">
        <v>53.3333333333333</v>
      </c>
      <c r="X38" s="227">
        <v>64.634146341463406</v>
      </c>
      <c r="Y38" s="227">
        <v>53.658536585365901</v>
      </c>
      <c r="Z38" s="227">
        <v>26.086956521739101</v>
      </c>
      <c r="AA38" s="227">
        <v>-21.875</v>
      </c>
      <c r="AB38" s="227">
        <v>-56.25</v>
      </c>
      <c r="AC38" s="252">
        <v>51.282051282051299</v>
      </c>
      <c r="AD38" s="252">
        <v>-13.0434782608696</v>
      </c>
      <c r="AE38" s="252">
        <v>8</v>
      </c>
      <c r="AF38" s="246">
        <v>4.2253521126760596</v>
      </c>
    </row>
    <row r="39" spans="1:32" ht="15">
      <c r="A39" s="233" t="s">
        <v>316</v>
      </c>
      <c r="B39" s="227">
        <v>30.769230769230798</v>
      </c>
      <c r="C39" s="231">
        <v>-25.925925925925899</v>
      </c>
      <c r="D39" s="232">
        <v>78.260869565217405</v>
      </c>
      <c r="E39" s="232">
        <v>66.6666666666667</v>
      </c>
      <c r="F39" s="227">
        <v>64.912280701754398</v>
      </c>
      <c r="G39" s="227">
        <v>33.928571428571402</v>
      </c>
      <c r="H39" s="227">
        <v>61.363636363636402</v>
      </c>
      <c r="I39" s="231">
        <v>67.368421052631604</v>
      </c>
      <c r="J39" s="231">
        <v>80.519480519480496</v>
      </c>
      <c r="K39" s="227">
        <v>66.153846153846203</v>
      </c>
      <c r="L39" s="227">
        <v>60.919540229885101</v>
      </c>
      <c r="M39" s="227">
        <v>80.198019801980195</v>
      </c>
      <c r="N39" s="227">
        <v>66.9491525423729</v>
      </c>
      <c r="O39" s="227">
        <v>48.412698412698397</v>
      </c>
      <c r="P39" s="227">
        <v>61.403508771929801</v>
      </c>
      <c r="Q39" s="227">
        <v>79.0322580645161</v>
      </c>
      <c r="R39" s="227">
        <v>69.918699186991901</v>
      </c>
      <c r="S39" s="227">
        <v>34.426229508196698</v>
      </c>
      <c r="T39" s="227">
        <v>57.5</v>
      </c>
      <c r="U39" s="227">
        <v>60.638297872340402</v>
      </c>
      <c r="V39" s="227">
        <v>53.846153846153797</v>
      </c>
      <c r="W39" s="227">
        <v>49.504950495049499</v>
      </c>
      <c r="X39" s="227">
        <v>50.588235294117602</v>
      </c>
      <c r="Y39" s="227">
        <v>58.558558558558602</v>
      </c>
      <c r="Z39" s="227">
        <v>33</v>
      </c>
      <c r="AA39" s="227">
        <v>0</v>
      </c>
      <c r="AB39" s="227">
        <v>-13.1147540983607</v>
      </c>
      <c r="AC39" s="252">
        <v>48</v>
      </c>
      <c r="AD39" s="252">
        <v>2.4390243902439002</v>
      </c>
      <c r="AE39" s="252">
        <v>-9.5652173913043494</v>
      </c>
      <c r="AF39" s="246">
        <v>0.96153846153846201</v>
      </c>
    </row>
    <row r="40" spans="1:32" ht="31.5" customHeight="1">
      <c r="A40" s="234" t="s">
        <v>310</v>
      </c>
      <c r="B40" s="227">
        <v>100</v>
      </c>
      <c r="C40" s="232">
        <v>40</v>
      </c>
      <c r="D40" s="232">
        <v>71.428571428571402</v>
      </c>
      <c r="E40" s="232">
        <v>40</v>
      </c>
      <c r="F40" s="227">
        <v>35.294117647058798</v>
      </c>
      <c r="G40" s="227">
        <v>28.947368421052602</v>
      </c>
      <c r="H40" s="227">
        <v>56.097560975609802</v>
      </c>
      <c r="I40" s="232">
        <v>19.565217391304301</v>
      </c>
      <c r="J40" s="232">
        <v>51.724137931034498</v>
      </c>
      <c r="K40" s="227">
        <v>75.510204081632693</v>
      </c>
      <c r="L40" s="227">
        <v>61.428571428571402</v>
      </c>
      <c r="M40" s="227">
        <v>83.098591549295804</v>
      </c>
      <c r="N40" s="227">
        <v>60</v>
      </c>
      <c r="O40" s="227">
        <v>39.436619718309899</v>
      </c>
      <c r="P40" s="227">
        <v>27.7777777777778</v>
      </c>
      <c r="Q40" s="227">
        <v>78.3783783783784</v>
      </c>
      <c r="R40" s="227">
        <v>69</v>
      </c>
      <c r="S40" s="227">
        <v>48.051948051948102</v>
      </c>
      <c r="T40" s="227">
        <v>65.476190476190496</v>
      </c>
      <c r="U40" s="227">
        <v>58.461538461538503</v>
      </c>
      <c r="V40" s="227">
        <v>45.9016393442623</v>
      </c>
      <c r="W40" s="227">
        <v>32.835820895522403</v>
      </c>
      <c r="X40" s="227">
        <v>23.636363636363601</v>
      </c>
      <c r="Y40" s="227">
        <v>34.848484848484901</v>
      </c>
      <c r="Z40" s="227">
        <v>39.0625</v>
      </c>
      <c r="AA40" s="227">
        <v>-15.1898734177215</v>
      </c>
      <c r="AB40" s="227">
        <v>-8.3333333333333304</v>
      </c>
      <c r="AC40" s="252">
        <v>36.363636363636402</v>
      </c>
      <c r="AD40" s="252">
        <v>-8.1395348837209305</v>
      </c>
      <c r="AE40" s="252">
        <v>-6.6666666666666696</v>
      </c>
      <c r="AF40" s="246">
        <v>-2.7027027027027</v>
      </c>
    </row>
    <row r="41" spans="1:32" ht="15">
      <c r="A41" s="234" t="s">
        <v>311</v>
      </c>
      <c r="B41" s="227">
        <v>0</v>
      </c>
      <c r="C41" s="231">
        <v>100</v>
      </c>
      <c r="D41" s="232">
        <v>0</v>
      </c>
      <c r="E41" s="232">
        <v>50</v>
      </c>
      <c r="F41" s="227">
        <v>59.090909090909101</v>
      </c>
      <c r="G41" s="227">
        <v>62.5</v>
      </c>
      <c r="H41" s="227">
        <v>37.931034482758598</v>
      </c>
      <c r="I41" s="231">
        <v>63.636363636363598</v>
      </c>
      <c r="J41" s="231">
        <v>23.287671232876701</v>
      </c>
      <c r="K41" s="227">
        <v>31.818181818181799</v>
      </c>
      <c r="L41" s="227">
        <v>81.818181818181799</v>
      </c>
      <c r="M41" s="227">
        <v>78.571428571428598</v>
      </c>
      <c r="N41" s="227">
        <v>80.303030303030297</v>
      </c>
      <c r="O41" s="227">
        <v>44.117647058823501</v>
      </c>
      <c r="P41" s="227">
        <v>38.709677419354797</v>
      </c>
      <c r="Q41" s="227">
        <v>86.956521739130395</v>
      </c>
      <c r="R41" s="227">
        <v>66.6666666666667</v>
      </c>
      <c r="S41" s="227">
        <v>67.391304347826093</v>
      </c>
      <c r="T41" s="227">
        <v>47.2222222222222</v>
      </c>
      <c r="U41" s="227">
        <v>70</v>
      </c>
      <c r="V41" s="227">
        <v>32</v>
      </c>
      <c r="W41" s="227">
        <v>18.181818181818201</v>
      </c>
      <c r="X41" s="227">
        <v>42.857142857142897</v>
      </c>
      <c r="Y41" s="227">
        <v>25</v>
      </c>
      <c r="Z41" s="227">
        <v>35</v>
      </c>
      <c r="AA41" s="227">
        <v>2.9411764705882302</v>
      </c>
      <c r="AB41" s="227">
        <v>-29.1666666666667</v>
      </c>
      <c r="AC41" s="252">
        <v>20.588235294117599</v>
      </c>
      <c r="AD41" s="252">
        <v>-16.6666666666667</v>
      </c>
      <c r="AE41" s="252">
        <v>-1.6666666666666701</v>
      </c>
      <c r="AF41" s="246">
        <v>-3.9215686274509798</v>
      </c>
    </row>
    <row r="42" spans="1:32" s="211" customFormat="1">
      <c r="A42" s="652" t="s">
        <v>283</v>
      </c>
      <c r="B42" s="653"/>
      <c r="C42" s="653"/>
      <c r="D42" s="653"/>
      <c r="E42" s="653"/>
      <c r="F42" s="653"/>
      <c r="G42" s="653"/>
      <c r="H42" s="653"/>
      <c r="I42" s="653"/>
      <c r="J42" s="247"/>
      <c r="K42" s="227"/>
      <c r="L42" s="227"/>
      <c r="M42" s="227"/>
      <c r="N42" s="227"/>
      <c r="O42" s="227"/>
      <c r="P42" s="227"/>
      <c r="Q42" s="227"/>
      <c r="R42" s="227"/>
      <c r="S42" s="227"/>
      <c r="T42" s="227"/>
      <c r="U42" s="227"/>
      <c r="V42" s="227"/>
      <c r="W42" s="227"/>
      <c r="X42" s="227"/>
      <c r="Y42" s="227"/>
      <c r="Z42" s="227"/>
      <c r="AA42" s="227"/>
      <c r="AB42" s="227"/>
      <c r="AC42" s="252"/>
      <c r="AD42" s="252"/>
      <c r="AE42" s="252"/>
      <c r="AF42" s="246"/>
    </row>
    <row r="43" spans="1:32">
      <c r="A43" s="230" t="s">
        <v>225</v>
      </c>
      <c r="B43" s="227">
        <v>9.2500000000000107</v>
      </c>
      <c r="C43" s="231">
        <v>30</v>
      </c>
      <c r="D43" s="232">
        <v>26.45</v>
      </c>
      <c r="E43" s="232">
        <v>2.75</v>
      </c>
      <c r="F43" s="227">
        <v>27.85</v>
      </c>
      <c r="G43" s="227">
        <v>41.55</v>
      </c>
      <c r="H43" s="227">
        <v>38.65</v>
      </c>
      <c r="I43" s="231">
        <v>34.450000000000003</v>
      </c>
      <c r="J43" s="231">
        <v>40.200000000000003</v>
      </c>
      <c r="K43" s="227">
        <v>27.95</v>
      </c>
      <c r="L43" s="227">
        <v>21.35</v>
      </c>
      <c r="M43" s="227">
        <v>19.7</v>
      </c>
      <c r="N43" s="227">
        <v>11.9</v>
      </c>
      <c r="O43" s="227">
        <v>9.85</v>
      </c>
      <c r="P43" s="227">
        <v>14.55</v>
      </c>
      <c r="Q43" s="227">
        <v>36.65</v>
      </c>
      <c r="R43" s="227">
        <v>13.3</v>
      </c>
      <c r="S43" s="227">
        <v>8.25</v>
      </c>
      <c r="T43" s="227">
        <v>18.3946488294314</v>
      </c>
      <c r="U43" s="227">
        <v>30.25</v>
      </c>
      <c r="V43" s="227">
        <v>16.75</v>
      </c>
      <c r="W43" s="227">
        <v>21.8</v>
      </c>
      <c r="X43" s="227">
        <v>9.7999999999999901</v>
      </c>
      <c r="Y43" s="227">
        <v>21</v>
      </c>
      <c r="Z43" s="227">
        <v>36.4</v>
      </c>
      <c r="AA43" s="227">
        <v>63.944223107569698</v>
      </c>
      <c r="AB43" s="227">
        <v>43.4</v>
      </c>
      <c r="AC43" s="252">
        <v>52.6</v>
      </c>
      <c r="AD43" s="252">
        <v>60.774410774410804</v>
      </c>
      <c r="AE43" s="252">
        <v>49.1666666666667</v>
      </c>
      <c r="AF43" s="246">
        <v>46.5</v>
      </c>
    </row>
    <row r="44" spans="1:32" ht="18" customHeight="1">
      <c r="A44" s="233" t="s">
        <v>308</v>
      </c>
      <c r="B44" s="227">
        <v>1.35135135135135</v>
      </c>
      <c r="C44" s="231">
        <v>-1.16279069767442</v>
      </c>
      <c r="D44" s="232">
        <v>36.363636363636402</v>
      </c>
      <c r="E44" s="232">
        <v>-5</v>
      </c>
      <c r="F44" s="227">
        <v>33.3333333333333</v>
      </c>
      <c r="G44" s="227">
        <v>36.363636363636402</v>
      </c>
      <c r="H44" s="227">
        <v>8.9743589743589691</v>
      </c>
      <c r="I44" s="231">
        <v>23.863636363636399</v>
      </c>
      <c r="J44" s="231">
        <v>18.461538461538499</v>
      </c>
      <c r="K44" s="227">
        <v>22.4489795918367</v>
      </c>
      <c r="L44" s="227">
        <v>-7.5</v>
      </c>
      <c r="M44" s="227">
        <v>-16.037735849056599</v>
      </c>
      <c r="N44" s="227">
        <v>3.5714285714285698</v>
      </c>
      <c r="O44" s="227">
        <v>6.6666666666666696</v>
      </c>
      <c r="P44" s="227">
        <v>-25.471698113207601</v>
      </c>
      <c r="Q44" s="227">
        <v>42.3913043478261</v>
      </c>
      <c r="R44" s="227">
        <v>-5</v>
      </c>
      <c r="S44" s="227">
        <v>9.375</v>
      </c>
      <c r="T44" s="227">
        <v>-10.377358490565999</v>
      </c>
      <c r="U44" s="227">
        <v>20</v>
      </c>
      <c r="V44" s="227">
        <v>8.6206896551724093</v>
      </c>
      <c r="W44" s="227">
        <v>13.953488372093</v>
      </c>
      <c r="X44" s="227">
        <v>0.83333333333333603</v>
      </c>
      <c r="Y44" s="227">
        <v>8.6206896551724199</v>
      </c>
      <c r="Z44" s="227">
        <v>25</v>
      </c>
      <c r="AA44" s="227">
        <v>57.407407407407398</v>
      </c>
      <c r="AB44" s="227">
        <v>44.7368421052632</v>
      </c>
      <c r="AC44" s="252">
        <v>32.8125</v>
      </c>
      <c r="AD44" s="252">
        <v>51.428571428571402</v>
      </c>
      <c r="AE44" s="252">
        <v>25.675675675675699</v>
      </c>
      <c r="AF44" s="246">
        <v>42.741935483871003</v>
      </c>
    </row>
    <row r="45" spans="1:32" ht="15">
      <c r="A45" s="233" t="s">
        <v>309</v>
      </c>
      <c r="B45" s="227">
        <v>15.517241379310301</v>
      </c>
      <c r="C45" s="231">
        <v>18.115942028985501</v>
      </c>
      <c r="D45" s="232">
        <v>32.692307692307701</v>
      </c>
      <c r="E45" s="232">
        <v>-12.5</v>
      </c>
      <c r="F45" s="227">
        <v>37</v>
      </c>
      <c r="G45" s="227">
        <v>42.452830188679201</v>
      </c>
      <c r="H45" s="227">
        <v>46.296296296296298</v>
      </c>
      <c r="I45" s="231">
        <v>28.3132530120482</v>
      </c>
      <c r="J45" s="231">
        <v>41.228070175438603</v>
      </c>
      <c r="K45" s="227">
        <v>26.063829787233999</v>
      </c>
      <c r="L45" s="227">
        <v>15.3333333333333</v>
      </c>
      <c r="M45" s="227">
        <v>33.3333333333333</v>
      </c>
      <c r="N45" s="227">
        <v>19.587628865979401</v>
      </c>
      <c r="O45" s="227">
        <v>7.6190476190476204</v>
      </c>
      <c r="P45" s="227">
        <v>13.963963963964</v>
      </c>
      <c r="Q45" s="227">
        <v>38.073394495412799</v>
      </c>
      <c r="R45" s="227">
        <v>10.8333333333333</v>
      </c>
      <c r="S45" s="227">
        <v>10</v>
      </c>
      <c r="T45" s="227">
        <v>25</v>
      </c>
      <c r="U45" s="227">
        <v>25.3623188405797</v>
      </c>
      <c r="V45" s="227">
        <v>4.6052631578947301</v>
      </c>
      <c r="W45" s="227">
        <v>10.526315789473699</v>
      </c>
      <c r="X45" s="227">
        <v>9.44444444444445</v>
      </c>
      <c r="Y45" s="227">
        <v>5.6521739130434803</v>
      </c>
      <c r="Z45" s="227">
        <v>24.705882352941199</v>
      </c>
      <c r="AA45" s="227">
        <v>62.2340425531915</v>
      </c>
      <c r="AB45" s="227">
        <v>29.130434782608699</v>
      </c>
      <c r="AC45" s="252">
        <v>46.629213483146103</v>
      </c>
      <c r="AD45" s="252">
        <v>57.843137254901997</v>
      </c>
      <c r="AE45" s="252">
        <v>45.408163265306101</v>
      </c>
      <c r="AF45" s="246">
        <v>38.636363636363598</v>
      </c>
    </row>
    <row r="46" spans="1:32" ht="15">
      <c r="A46" s="234" t="s">
        <v>312</v>
      </c>
      <c r="B46" s="227">
        <v>14.285714285714301</v>
      </c>
      <c r="C46" s="231">
        <v>14.285714285714301</v>
      </c>
      <c r="D46" s="232">
        <v>-21.428571428571399</v>
      </c>
      <c r="E46" s="232">
        <v>26.470588235294102</v>
      </c>
      <c r="F46" s="227">
        <v>16.2790697674419</v>
      </c>
      <c r="G46" s="227">
        <v>54</v>
      </c>
      <c r="H46" s="227">
        <v>47</v>
      </c>
      <c r="I46" s="231">
        <v>48.484848484848499</v>
      </c>
      <c r="J46" s="231">
        <v>60.975609756097597</v>
      </c>
      <c r="K46" s="227">
        <v>34.7222222222222</v>
      </c>
      <c r="L46" s="227">
        <v>32.6388888888889</v>
      </c>
      <c r="M46" s="227">
        <v>27.848101265822802</v>
      </c>
      <c r="N46" s="227">
        <v>10.7594936708861</v>
      </c>
      <c r="O46" s="227">
        <v>22.093023255814</v>
      </c>
      <c r="P46" s="227">
        <v>22.388059701492502</v>
      </c>
      <c r="Q46" s="227">
        <v>38.75</v>
      </c>
      <c r="R46" s="227">
        <v>21.875</v>
      </c>
      <c r="S46" s="227">
        <v>6.4935064935064899</v>
      </c>
      <c r="T46" s="227">
        <v>24.731182795698899</v>
      </c>
      <c r="U46" s="227">
        <v>34.302325581395401</v>
      </c>
      <c r="V46" s="227">
        <v>34.920634920634903</v>
      </c>
      <c r="W46" s="227">
        <v>23.026315789473699</v>
      </c>
      <c r="X46" s="227">
        <v>18.656716417910399</v>
      </c>
      <c r="Y46" s="227">
        <v>37.857142857142897</v>
      </c>
      <c r="Z46" s="227">
        <v>36</v>
      </c>
      <c r="AA46" s="227">
        <v>62.650602409638601</v>
      </c>
      <c r="AB46" s="227">
        <v>50</v>
      </c>
      <c r="AC46" s="252">
        <v>56.976744186046503</v>
      </c>
      <c r="AD46" s="252">
        <v>62.254901960784302</v>
      </c>
      <c r="AE46" s="252">
        <v>61.855670103092798</v>
      </c>
      <c r="AF46" s="246">
        <v>52.325581395348799</v>
      </c>
    </row>
    <row r="47" spans="1:32" ht="15">
      <c r="A47" s="234" t="s">
        <v>311</v>
      </c>
      <c r="B47" s="227">
        <v>50</v>
      </c>
      <c r="C47" s="231">
        <v>-10</v>
      </c>
      <c r="D47" s="232">
        <v>35.714285714285701</v>
      </c>
      <c r="E47" s="232">
        <v>10</v>
      </c>
      <c r="F47" s="227">
        <v>25</v>
      </c>
      <c r="G47" s="227">
        <v>20</v>
      </c>
      <c r="H47" s="227">
        <v>41.891891891891902</v>
      </c>
      <c r="I47" s="231">
        <v>33.3333333333333</v>
      </c>
      <c r="J47" s="231">
        <v>58</v>
      </c>
      <c r="K47" s="227">
        <v>40.625</v>
      </c>
      <c r="L47" s="227">
        <v>32.5</v>
      </c>
      <c r="M47" s="227">
        <v>15</v>
      </c>
      <c r="N47" s="227">
        <v>8</v>
      </c>
      <c r="O47" s="227">
        <v>-4.6511627906976702</v>
      </c>
      <c r="P47" s="227">
        <v>44.545454545454497</v>
      </c>
      <c r="Q47" s="227">
        <v>26.315789473684202</v>
      </c>
      <c r="R47" s="227">
        <v>13.7254901960784</v>
      </c>
      <c r="S47" s="227">
        <v>5.8333333333333304</v>
      </c>
      <c r="T47" s="227">
        <v>23.636363636363601</v>
      </c>
      <c r="U47" s="227">
        <v>35</v>
      </c>
      <c r="V47" s="227">
        <v>17.1875</v>
      </c>
      <c r="W47" s="227">
        <v>58.3333333333333</v>
      </c>
      <c r="X47" s="227">
        <v>9.0909090909090899</v>
      </c>
      <c r="Y47" s="227">
        <v>47.2222222222222</v>
      </c>
      <c r="Z47" s="227">
        <v>67.7083333333333</v>
      </c>
      <c r="AA47" s="227">
        <v>72.826086956521706</v>
      </c>
      <c r="AB47" s="227">
        <v>76.5625</v>
      </c>
      <c r="AC47" s="252">
        <v>70.930232558139494</v>
      </c>
      <c r="AD47" s="252">
        <v>68.965517241379303</v>
      </c>
      <c r="AE47" s="252">
        <v>49.264705882352899</v>
      </c>
      <c r="AF47" s="246">
        <v>53.125</v>
      </c>
    </row>
    <row r="48" spans="1:32">
      <c r="A48" s="230" t="s">
        <v>226</v>
      </c>
      <c r="B48" s="227">
        <v>3.9</v>
      </c>
      <c r="C48" s="231">
        <v>10</v>
      </c>
      <c r="D48" s="232">
        <v>21.6</v>
      </c>
      <c r="E48" s="232">
        <v>-9.6</v>
      </c>
      <c r="F48" s="227">
        <v>16.399999999999999</v>
      </c>
      <c r="G48" s="227">
        <v>8.1</v>
      </c>
      <c r="H48" s="227">
        <v>27.5</v>
      </c>
      <c r="I48" s="231">
        <v>19.899999999999999</v>
      </c>
      <c r="J48" s="231">
        <v>-2.9</v>
      </c>
      <c r="K48" s="227">
        <v>-3.6</v>
      </c>
      <c r="L48" s="227">
        <v>12.8</v>
      </c>
      <c r="M48" s="227">
        <v>-1.5</v>
      </c>
      <c r="N48" s="227">
        <v>-2</v>
      </c>
      <c r="O48" s="227">
        <v>-6.9</v>
      </c>
      <c r="P48" s="227">
        <v>-1.4</v>
      </c>
      <c r="Q48" s="227">
        <v>15.8</v>
      </c>
      <c r="R48" s="227">
        <v>8.1</v>
      </c>
      <c r="S48" s="227">
        <v>8</v>
      </c>
      <c r="T48" s="227">
        <v>28.762541806020099</v>
      </c>
      <c r="U48" s="227">
        <v>20</v>
      </c>
      <c r="V48" s="227">
        <v>5</v>
      </c>
      <c r="W48" s="227">
        <v>-0.39999999999999902</v>
      </c>
      <c r="X48" s="227">
        <v>12.8</v>
      </c>
      <c r="Y48" s="227">
        <v>4</v>
      </c>
      <c r="Z48" s="227">
        <v>31.2</v>
      </c>
      <c r="AA48" s="227">
        <v>41.269841269841301</v>
      </c>
      <c r="AB48" s="227">
        <v>12.8</v>
      </c>
      <c r="AC48" s="252">
        <v>22.4</v>
      </c>
      <c r="AD48" s="252">
        <v>34.680134680134699</v>
      </c>
      <c r="AE48" s="252">
        <v>24.915824915824899</v>
      </c>
      <c r="AF48" s="246">
        <v>20.3333333333333</v>
      </c>
    </row>
    <row r="49" spans="1:32" ht="15">
      <c r="A49" s="233" t="s">
        <v>308</v>
      </c>
      <c r="B49" s="227">
        <v>5.4054054054054097</v>
      </c>
      <c r="C49" s="231">
        <v>-28.571428571428601</v>
      </c>
      <c r="D49" s="232">
        <v>-9.0909090909090899</v>
      </c>
      <c r="E49" s="232">
        <v>-31.6666666666667</v>
      </c>
      <c r="F49" s="227">
        <v>42.857142857142897</v>
      </c>
      <c r="G49" s="227">
        <v>-9.0909090909090899</v>
      </c>
      <c r="H49" s="227">
        <v>7.6923076923076898</v>
      </c>
      <c r="I49" s="231">
        <v>-13.636363636363599</v>
      </c>
      <c r="J49" s="231">
        <v>-16.923076923076898</v>
      </c>
      <c r="K49" s="227">
        <v>-14.285714285714301</v>
      </c>
      <c r="L49" s="227">
        <v>-25</v>
      </c>
      <c r="M49" s="227">
        <v>-20.754716981132098</v>
      </c>
      <c r="N49" s="227">
        <v>-28.571428571428601</v>
      </c>
      <c r="O49" s="227">
        <v>0</v>
      </c>
      <c r="P49" s="227">
        <v>-20.754716981132098</v>
      </c>
      <c r="Q49" s="227">
        <v>21.739130434782599</v>
      </c>
      <c r="R49" s="227">
        <v>-20</v>
      </c>
      <c r="S49" s="227">
        <v>0</v>
      </c>
      <c r="T49" s="227">
        <v>20.754716981132098</v>
      </c>
      <c r="U49" s="227">
        <v>6.6666666666666696</v>
      </c>
      <c r="V49" s="227">
        <v>0</v>
      </c>
      <c r="W49" s="227">
        <v>-18.604651162790699</v>
      </c>
      <c r="X49" s="227">
        <v>16.6666666666667</v>
      </c>
      <c r="Y49" s="227">
        <v>13.7931034482759</v>
      </c>
      <c r="Z49" s="227">
        <v>59.523809523809497</v>
      </c>
      <c r="AA49" s="227">
        <v>33.3333333333333</v>
      </c>
      <c r="AB49" s="227">
        <v>15.789473684210501</v>
      </c>
      <c r="AC49" s="252">
        <v>15.625</v>
      </c>
      <c r="AD49" s="252">
        <v>31.428571428571399</v>
      </c>
      <c r="AE49" s="252">
        <v>8.1081081081081106</v>
      </c>
      <c r="AF49" s="246">
        <v>20.9677419354839</v>
      </c>
    </row>
    <row r="50" spans="1:32" ht="15">
      <c r="A50" s="233" t="s">
        <v>309</v>
      </c>
      <c r="B50" s="227">
        <v>6.8965517241379297</v>
      </c>
      <c r="C50" s="231">
        <v>19.354838709677399</v>
      </c>
      <c r="D50" s="232">
        <v>42.307692307692299</v>
      </c>
      <c r="E50" s="232">
        <v>-40.625</v>
      </c>
      <c r="F50" s="227">
        <v>12</v>
      </c>
      <c r="G50" s="227">
        <v>9.4339622641509404</v>
      </c>
      <c r="H50" s="227">
        <v>33.3333333333333</v>
      </c>
      <c r="I50" s="231">
        <v>24.096385542168701</v>
      </c>
      <c r="J50" s="231">
        <v>-3.5087719298245701</v>
      </c>
      <c r="K50" s="227">
        <v>-8.5106382978723403</v>
      </c>
      <c r="L50" s="227">
        <v>6.6666666666666696</v>
      </c>
      <c r="M50" s="227">
        <v>-5.7142857142857197</v>
      </c>
      <c r="N50" s="227">
        <v>-4.1237113402061896</v>
      </c>
      <c r="O50" s="227">
        <v>-12.380952380952399</v>
      </c>
      <c r="P50" s="227">
        <v>-25.225225225225198</v>
      </c>
      <c r="Q50" s="227">
        <v>13.7614678899083</v>
      </c>
      <c r="R50" s="227">
        <v>1.6666666666666701</v>
      </c>
      <c r="S50" s="227">
        <v>13.0434782608696</v>
      </c>
      <c r="T50" s="227">
        <v>24.4897959183673</v>
      </c>
      <c r="U50" s="227">
        <v>5.7971014492753596</v>
      </c>
      <c r="V50" s="227">
        <v>1.31578947368421</v>
      </c>
      <c r="W50" s="227">
        <v>-4.2105263157894699</v>
      </c>
      <c r="X50" s="227">
        <v>5.5555555555555598</v>
      </c>
      <c r="Y50" s="227">
        <v>-26.086956521739101</v>
      </c>
      <c r="Z50" s="227">
        <v>2.3529411764705901</v>
      </c>
      <c r="AA50" s="227">
        <v>37.2340425531915</v>
      </c>
      <c r="AB50" s="227">
        <v>-2.60869565217391</v>
      </c>
      <c r="AC50" s="252">
        <v>0</v>
      </c>
      <c r="AD50" s="252">
        <v>28.431372549019599</v>
      </c>
      <c r="AE50" s="252">
        <v>21.6494845360825</v>
      </c>
      <c r="AF50" s="246">
        <v>12.5</v>
      </c>
    </row>
    <row r="51" spans="1:32" ht="15">
      <c r="A51" s="234" t="s">
        <v>312</v>
      </c>
      <c r="B51" s="237">
        <v>-14.285714285714301</v>
      </c>
      <c r="C51" s="231">
        <v>9.0909090909091006</v>
      </c>
      <c r="D51" s="232">
        <v>-14.285714285714301</v>
      </c>
      <c r="E51" s="232">
        <v>-17.647058823529399</v>
      </c>
      <c r="F51" s="227">
        <v>11.6279069767442</v>
      </c>
      <c r="G51" s="227">
        <v>18</v>
      </c>
      <c r="H51" s="237">
        <v>24</v>
      </c>
      <c r="I51" s="231">
        <v>33.3333333333333</v>
      </c>
      <c r="J51" s="231">
        <v>0</v>
      </c>
      <c r="K51" s="227">
        <v>-5.5555555555555598</v>
      </c>
      <c r="L51" s="227">
        <v>27.7777777777778</v>
      </c>
      <c r="M51" s="227">
        <v>13.924050632911401</v>
      </c>
      <c r="N51" s="227">
        <v>-1.26582278481013</v>
      </c>
      <c r="O51" s="227">
        <v>-1.16279069767442</v>
      </c>
      <c r="P51" s="227">
        <v>13.4328358208955</v>
      </c>
      <c r="Q51" s="227">
        <v>17.5</v>
      </c>
      <c r="R51" s="227">
        <v>21.875</v>
      </c>
      <c r="S51" s="227">
        <v>1.2987012987013</v>
      </c>
      <c r="T51" s="227">
        <v>37.634408602150501</v>
      </c>
      <c r="U51" s="227">
        <v>31.395348837209301</v>
      </c>
      <c r="V51" s="227">
        <v>12.698412698412699</v>
      </c>
      <c r="W51" s="227">
        <v>14.473684210526301</v>
      </c>
      <c r="X51" s="227">
        <v>23.880597014925399</v>
      </c>
      <c r="Y51" s="227">
        <v>30</v>
      </c>
      <c r="Z51" s="227">
        <v>29.3333333333333</v>
      </c>
      <c r="AA51" s="227">
        <v>49.397590361445801</v>
      </c>
      <c r="AB51" s="227">
        <v>22.619047619047599</v>
      </c>
      <c r="AC51" s="252">
        <v>37.209302325581397</v>
      </c>
      <c r="AD51" s="252">
        <v>38.235294117647101</v>
      </c>
      <c r="AE51" s="252">
        <v>23.7113402061856</v>
      </c>
      <c r="AF51" s="246">
        <v>13.953488372093</v>
      </c>
    </row>
    <row r="52" spans="1:32" ht="15">
      <c r="A52" s="234" t="s">
        <v>311</v>
      </c>
      <c r="B52" s="237">
        <v>0</v>
      </c>
      <c r="C52" s="231">
        <v>0</v>
      </c>
      <c r="D52" s="232">
        <v>28.571428571428601</v>
      </c>
      <c r="E52" s="232">
        <v>-20</v>
      </c>
      <c r="F52" s="227">
        <v>11.538461538461499</v>
      </c>
      <c r="G52" s="227">
        <v>53.3333333333333</v>
      </c>
      <c r="H52" s="237">
        <v>40.540540540540498</v>
      </c>
      <c r="I52" s="231">
        <v>27.7777777777778</v>
      </c>
      <c r="J52" s="231">
        <v>32</v>
      </c>
      <c r="K52" s="227">
        <v>62.5</v>
      </c>
      <c r="L52" s="227">
        <v>20</v>
      </c>
      <c r="M52" s="227">
        <v>5</v>
      </c>
      <c r="N52" s="227">
        <v>14.6666666666667</v>
      </c>
      <c r="O52" s="227">
        <v>-13.953488372093</v>
      </c>
      <c r="P52" s="227">
        <v>47.272727272727302</v>
      </c>
      <c r="Q52" s="227">
        <v>12.280701754386</v>
      </c>
      <c r="R52" s="227">
        <v>13.7254901960784</v>
      </c>
      <c r="S52" s="227">
        <v>13.3333333333333</v>
      </c>
      <c r="T52" s="227">
        <v>29.090909090909101</v>
      </c>
      <c r="U52" s="227">
        <v>26.6666666666667</v>
      </c>
      <c r="V52" s="227">
        <v>3.125</v>
      </c>
      <c r="W52" s="227">
        <v>0</v>
      </c>
      <c r="X52" s="227">
        <v>3.0303030303030298</v>
      </c>
      <c r="Y52" s="227">
        <v>41.6666666666667</v>
      </c>
      <c r="Z52" s="227">
        <v>60.4166666666667</v>
      </c>
      <c r="AA52" s="227">
        <v>42.553191489361701</v>
      </c>
      <c r="AB52" s="227">
        <v>40.625</v>
      </c>
      <c r="AC52" s="252">
        <v>44.1860465116279</v>
      </c>
      <c r="AD52" s="252">
        <v>41.379310344827601</v>
      </c>
      <c r="AE52" s="252">
        <v>40.909090909090899</v>
      </c>
      <c r="AF52" s="246">
        <v>39.0625</v>
      </c>
    </row>
    <row r="53" spans="1:32" ht="14.25" customHeight="1">
      <c r="A53" s="230" t="s">
        <v>227</v>
      </c>
      <c r="B53" s="227">
        <v>50.65</v>
      </c>
      <c r="C53" s="231">
        <v>56</v>
      </c>
      <c r="D53" s="232">
        <v>65.650000000000006</v>
      </c>
      <c r="E53" s="232">
        <v>47.9</v>
      </c>
      <c r="F53" s="227">
        <v>50.7</v>
      </c>
      <c r="G53" s="227">
        <v>-5.8</v>
      </c>
      <c r="H53" s="227">
        <v>68.05</v>
      </c>
      <c r="I53" s="231">
        <v>60.6</v>
      </c>
      <c r="J53" s="231">
        <v>29.8</v>
      </c>
      <c r="K53" s="227">
        <v>25.65</v>
      </c>
      <c r="L53" s="227">
        <v>-23.25</v>
      </c>
      <c r="M53" s="227">
        <v>62.8</v>
      </c>
      <c r="N53" s="227">
        <v>60.2</v>
      </c>
      <c r="O53" s="227">
        <v>60.25</v>
      </c>
      <c r="P53" s="227">
        <v>61.35</v>
      </c>
      <c r="Q53" s="227">
        <v>59.25</v>
      </c>
      <c r="R53" s="227">
        <v>65.849999999999994</v>
      </c>
      <c r="S53" s="227">
        <v>61.95</v>
      </c>
      <c r="T53" s="227">
        <v>58.193979933110398</v>
      </c>
      <c r="U53" s="227">
        <v>60.75</v>
      </c>
      <c r="V53" s="227">
        <v>52.25</v>
      </c>
      <c r="W53" s="227">
        <v>60.2</v>
      </c>
      <c r="X53" s="227">
        <v>48.8</v>
      </c>
      <c r="Y53" s="227">
        <v>60.2</v>
      </c>
      <c r="Z53" s="227">
        <v>55.8</v>
      </c>
      <c r="AA53" s="227">
        <v>52.380952380952401</v>
      </c>
      <c r="AB53" s="227">
        <v>58.2</v>
      </c>
      <c r="AC53" s="252">
        <v>50.6</v>
      </c>
      <c r="AD53" s="252">
        <v>53.198653198653197</v>
      </c>
      <c r="AE53" s="252">
        <v>56.5</v>
      </c>
      <c r="AF53" s="246">
        <v>56.8333333333333</v>
      </c>
    </row>
    <row r="54" spans="1:32" ht="15">
      <c r="A54" s="233" t="s">
        <v>308</v>
      </c>
      <c r="B54" s="227">
        <v>50</v>
      </c>
      <c r="C54" s="231">
        <v>7.1428571428571503</v>
      </c>
      <c r="D54" s="232">
        <v>59.090909090909101</v>
      </c>
      <c r="E54" s="232">
        <v>68.3333333333333</v>
      </c>
      <c r="F54" s="227">
        <v>52.380952380952401</v>
      </c>
      <c r="G54" s="227">
        <v>0</v>
      </c>
      <c r="H54" s="227">
        <v>64.102564102564102</v>
      </c>
      <c r="I54" s="231">
        <v>56.818181818181799</v>
      </c>
      <c r="J54" s="231">
        <v>18.461538461538499</v>
      </c>
      <c r="K54" s="227">
        <v>31.632653061224499</v>
      </c>
      <c r="L54" s="227">
        <v>-28.947368421052602</v>
      </c>
      <c r="M54" s="227">
        <v>54.716981132075503</v>
      </c>
      <c r="N54" s="227">
        <v>42.857142857142897</v>
      </c>
      <c r="O54" s="227">
        <v>60.8333333333333</v>
      </c>
      <c r="P54" s="227">
        <v>53.7735849056604</v>
      </c>
      <c r="Q54" s="227">
        <v>48.913043478260903</v>
      </c>
      <c r="R54" s="227">
        <v>38.3333333333333</v>
      </c>
      <c r="S54" s="227">
        <v>45.8333333333333</v>
      </c>
      <c r="T54" s="227">
        <v>44.339622641509401</v>
      </c>
      <c r="U54" s="227">
        <v>50</v>
      </c>
      <c r="V54" s="227">
        <v>34.482758620689701</v>
      </c>
      <c r="W54" s="227">
        <v>61.6279069767442</v>
      </c>
      <c r="X54" s="227">
        <v>33.3333333333333</v>
      </c>
      <c r="Y54" s="227">
        <v>6.8965517241379297</v>
      </c>
      <c r="Z54" s="227">
        <v>53.571428571428598</v>
      </c>
      <c r="AA54" s="227">
        <v>48.148148148148103</v>
      </c>
      <c r="AB54" s="227">
        <v>55.2631578947368</v>
      </c>
      <c r="AC54" s="252">
        <v>48.4375</v>
      </c>
      <c r="AD54" s="252">
        <v>40</v>
      </c>
      <c r="AE54" s="252">
        <v>33.783783783783797</v>
      </c>
      <c r="AF54" s="246">
        <v>41.129032258064498</v>
      </c>
    </row>
    <row r="55" spans="1:32" ht="15">
      <c r="A55" s="233" t="s">
        <v>309</v>
      </c>
      <c r="B55" s="227">
        <v>46.6666666666667</v>
      </c>
      <c r="C55" s="231">
        <v>62.903225806451601</v>
      </c>
      <c r="D55" s="232">
        <v>63.461538461538503</v>
      </c>
      <c r="E55" s="232">
        <v>50</v>
      </c>
      <c r="F55" s="227">
        <v>66</v>
      </c>
      <c r="G55" s="227">
        <v>61.792452830188701</v>
      </c>
      <c r="H55" s="227">
        <v>71.604938271604894</v>
      </c>
      <c r="I55" s="231">
        <v>62.650602409638601</v>
      </c>
      <c r="J55" s="231">
        <v>43.421052631578902</v>
      </c>
      <c r="K55" s="227">
        <v>19.680851063829799</v>
      </c>
      <c r="L55" s="227">
        <v>-14.8351648351648</v>
      </c>
      <c r="M55" s="227">
        <v>65.238095238095198</v>
      </c>
      <c r="N55" s="227">
        <v>58.762886597938099</v>
      </c>
      <c r="O55" s="227">
        <v>62.380952380952401</v>
      </c>
      <c r="P55" s="227">
        <v>63.513513513513502</v>
      </c>
      <c r="Q55" s="227">
        <v>58.256880733945003</v>
      </c>
      <c r="R55" s="227">
        <v>63.75</v>
      </c>
      <c r="S55" s="227">
        <v>64.7826086956522</v>
      </c>
      <c r="T55" s="227">
        <v>62.755102040816297</v>
      </c>
      <c r="U55" s="227">
        <v>65.942028985507207</v>
      </c>
      <c r="V55" s="227">
        <v>50</v>
      </c>
      <c r="W55" s="227">
        <v>60</v>
      </c>
      <c r="X55" s="227">
        <v>53.3333333333333</v>
      </c>
      <c r="Y55" s="227">
        <v>72.173913043478294</v>
      </c>
      <c r="Z55" s="227">
        <v>48.823529411764703</v>
      </c>
      <c r="AA55" s="227">
        <v>57.978723404255298</v>
      </c>
      <c r="AB55" s="227">
        <v>55.652173913043498</v>
      </c>
      <c r="AC55" s="252">
        <v>50.561797752808999</v>
      </c>
      <c r="AD55" s="252">
        <v>52.941176470588204</v>
      </c>
      <c r="AE55" s="252">
        <v>60.2040816326531</v>
      </c>
      <c r="AF55" s="246">
        <v>59.659090909090899</v>
      </c>
    </row>
    <row r="56" spans="1:32" ht="15">
      <c r="A56" s="234" t="s">
        <v>312</v>
      </c>
      <c r="B56" s="227">
        <v>64.285714285714306</v>
      </c>
      <c r="C56" s="231">
        <v>68.181818181818201</v>
      </c>
      <c r="D56" s="232">
        <v>78.571428571428598</v>
      </c>
      <c r="E56" s="232">
        <v>61.764705882352999</v>
      </c>
      <c r="F56" s="227">
        <v>60.465116279069797</v>
      </c>
      <c r="G56" s="227">
        <v>62</v>
      </c>
      <c r="H56" s="227">
        <v>75</v>
      </c>
      <c r="I56" s="231">
        <v>62.121212121212103</v>
      </c>
      <c r="J56" s="231">
        <v>20.731707317073202</v>
      </c>
      <c r="K56" s="227">
        <v>26.3888888888889</v>
      </c>
      <c r="L56" s="227">
        <v>-28.2258064516129</v>
      </c>
      <c r="M56" s="227">
        <v>63.924050632911403</v>
      </c>
      <c r="N56" s="227">
        <v>64.556962025316494</v>
      </c>
      <c r="O56" s="227">
        <v>55.232558139534902</v>
      </c>
      <c r="P56" s="227">
        <v>59.701492537313399</v>
      </c>
      <c r="Q56" s="227">
        <v>64.375</v>
      </c>
      <c r="R56" s="227">
        <v>75.5208333333333</v>
      </c>
      <c r="S56" s="227">
        <v>66.883116883116898</v>
      </c>
      <c r="T56" s="227">
        <v>62.365591397849499</v>
      </c>
      <c r="U56" s="227">
        <v>61.6279069767442</v>
      </c>
      <c r="V56" s="227">
        <v>61.1111111111111</v>
      </c>
      <c r="W56" s="227">
        <v>55.921052631578902</v>
      </c>
      <c r="X56" s="227">
        <v>52.238805970149301</v>
      </c>
      <c r="Y56" s="227">
        <v>62.142857142857203</v>
      </c>
      <c r="Z56" s="227">
        <v>60.6666666666667</v>
      </c>
      <c r="AA56" s="227">
        <v>53.012048192771097</v>
      </c>
      <c r="AB56" s="227">
        <v>61.309523809523803</v>
      </c>
      <c r="AC56" s="252">
        <v>50</v>
      </c>
      <c r="AD56" s="252">
        <v>54.901960784313701</v>
      </c>
      <c r="AE56" s="252">
        <v>57.216494845360799</v>
      </c>
      <c r="AF56" s="246">
        <v>63.3720930232558</v>
      </c>
    </row>
    <row r="57" spans="1:32" ht="15.5" thickBot="1">
      <c r="A57" s="238" t="s">
        <v>311</v>
      </c>
      <c r="B57" s="239">
        <v>75</v>
      </c>
      <c r="C57" s="240">
        <v>50</v>
      </c>
      <c r="D57" s="241">
        <v>71.428571428571402</v>
      </c>
      <c r="E57" s="241">
        <v>85</v>
      </c>
      <c r="F57" s="239">
        <v>71.153846153846203</v>
      </c>
      <c r="G57" s="239">
        <v>53.3333333333333</v>
      </c>
      <c r="H57" s="239">
        <v>55.405405405405403</v>
      </c>
      <c r="I57" s="240">
        <v>52.7777777777778</v>
      </c>
      <c r="J57" s="240">
        <v>12</v>
      </c>
      <c r="K57" s="240">
        <v>40.625</v>
      </c>
      <c r="L57" s="240">
        <v>-26.923076923076898</v>
      </c>
      <c r="M57" s="240">
        <v>65</v>
      </c>
      <c r="N57" s="240">
        <v>67.3333333333333</v>
      </c>
      <c r="O57" s="240">
        <v>63.953488372092998</v>
      </c>
      <c r="P57" s="240">
        <v>66.363636363636402</v>
      </c>
      <c r="Q57" s="240">
        <v>62.280701754386001</v>
      </c>
      <c r="R57" s="240">
        <v>68.627450980392197</v>
      </c>
      <c r="S57" s="240">
        <v>63.3333333333333</v>
      </c>
      <c r="T57" s="240">
        <v>56.363636363636402</v>
      </c>
      <c r="U57" s="240">
        <v>51.6666666666667</v>
      </c>
      <c r="V57" s="240">
        <v>56.25</v>
      </c>
      <c r="W57" s="240">
        <v>68.0555555555556</v>
      </c>
      <c r="X57" s="240">
        <v>57.575757575757599</v>
      </c>
      <c r="Y57" s="240">
        <v>61.1111111111111</v>
      </c>
      <c r="Z57" s="240">
        <v>62.5</v>
      </c>
      <c r="AA57" s="240">
        <v>41.489361702127702</v>
      </c>
      <c r="AB57" s="240">
        <v>60.9375</v>
      </c>
      <c r="AC57" s="291">
        <v>53.488372093023301</v>
      </c>
      <c r="AD57" s="291">
        <v>58.620689655172399</v>
      </c>
      <c r="AE57" s="291">
        <v>62.5</v>
      </c>
      <c r="AF57" s="257">
        <v>59.375</v>
      </c>
    </row>
    <row r="58" spans="1:32" s="211" customFormat="1" ht="18.75" customHeight="1">
      <c r="A58" s="664" t="s">
        <v>284</v>
      </c>
      <c r="B58" s="665"/>
      <c r="C58" s="665"/>
      <c r="D58" s="665"/>
      <c r="E58" s="665"/>
      <c r="F58" s="665"/>
      <c r="G58" s="665"/>
      <c r="H58" s="665"/>
      <c r="I58" s="665"/>
      <c r="J58" s="248"/>
      <c r="K58" s="249"/>
      <c r="L58" s="249"/>
      <c r="M58" s="249"/>
      <c r="N58" s="249"/>
      <c r="O58" s="249"/>
      <c r="P58" s="249"/>
      <c r="Q58" s="253"/>
      <c r="R58" s="253"/>
      <c r="S58" s="253"/>
      <c r="T58" s="253"/>
      <c r="U58" s="253"/>
      <c r="V58" s="253"/>
      <c r="W58" s="253"/>
      <c r="X58" s="253"/>
      <c r="Y58" s="253"/>
      <c r="Z58" s="253"/>
      <c r="AA58" s="253"/>
      <c r="AB58" s="253"/>
      <c r="AC58" s="253"/>
      <c r="AD58" s="253"/>
      <c r="AE58" s="253"/>
      <c r="AF58" s="258"/>
    </row>
    <row r="59" spans="1:32" ht="18.75" customHeight="1">
      <c r="A59" s="230" t="s">
        <v>285</v>
      </c>
      <c r="B59" s="242">
        <v>17.850000000000001</v>
      </c>
      <c r="C59" s="242">
        <v>20.727272727272702</v>
      </c>
      <c r="D59" s="242">
        <v>20.522727272727298</v>
      </c>
      <c r="E59" s="242">
        <v>19.218181818181801</v>
      </c>
      <c r="F59" s="242">
        <v>32.736363636363599</v>
      </c>
      <c r="G59" s="242">
        <v>15.886363636363599</v>
      </c>
      <c r="H59" s="242">
        <v>16.8363636363636</v>
      </c>
      <c r="I59" s="242">
        <v>17.518181818181802</v>
      </c>
      <c r="J59" s="242">
        <v>24.0363636363636</v>
      </c>
      <c r="K59" s="242">
        <v>22.563636363636402</v>
      </c>
      <c r="L59" s="242">
        <v>11.0045454545455</v>
      </c>
      <c r="M59" s="242">
        <v>6.9681818181818196</v>
      </c>
      <c r="N59" s="242">
        <v>1.7954545454545501</v>
      </c>
      <c r="O59" s="242">
        <v>3.21818181818182</v>
      </c>
      <c r="P59" s="242">
        <v>8.6363636363636402</v>
      </c>
      <c r="Q59" s="242">
        <v>15.9363636363636</v>
      </c>
      <c r="R59" s="242">
        <v>4.2954545454545503</v>
      </c>
      <c r="S59" s="242">
        <v>15.4227272727273</v>
      </c>
      <c r="T59" s="242">
        <v>18.881118881118901</v>
      </c>
      <c r="U59" s="242">
        <v>13.590909090909101</v>
      </c>
      <c r="V59" s="242">
        <v>7.7045454545454497</v>
      </c>
      <c r="W59" s="242">
        <v>10.509090909090901</v>
      </c>
      <c r="X59" s="242">
        <v>4.9636363636363603</v>
      </c>
      <c r="Y59" s="242">
        <v>5.2181818181818196</v>
      </c>
      <c r="Z59" s="242">
        <v>11.545454545454501</v>
      </c>
      <c r="AA59" s="242">
        <v>14.314746784866299</v>
      </c>
      <c r="AB59" s="242">
        <v>7.1818181818181799</v>
      </c>
      <c r="AC59" s="306">
        <v>8.7636363636363601</v>
      </c>
      <c r="AD59" s="306">
        <v>13.666972757881799</v>
      </c>
      <c r="AE59" s="306">
        <v>13.348484848484899</v>
      </c>
      <c r="AF59" s="251">
        <v>10.2272727272727</v>
      </c>
    </row>
    <row r="60" spans="1:32" ht="18.75" customHeight="1">
      <c r="A60" s="234" t="s">
        <v>286</v>
      </c>
      <c r="B60" s="227">
        <v>50.65</v>
      </c>
      <c r="C60" s="232">
        <v>56</v>
      </c>
      <c r="D60" s="232">
        <v>65.650000000000006</v>
      </c>
      <c r="E60" s="232">
        <v>65.05</v>
      </c>
      <c r="F60" s="227">
        <v>36.4</v>
      </c>
      <c r="G60" s="227">
        <v>61.5</v>
      </c>
      <c r="H60" s="227">
        <v>68.05</v>
      </c>
      <c r="I60" s="232">
        <v>60.6</v>
      </c>
      <c r="J60" s="232">
        <v>46.55</v>
      </c>
      <c r="K60" s="227">
        <v>25.65</v>
      </c>
      <c r="L60" s="227">
        <v>76.75</v>
      </c>
      <c r="M60" s="227">
        <v>62.8</v>
      </c>
      <c r="N60" s="227">
        <v>60.2</v>
      </c>
      <c r="O60" s="227">
        <v>60.25</v>
      </c>
      <c r="P60" s="227">
        <v>61.35</v>
      </c>
      <c r="Q60" s="227">
        <v>59.25</v>
      </c>
      <c r="R60" s="227">
        <v>65.849999999999994</v>
      </c>
      <c r="S60" s="227">
        <v>61.95</v>
      </c>
      <c r="T60" s="227">
        <v>58.193979933110398</v>
      </c>
      <c r="U60" s="227">
        <v>60.75</v>
      </c>
      <c r="V60" s="227">
        <v>52.25</v>
      </c>
      <c r="W60" s="227">
        <v>60.2</v>
      </c>
      <c r="X60" s="227">
        <v>48.8</v>
      </c>
      <c r="Y60" s="227">
        <v>60.2</v>
      </c>
      <c r="Z60" s="227">
        <v>55.8</v>
      </c>
      <c r="AA60" s="227">
        <v>52.380952380952401</v>
      </c>
      <c r="AB60" s="227">
        <v>58.2</v>
      </c>
      <c r="AC60" s="252">
        <v>50.6</v>
      </c>
      <c r="AD60" s="252">
        <v>53.198653198653197</v>
      </c>
      <c r="AE60" s="252">
        <v>56.5</v>
      </c>
      <c r="AF60" s="246">
        <v>56.8333333333333</v>
      </c>
    </row>
    <row r="61" spans="1:32" ht="18.75" customHeight="1">
      <c r="A61" s="234" t="s">
        <v>246</v>
      </c>
      <c r="B61" s="81">
        <v>68.5</v>
      </c>
      <c r="C61" s="232">
        <v>64</v>
      </c>
      <c r="D61" s="232">
        <v>40.299999999999997</v>
      </c>
      <c r="E61" s="232">
        <v>63.7</v>
      </c>
      <c r="F61" s="227">
        <v>21.5</v>
      </c>
      <c r="G61" s="227">
        <v>53.4</v>
      </c>
      <c r="H61" s="81">
        <v>66.25</v>
      </c>
      <c r="I61" s="232">
        <v>53.95</v>
      </c>
      <c r="J61" s="232">
        <v>54</v>
      </c>
      <c r="K61" s="227">
        <v>31.3</v>
      </c>
      <c r="L61" s="227">
        <v>74.95</v>
      </c>
      <c r="M61" s="227">
        <v>60.8</v>
      </c>
      <c r="N61" s="227">
        <v>57.9</v>
      </c>
      <c r="O61" s="227">
        <v>64.5</v>
      </c>
      <c r="P61" s="227">
        <v>66.95</v>
      </c>
      <c r="Q61" s="227">
        <v>68.55</v>
      </c>
      <c r="R61" s="227">
        <v>66.400000000000006</v>
      </c>
      <c r="S61" s="227">
        <v>66.150000000000006</v>
      </c>
      <c r="T61" s="227">
        <v>65.384615384615401</v>
      </c>
      <c r="U61" s="227">
        <v>64.5</v>
      </c>
      <c r="V61" s="227">
        <v>54.25</v>
      </c>
      <c r="W61" s="227">
        <v>63.4</v>
      </c>
      <c r="X61" s="227">
        <v>51.6</v>
      </c>
      <c r="Y61" s="227">
        <v>64.8</v>
      </c>
      <c r="Z61" s="227">
        <v>55.4</v>
      </c>
      <c r="AA61" s="227">
        <v>57.936507936507901</v>
      </c>
      <c r="AB61" s="227">
        <v>66.8</v>
      </c>
      <c r="AC61" s="252">
        <v>55.4</v>
      </c>
      <c r="AD61" s="252">
        <v>53.198653198653197</v>
      </c>
      <c r="AE61" s="252">
        <v>58.5</v>
      </c>
      <c r="AF61" s="246">
        <v>58</v>
      </c>
    </row>
    <row r="62" spans="1:32" ht="18.75" customHeight="1">
      <c r="A62" s="234" t="s">
        <v>253</v>
      </c>
      <c r="B62" s="237">
        <v>2.65</v>
      </c>
      <c r="C62" s="232">
        <v>12</v>
      </c>
      <c r="D62" s="232">
        <v>6.9</v>
      </c>
      <c r="E62" s="232">
        <v>23.2</v>
      </c>
      <c r="F62" s="227">
        <v>16.399999999999999</v>
      </c>
      <c r="G62" s="227">
        <v>8.85</v>
      </c>
      <c r="H62" s="237">
        <v>6.75</v>
      </c>
      <c r="I62" s="232">
        <v>6.05</v>
      </c>
      <c r="J62" s="232">
        <v>30.05</v>
      </c>
      <c r="K62" s="227">
        <v>28.75</v>
      </c>
      <c r="L62" s="227">
        <v>8.5</v>
      </c>
      <c r="M62" s="227">
        <v>3.7</v>
      </c>
      <c r="N62" s="227">
        <v>5.6500000000000101</v>
      </c>
      <c r="O62" s="227">
        <v>16.3</v>
      </c>
      <c r="P62" s="227">
        <v>23.8</v>
      </c>
      <c r="Q62" s="227">
        <v>22.1</v>
      </c>
      <c r="R62" s="227">
        <v>11.75</v>
      </c>
      <c r="S62" s="227">
        <v>19.2</v>
      </c>
      <c r="T62" s="227">
        <v>10.3678929765886</v>
      </c>
      <c r="U62" s="227">
        <v>16.25</v>
      </c>
      <c r="V62" s="227">
        <v>24</v>
      </c>
      <c r="W62" s="227">
        <v>23</v>
      </c>
      <c r="X62" s="227">
        <v>8.1999999999999993</v>
      </c>
      <c r="Y62" s="227">
        <v>22.4</v>
      </c>
      <c r="Z62" s="227">
        <v>-0.20000000000000301</v>
      </c>
      <c r="AA62" s="227">
        <v>3.17460317460317</v>
      </c>
      <c r="AB62" s="227">
        <v>14.2</v>
      </c>
      <c r="AC62" s="252">
        <v>8.8000000000000007</v>
      </c>
      <c r="AD62" s="252">
        <v>18.013468013468</v>
      </c>
      <c r="AE62" s="252">
        <v>14.5</v>
      </c>
      <c r="AF62" s="246">
        <v>20.3333333333333</v>
      </c>
    </row>
    <row r="63" spans="1:32" ht="18.75" customHeight="1">
      <c r="A63" s="234" t="s">
        <v>247</v>
      </c>
      <c r="B63" s="227">
        <v>66.55</v>
      </c>
      <c r="C63" s="232">
        <v>56</v>
      </c>
      <c r="D63" s="232">
        <v>49</v>
      </c>
      <c r="E63" s="232">
        <v>52.8</v>
      </c>
      <c r="F63" s="227">
        <v>57.1</v>
      </c>
      <c r="G63" s="227">
        <v>28.4</v>
      </c>
      <c r="H63" s="227">
        <v>46.25</v>
      </c>
      <c r="I63" s="232">
        <v>49.25</v>
      </c>
      <c r="J63" s="232">
        <v>32.299999999999997</v>
      </c>
      <c r="K63" s="227">
        <v>22.85</v>
      </c>
      <c r="L63" s="227">
        <v>53.45</v>
      </c>
      <c r="M63" s="227">
        <v>32</v>
      </c>
      <c r="N63" s="227">
        <v>37.049999999999997</v>
      </c>
      <c r="O63" s="227">
        <v>36.700000000000003</v>
      </c>
      <c r="P63" s="227">
        <v>39.65</v>
      </c>
      <c r="Q63" s="227">
        <v>34.15</v>
      </c>
      <c r="R63" s="227">
        <v>31</v>
      </c>
      <c r="S63" s="227">
        <v>39.85</v>
      </c>
      <c r="T63" s="227">
        <v>42.642140468227403</v>
      </c>
      <c r="U63" s="227">
        <v>33.25</v>
      </c>
      <c r="V63" s="227">
        <v>36</v>
      </c>
      <c r="W63" s="227">
        <v>49.8</v>
      </c>
      <c r="X63" s="227">
        <v>35</v>
      </c>
      <c r="Y63" s="227">
        <v>44.4</v>
      </c>
      <c r="Z63" s="227">
        <v>24</v>
      </c>
      <c r="AA63" s="227">
        <v>34.860557768924302</v>
      </c>
      <c r="AB63" s="227">
        <v>30.6</v>
      </c>
      <c r="AC63" s="252">
        <v>24.6</v>
      </c>
      <c r="AD63" s="252">
        <v>34.175084175084201</v>
      </c>
      <c r="AE63" s="252">
        <v>34.5</v>
      </c>
      <c r="AF63" s="246">
        <v>37.5</v>
      </c>
    </row>
    <row r="64" spans="1:32" ht="18.75" customHeight="1">
      <c r="A64" s="234" t="s">
        <v>257</v>
      </c>
      <c r="B64" s="227">
        <v>-49.3</v>
      </c>
      <c r="C64" s="232">
        <v>-53</v>
      </c>
      <c r="D64" s="232">
        <v>6.85</v>
      </c>
      <c r="E64" s="232">
        <v>-20.6</v>
      </c>
      <c r="F64" s="227">
        <v>39.299999999999997</v>
      </c>
      <c r="G64" s="227">
        <v>10.95</v>
      </c>
      <c r="H64" s="227">
        <v>15.9</v>
      </c>
      <c r="I64" s="232">
        <v>3.1</v>
      </c>
      <c r="J64" s="232">
        <v>35.75</v>
      </c>
      <c r="K64" s="227">
        <v>12.35</v>
      </c>
      <c r="L64" s="227">
        <v>11.25</v>
      </c>
      <c r="M64" s="227">
        <v>-3.35</v>
      </c>
      <c r="N64" s="227">
        <v>-7.35</v>
      </c>
      <c r="O64" s="227">
        <v>-16.350000000000001</v>
      </c>
      <c r="P64" s="227">
        <v>-7</v>
      </c>
      <c r="Q64" s="227">
        <v>13.75</v>
      </c>
      <c r="R64" s="227">
        <v>-6.9</v>
      </c>
      <c r="S64" s="227">
        <v>10.8</v>
      </c>
      <c r="T64" s="227">
        <v>11.705685618729101</v>
      </c>
      <c r="U64" s="227">
        <v>13.75</v>
      </c>
      <c r="V64" s="227">
        <v>2.25</v>
      </c>
      <c r="W64" s="227">
        <v>1.3999999999999899</v>
      </c>
      <c r="X64" s="227">
        <v>8.5999999999999908</v>
      </c>
      <c r="Y64" s="227">
        <v>3</v>
      </c>
      <c r="Z64" s="227">
        <v>18</v>
      </c>
      <c r="AA64" s="227">
        <v>24.801587301587301</v>
      </c>
      <c r="AB64" s="227">
        <v>9.4</v>
      </c>
      <c r="AC64" s="252">
        <v>7.6</v>
      </c>
      <c r="AD64" s="252">
        <v>8.5858585858585901</v>
      </c>
      <c r="AE64" s="252">
        <v>10.8333333333333</v>
      </c>
      <c r="AF64" s="246">
        <v>2.4999999999999898</v>
      </c>
    </row>
    <row r="65" spans="1:32" ht="18.75" customHeight="1">
      <c r="A65" s="234" t="s">
        <v>287</v>
      </c>
      <c r="B65" s="81">
        <v>34.9</v>
      </c>
      <c r="C65" s="232">
        <v>42</v>
      </c>
      <c r="D65" s="232">
        <v>9.85</v>
      </c>
      <c r="E65" s="232">
        <v>1.3</v>
      </c>
      <c r="F65" s="227">
        <v>22.9</v>
      </c>
      <c r="G65" s="227">
        <v>-5.2</v>
      </c>
      <c r="H65" s="81">
        <v>-9.9499999999999993</v>
      </c>
      <c r="I65" s="232">
        <v>10</v>
      </c>
      <c r="J65" s="232">
        <v>34.049999999999997</v>
      </c>
      <c r="K65" s="227">
        <v>14.35</v>
      </c>
      <c r="L65" s="227">
        <v>-2.65</v>
      </c>
      <c r="M65" s="227">
        <v>-18.55</v>
      </c>
      <c r="N65" s="227">
        <v>-23.65</v>
      </c>
      <c r="O65" s="227">
        <v>-20.95</v>
      </c>
      <c r="P65" s="227">
        <v>-14.15</v>
      </c>
      <c r="Q65" s="227">
        <v>-3.95</v>
      </c>
      <c r="R65" s="227">
        <v>-25.2</v>
      </c>
      <c r="S65" s="227">
        <v>0.34999999999999398</v>
      </c>
      <c r="T65" s="227">
        <v>5.1839464882943096</v>
      </c>
      <c r="U65" s="227">
        <v>-6.5</v>
      </c>
      <c r="V65" s="227">
        <v>-22.25</v>
      </c>
      <c r="W65" s="227">
        <v>-12</v>
      </c>
      <c r="X65" s="227">
        <v>-12.2</v>
      </c>
      <c r="Y65" s="227">
        <v>-15</v>
      </c>
      <c r="Z65" s="227">
        <v>-1</v>
      </c>
      <c r="AA65" s="227">
        <v>0.59760956175298896</v>
      </c>
      <c r="AB65" s="227">
        <v>-14</v>
      </c>
      <c r="AC65" s="252">
        <v>-4</v>
      </c>
      <c r="AD65" s="252">
        <v>-5.3872053872053902</v>
      </c>
      <c r="AE65" s="252">
        <v>-11</v>
      </c>
      <c r="AF65" s="246">
        <v>-13.3333333333333</v>
      </c>
    </row>
    <row r="66" spans="1:32" ht="18.75" customHeight="1">
      <c r="A66" s="234" t="s">
        <v>254</v>
      </c>
      <c r="B66" s="227">
        <v>0</v>
      </c>
      <c r="C66" s="232">
        <v>-14</v>
      </c>
      <c r="D66" s="232">
        <v>7.9</v>
      </c>
      <c r="E66" s="232">
        <v>36.299999999999997</v>
      </c>
      <c r="F66" s="227">
        <v>33.6</v>
      </c>
      <c r="G66" s="227">
        <v>10.050000000000001</v>
      </c>
      <c r="H66" s="227">
        <v>5.85</v>
      </c>
      <c r="I66" s="232">
        <v>-0.89999999999999103</v>
      </c>
      <c r="J66" s="232">
        <v>18.75</v>
      </c>
      <c r="K66" s="227">
        <v>33.85</v>
      </c>
      <c r="L66" s="227">
        <v>-15.35</v>
      </c>
      <c r="M66" s="227">
        <v>-8.0500000000000007</v>
      </c>
      <c r="N66" s="227">
        <v>-17.55</v>
      </c>
      <c r="O66" s="227">
        <v>-18.2</v>
      </c>
      <c r="P66" s="227">
        <v>4.55</v>
      </c>
      <c r="Q66" s="227">
        <v>5.45</v>
      </c>
      <c r="R66" s="227">
        <v>-18.5</v>
      </c>
      <c r="S66" s="227">
        <v>1.1500000000000099</v>
      </c>
      <c r="T66" s="227">
        <v>8.5284280936454895</v>
      </c>
      <c r="U66" s="227">
        <v>3</v>
      </c>
      <c r="V66" s="227">
        <v>-7.25</v>
      </c>
      <c r="W66" s="227">
        <v>2.8</v>
      </c>
      <c r="X66" s="227">
        <v>-7.2</v>
      </c>
      <c r="Y66" s="227">
        <v>-15.8</v>
      </c>
      <c r="Z66" s="227">
        <v>3</v>
      </c>
      <c r="AA66" s="227">
        <v>19.047619047619101</v>
      </c>
      <c r="AB66" s="227">
        <v>-11</v>
      </c>
      <c r="AC66" s="252">
        <v>5</v>
      </c>
      <c r="AD66" s="252">
        <v>13.299663299663299</v>
      </c>
      <c r="AE66" s="252">
        <v>8.8333333333333393</v>
      </c>
      <c r="AF66" s="246">
        <v>-0.99999999999999301</v>
      </c>
    </row>
    <row r="67" spans="1:32" ht="18.75" customHeight="1">
      <c r="A67" s="234" t="s">
        <v>288</v>
      </c>
      <c r="B67" s="227">
        <v>40.799999999999997</v>
      </c>
      <c r="C67" s="232">
        <v>52</v>
      </c>
      <c r="D67" s="232">
        <v>20.6</v>
      </c>
      <c r="E67" s="232">
        <v>31.55</v>
      </c>
      <c r="F67" s="227">
        <v>45.7</v>
      </c>
      <c r="G67" s="227">
        <v>16.8</v>
      </c>
      <c r="H67" s="227">
        <v>4.0999999999999996</v>
      </c>
      <c r="I67" s="232">
        <v>20.05</v>
      </c>
      <c r="J67" s="232">
        <v>23.9</v>
      </c>
      <c r="K67" s="227">
        <v>36.700000000000003</v>
      </c>
      <c r="L67" s="227">
        <v>12.6</v>
      </c>
      <c r="M67" s="227">
        <v>3.6500000000000101</v>
      </c>
      <c r="N67" s="227">
        <v>-2.85</v>
      </c>
      <c r="O67" s="227">
        <v>-13.9</v>
      </c>
      <c r="P67" s="227">
        <v>-1.74999999999999</v>
      </c>
      <c r="Q67" s="227">
        <v>8.6</v>
      </c>
      <c r="R67" s="227">
        <v>5.2</v>
      </c>
      <c r="S67" s="227">
        <v>-1.45</v>
      </c>
      <c r="T67" s="227">
        <v>9.8662207357859497</v>
      </c>
      <c r="U67" s="227">
        <v>4.5</v>
      </c>
      <c r="V67" s="227">
        <v>-6.5</v>
      </c>
      <c r="W67" s="227">
        <v>9.8000000000000007</v>
      </c>
      <c r="X67" s="227">
        <v>2.2000000000000002</v>
      </c>
      <c r="Y67" s="227">
        <v>-0.19999999999999599</v>
      </c>
      <c r="Z67" s="227">
        <v>16.2</v>
      </c>
      <c r="AA67" s="227">
        <v>8.7649402390438205</v>
      </c>
      <c r="AB67" s="227">
        <v>5.8</v>
      </c>
      <c r="AC67" s="252">
        <v>1</v>
      </c>
      <c r="AD67" s="252">
        <v>6.7340067340067398</v>
      </c>
      <c r="AE67" s="252">
        <v>6</v>
      </c>
      <c r="AF67" s="246">
        <v>1.1666666666666601</v>
      </c>
    </row>
    <row r="68" spans="1:32" ht="18.75" customHeight="1">
      <c r="A68" s="234" t="s">
        <v>255</v>
      </c>
      <c r="B68" s="237">
        <v>-32.950000000000003</v>
      </c>
      <c r="C68" s="232">
        <v>-17</v>
      </c>
      <c r="D68" s="232">
        <v>2</v>
      </c>
      <c r="E68" s="232">
        <v>-43.9</v>
      </c>
      <c r="F68" s="227">
        <v>29.3</v>
      </c>
      <c r="G68" s="227">
        <v>-12.5</v>
      </c>
      <c r="H68" s="237">
        <v>-21.55</v>
      </c>
      <c r="I68" s="232">
        <v>-5.4</v>
      </c>
      <c r="J68" s="232">
        <v>-11.95</v>
      </c>
      <c r="K68" s="227">
        <v>8.6999999999999993</v>
      </c>
      <c r="L68" s="227">
        <v>-32.9</v>
      </c>
      <c r="M68" s="227">
        <v>-34.1</v>
      </c>
      <c r="N68" s="227">
        <v>-38.549999999999997</v>
      </c>
      <c r="O68" s="227">
        <v>-28.1</v>
      </c>
      <c r="P68" s="227">
        <v>-25.55</v>
      </c>
      <c r="Q68" s="227">
        <v>-13.75</v>
      </c>
      <c r="R68" s="227">
        <v>-40.6</v>
      </c>
      <c r="S68" s="227">
        <v>-18.7</v>
      </c>
      <c r="T68" s="227">
        <v>-0.50167224080266903</v>
      </c>
      <c r="U68" s="227">
        <v>-18.75</v>
      </c>
      <c r="V68" s="227">
        <v>-27.5</v>
      </c>
      <c r="W68" s="227">
        <v>-32.4</v>
      </c>
      <c r="X68" s="227">
        <v>-28.6</v>
      </c>
      <c r="Y68" s="227">
        <v>-34.4</v>
      </c>
      <c r="Z68" s="227">
        <v>-15.6</v>
      </c>
      <c r="AA68" s="227">
        <v>-15.0793650793651</v>
      </c>
      <c r="AB68" s="227">
        <v>-30.2</v>
      </c>
      <c r="AC68" s="252">
        <v>-21.2</v>
      </c>
      <c r="AD68" s="252">
        <v>-15.4882154882155</v>
      </c>
      <c r="AE68" s="252">
        <v>-13.3333333333333</v>
      </c>
      <c r="AF68" s="246">
        <v>-30.3333333333333</v>
      </c>
    </row>
    <row r="69" spans="1:32" ht="18.75" customHeight="1">
      <c r="A69" s="234" t="s">
        <v>256</v>
      </c>
      <c r="B69" s="227">
        <v>7.25</v>
      </c>
      <c r="C69" s="232">
        <v>20</v>
      </c>
      <c r="D69" s="232">
        <v>0</v>
      </c>
      <c r="E69" s="232">
        <v>-30.15</v>
      </c>
      <c r="F69" s="227">
        <v>24.3</v>
      </c>
      <c r="G69" s="227">
        <v>-1.2</v>
      </c>
      <c r="H69" s="227">
        <v>-4.6500000000000004</v>
      </c>
      <c r="I69" s="232">
        <v>-6.85</v>
      </c>
      <c r="J69" s="232">
        <v>8.1999999999999993</v>
      </c>
      <c r="K69" s="227">
        <v>24.1</v>
      </c>
      <c r="L69" s="227">
        <v>-31.1</v>
      </c>
      <c r="M69" s="227">
        <v>-17.55</v>
      </c>
      <c r="N69" s="227">
        <v>-30.55</v>
      </c>
      <c r="O69" s="227">
        <v>-26</v>
      </c>
      <c r="P69" s="227">
        <v>-26.95</v>
      </c>
      <c r="Q69" s="227">
        <v>-13.85</v>
      </c>
      <c r="R69" s="227">
        <v>-31.8</v>
      </c>
      <c r="S69" s="227">
        <v>-10.45</v>
      </c>
      <c r="T69" s="227">
        <v>-8.36120401337792</v>
      </c>
      <c r="U69" s="227">
        <v>-19.75</v>
      </c>
      <c r="V69" s="227">
        <v>-13.75</v>
      </c>
      <c r="W69" s="227">
        <v>-26.4</v>
      </c>
      <c r="X69" s="227">
        <v>-21.6</v>
      </c>
      <c r="Y69" s="227">
        <v>-33.4</v>
      </c>
      <c r="Z69" s="227">
        <v>-13.8</v>
      </c>
      <c r="AA69" s="227">
        <v>-13.7450199203187</v>
      </c>
      <c r="AB69" s="227">
        <v>-28.2</v>
      </c>
      <c r="AC69" s="252">
        <v>-16.399999999999999</v>
      </c>
      <c r="AD69" s="252">
        <v>-10.6060606060606</v>
      </c>
      <c r="AE69" s="252">
        <v>-8</v>
      </c>
      <c r="AF69" s="246">
        <v>-19.6666666666667</v>
      </c>
    </row>
    <row r="70" spans="1:32" ht="18.75" customHeight="1">
      <c r="A70" s="234" t="s">
        <v>289</v>
      </c>
      <c r="B70" s="227">
        <v>7.3</v>
      </c>
      <c r="C70" s="232">
        <v>10</v>
      </c>
      <c r="D70" s="232">
        <v>16.7</v>
      </c>
      <c r="E70" s="232">
        <v>32.15</v>
      </c>
      <c r="F70" s="227">
        <v>33.6</v>
      </c>
      <c r="G70" s="227">
        <v>3.7</v>
      </c>
      <c r="H70" s="227">
        <v>8.1999999999999993</v>
      </c>
      <c r="I70" s="232">
        <v>2.85</v>
      </c>
      <c r="J70" s="232">
        <v>-7.2</v>
      </c>
      <c r="K70" s="227">
        <v>9.6</v>
      </c>
      <c r="L70" s="227">
        <v>-34.450000000000003</v>
      </c>
      <c r="M70" s="227">
        <v>-4.7</v>
      </c>
      <c r="N70" s="227">
        <v>-20.55</v>
      </c>
      <c r="O70" s="227">
        <v>-18.850000000000001</v>
      </c>
      <c r="P70" s="227">
        <v>-25.9</v>
      </c>
      <c r="Q70" s="227">
        <v>-5</v>
      </c>
      <c r="R70" s="227">
        <v>-9.9499999999999993</v>
      </c>
      <c r="S70" s="227">
        <v>0.80000000000000404</v>
      </c>
      <c r="T70" s="227">
        <v>4.6822742474916303</v>
      </c>
      <c r="U70" s="227">
        <v>-1.5</v>
      </c>
      <c r="V70" s="227">
        <v>-6.75</v>
      </c>
      <c r="W70" s="227">
        <v>-24</v>
      </c>
      <c r="X70" s="227">
        <v>-30.2</v>
      </c>
      <c r="Y70" s="227">
        <v>-38.6</v>
      </c>
      <c r="Z70" s="227">
        <v>-14.8</v>
      </c>
      <c r="AA70" s="227">
        <v>-15.2777777777778</v>
      </c>
      <c r="AB70" s="227">
        <v>-22.6</v>
      </c>
      <c r="AC70" s="252">
        <v>-15</v>
      </c>
      <c r="AD70" s="252">
        <v>-5.3872053872053902</v>
      </c>
      <c r="AE70" s="252">
        <v>-10.5</v>
      </c>
      <c r="AF70" s="246">
        <v>0.49999999999999301</v>
      </c>
    </row>
    <row r="71" spans="1:32" s="211" customFormat="1" ht="18.75" customHeight="1">
      <c r="A71" s="658" t="s">
        <v>290</v>
      </c>
      <c r="B71" s="659"/>
      <c r="C71" s="659"/>
      <c r="D71" s="659"/>
      <c r="E71" s="659"/>
      <c r="F71" s="659"/>
      <c r="G71" s="659"/>
      <c r="H71" s="659"/>
      <c r="I71" s="659"/>
      <c r="J71" s="242"/>
      <c r="K71" s="227"/>
      <c r="L71" s="227"/>
      <c r="M71" s="227"/>
      <c r="N71" s="227"/>
      <c r="O71" s="227"/>
      <c r="P71" s="227"/>
      <c r="Q71" s="227"/>
      <c r="R71" s="227"/>
      <c r="S71" s="227"/>
      <c r="T71" s="227"/>
      <c r="U71" s="227"/>
      <c r="V71" s="227"/>
      <c r="W71" s="227"/>
      <c r="X71" s="227"/>
      <c r="Y71" s="227"/>
      <c r="Z71" s="227"/>
      <c r="AA71" s="227"/>
      <c r="AB71" s="227"/>
      <c r="AC71" s="306"/>
      <c r="AD71" s="306"/>
      <c r="AE71" s="306"/>
      <c r="AF71" s="251"/>
    </row>
    <row r="72" spans="1:32" ht="18.75" customHeight="1">
      <c r="A72" s="230" t="s">
        <v>231</v>
      </c>
      <c r="B72" s="242">
        <v>34.866666666666703</v>
      </c>
      <c r="C72" s="242">
        <v>38.5</v>
      </c>
      <c r="D72" s="242">
        <v>50.325000000000003</v>
      </c>
      <c r="E72" s="242">
        <v>27.866666666666699</v>
      </c>
      <c r="F72" s="242">
        <v>54.633333333333297</v>
      </c>
      <c r="G72" s="242">
        <v>62.875</v>
      </c>
      <c r="H72" s="242">
        <v>55.966666666666697</v>
      </c>
      <c r="I72" s="242">
        <v>56.933333333333302</v>
      </c>
      <c r="J72" s="242">
        <v>51.766666666666701</v>
      </c>
      <c r="K72" s="242">
        <v>56.233333333333299</v>
      </c>
      <c r="L72" s="242">
        <v>33.5833333333333</v>
      </c>
      <c r="M72" s="242">
        <v>35.991666666666703</v>
      </c>
      <c r="N72" s="242">
        <v>35.450000000000003</v>
      </c>
      <c r="O72" s="242">
        <v>31.233333333333299</v>
      </c>
      <c r="P72" s="242">
        <v>35.65</v>
      </c>
      <c r="Q72" s="242">
        <v>43.591666666666697</v>
      </c>
      <c r="R72" s="242">
        <v>37.383333333333297</v>
      </c>
      <c r="S72" s="242">
        <v>37.683333333333302</v>
      </c>
      <c r="T72" s="242">
        <v>48.299888517279797</v>
      </c>
      <c r="U72" s="242">
        <v>42.5833333333333</v>
      </c>
      <c r="V72" s="242">
        <v>38.1666666666667</v>
      </c>
      <c r="W72" s="242">
        <v>38.4</v>
      </c>
      <c r="X72" s="242">
        <v>43.1</v>
      </c>
      <c r="Y72" s="242">
        <v>31.866666666666699</v>
      </c>
      <c r="Z72" s="242">
        <v>43.5</v>
      </c>
      <c r="AA72" s="242">
        <v>49.003984063745001</v>
      </c>
      <c r="AB72" s="242">
        <v>39.799999999999997</v>
      </c>
      <c r="AC72" s="306">
        <v>45.1</v>
      </c>
      <c r="AD72" s="306">
        <v>42.368125701459</v>
      </c>
      <c r="AE72" s="306">
        <v>34.8611111111111</v>
      </c>
      <c r="AF72" s="251">
        <v>36.2777777777778</v>
      </c>
    </row>
    <row r="73" spans="1:32" ht="18.75" customHeight="1">
      <c r="A73" s="259" t="s">
        <v>232</v>
      </c>
      <c r="B73" s="227">
        <v>40.15</v>
      </c>
      <c r="C73" s="232">
        <v>50</v>
      </c>
      <c r="D73" s="232">
        <v>50</v>
      </c>
      <c r="E73" s="232">
        <v>40.450000000000003</v>
      </c>
      <c r="F73" s="227">
        <v>52.5</v>
      </c>
      <c r="G73" s="227">
        <v>51.6</v>
      </c>
      <c r="H73" s="227">
        <v>58.95</v>
      </c>
      <c r="I73" s="232">
        <v>55.15</v>
      </c>
      <c r="J73" s="232">
        <v>52.05</v>
      </c>
      <c r="K73" s="227">
        <v>52.3</v>
      </c>
      <c r="L73" s="227">
        <v>51.85</v>
      </c>
      <c r="M73" s="227">
        <v>44.8</v>
      </c>
      <c r="N73" s="227">
        <v>44.55</v>
      </c>
      <c r="O73" s="227">
        <v>39.5</v>
      </c>
      <c r="P73" s="227">
        <v>43.7</v>
      </c>
      <c r="Q73" s="227">
        <v>55.65</v>
      </c>
      <c r="R73" s="227">
        <v>51.7</v>
      </c>
      <c r="S73" s="227">
        <v>50.15</v>
      </c>
      <c r="T73" s="227">
        <v>58.193979933110398</v>
      </c>
      <c r="U73" s="227">
        <v>54.25</v>
      </c>
      <c r="V73" s="227">
        <v>48.5</v>
      </c>
      <c r="W73" s="227">
        <v>46.8</v>
      </c>
      <c r="X73" s="227">
        <v>46.6</v>
      </c>
      <c r="Y73" s="227">
        <v>36.4</v>
      </c>
      <c r="Z73" s="227">
        <v>46.4</v>
      </c>
      <c r="AA73" s="227">
        <v>58.565737051792802</v>
      </c>
      <c r="AB73" s="227">
        <v>50.2</v>
      </c>
      <c r="AC73" s="252">
        <v>54</v>
      </c>
      <c r="AD73" s="252">
        <v>45.959595959596001</v>
      </c>
      <c r="AE73" s="252">
        <v>35.5</v>
      </c>
      <c r="AF73" s="246">
        <v>37.6666666666667</v>
      </c>
    </row>
    <row r="74" spans="1:32" ht="18.75" customHeight="1">
      <c r="A74" s="259" t="s">
        <v>233</v>
      </c>
      <c r="B74" s="81">
        <v>16.425000000000001</v>
      </c>
      <c r="C74" s="232">
        <v>23</v>
      </c>
      <c r="D74" s="232">
        <v>43.6</v>
      </c>
      <c r="E74" s="232">
        <v>18.850000000000001</v>
      </c>
      <c r="F74" s="227">
        <v>55</v>
      </c>
      <c r="G74" s="227">
        <v>74.599999999999994</v>
      </c>
      <c r="H74" s="81">
        <v>55.924999999999997</v>
      </c>
      <c r="I74" s="232">
        <v>55.774999999999999</v>
      </c>
      <c r="J74" s="232">
        <v>51.75</v>
      </c>
      <c r="K74" s="227">
        <v>58.325000000000003</v>
      </c>
      <c r="L74" s="227">
        <v>24.975000000000001</v>
      </c>
      <c r="M74" s="227">
        <v>29.25</v>
      </c>
      <c r="N74" s="227">
        <v>30.975000000000001</v>
      </c>
      <c r="O74" s="227">
        <v>28.475000000000001</v>
      </c>
      <c r="P74" s="227">
        <v>33.15</v>
      </c>
      <c r="Q74" s="227">
        <v>39.950000000000003</v>
      </c>
      <c r="R74" s="227">
        <v>29.625</v>
      </c>
      <c r="S74" s="227">
        <v>31.9</v>
      </c>
      <c r="T74" s="227">
        <v>43.645484949832799</v>
      </c>
      <c r="U74" s="227">
        <v>35.625</v>
      </c>
      <c r="V74" s="227">
        <v>31.875</v>
      </c>
      <c r="W74" s="227">
        <v>34.700000000000003</v>
      </c>
      <c r="X74" s="227">
        <v>40.799999999999997</v>
      </c>
      <c r="Y74" s="227">
        <v>30</v>
      </c>
      <c r="Z74" s="227">
        <v>43.7</v>
      </c>
      <c r="AA74" s="227">
        <v>46.613545816733101</v>
      </c>
      <c r="AB74" s="227">
        <v>36</v>
      </c>
      <c r="AC74" s="252">
        <v>40.200000000000003</v>
      </c>
      <c r="AD74" s="252">
        <v>40.067340067340098</v>
      </c>
      <c r="AE74" s="252">
        <v>34.25</v>
      </c>
      <c r="AF74" s="246">
        <v>35.8333333333333</v>
      </c>
    </row>
    <row r="75" spans="1:32" ht="18.75" customHeight="1">
      <c r="A75" s="260" t="s">
        <v>234</v>
      </c>
      <c r="B75" s="237">
        <v>48.024999999999999</v>
      </c>
      <c r="C75" s="232">
        <v>42.5</v>
      </c>
      <c r="D75" s="232">
        <v>57.375</v>
      </c>
      <c r="E75" s="232">
        <v>24.3</v>
      </c>
      <c r="F75" s="227">
        <v>56.4</v>
      </c>
      <c r="G75" s="227">
        <v>62.424999999999997</v>
      </c>
      <c r="H75" s="237">
        <v>53.024999999999999</v>
      </c>
      <c r="I75" s="232">
        <v>59.875</v>
      </c>
      <c r="J75" s="232">
        <v>51.5</v>
      </c>
      <c r="K75" s="227">
        <v>58.075000000000003</v>
      </c>
      <c r="L75" s="227">
        <v>23.925000000000001</v>
      </c>
      <c r="M75" s="227">
        <v>33.924999999999997</v>
      </c>
      <c r="N75" s="227">
        <v>30.824999999999999</v>
      </c>
      <c r="O75" s="227">
        <v>25.725000000000001</v>
      </c>
      <c r="P75" s="227">
        <v>30.1</v>
      </c>
      <c r="Q75" s="227">
        <v>35.174999999999997</v>
      </c>
      <c r="R75" s="227">
        <v>30.824999999999999</v>
      </c>
      <c r="S75" s="227">
        <v>31</v>
      </c>
      <c r="T75" s="227">
        <v>43.0602006688963</v>
      </c>
      <c r="U75" s="227">
        <v>37.875</v>
      </c>
      <c r="V75" s="227">
        <v>34.125</v>
      </c>
      <c r="W75" s="227">
        <v>33.700000000000003</v>
      </c>
      <c r="X75" s="227">
        <v>41.9</v>
      </c>
      <c r="Y75" s="227">
        <v>29.2</v>
      </c>
      <c r="Z75" s="227">
        <v>40.4</v>
      </c>
      <c r="AA75" s="227">
        <v>41.832669322709201</v>
      </c>
      <c r="AB75" s="227">
        <v>33.200000000000003</v>
      </c>
      <c r="AC75" s="252">
        <v>41.1</v>
      </c>
      <c r="AD75" s="252">
        <v>41.077441077441101</v>
      </c>
      <c r="AE75" s="252">
        <v>34.8333333333333</v>
      </c>
      <c r="AF75" s="246">
        <v>35.3333333333333</v>
      </c>
    </row>
    <row r="76" spans="1:32" s="211" customFormat="1" ht="18.75" customHeight="1">
      <c r="A76" s="662" t="s">
        <v>291</v>
      </c>
      <c r="B76" s="663"/>
      <c r="C76" s="663"/>
      <c r="D76" s="663"/>
      <c r="E76" s="663"/>
      <c r="F76" s="663"/>
      <c r="G76" s="663"/>
      <c r="H76" s="663"/>
      <c r="I76" s="663"/>
      <c r="J76" s="247"/>
      <c r="K76" s="227"/>
      <c r="L76" s="227"/>
      <c r="M76" s="227"/>
      <c r="N76" s="227"/>
      <c r="O76" s="227"/>
      <c r="P76" s="227"/>
      <c r="Q76" s="227"/>
      <c r="R76" s="227"/>
      <c r="S76" s="227"/>
      <c r="T76" s="227"/>
      <c r="U76" s="227"/>
      <c r="V76" s="227"/>
      <c r="W76" s="227"/>
      <c r="X76" s="227"/>
      <c r="Y76" s="227"/>
      <c r="Z76" s="227"/>
      <c r="AA76" s="227"/>
      <c r="AB76" s="227"/>
      <c r="AC76" s="252"/>
      <c r="AD76" s="252"/>
      <c r="AE76" s="252"/>
      <c r="AF76" s="246"/>
    </row>
    <row r="77" spans="1:32" ht="18.75" customHeight="1">
      <c r="A77" s="230" t="s">
        <v>292</v>
      </c>
      <c r="B77" s="242">
        <v>45.283333333333303</v>
      </c>
      <c r="C77" s="242">
        <v>45.8333333333333</v>
      </c>
      <c r="D77" s="242">
        <v>56.4166666666667</v>
      </c>
      <c r="E77" s="242">
        <v>31.5</v>
      </c>
      <c r="F77" s="242">
        <v>47.908333333333303</v>
      </c>
      <c r="G77" s="242">
        <v>60.924999999999997</v>
      </c>
      <c r="H77" s="242">
        <v>61.454166666666701</v>
      </c>
      <c r="I77" s="242">
        <v>60.0625</v>
      </c>
      <c r="J77" s="242">
        <v>53.633333333333297</v>
      </c>
      <c r="K77" s="242">
        <v>56.95</v>
      </c>
      <c r="L77" s="242">
        <v>43.258333333333297</v>
      </c>
      <c r="M77" s="242">
        <v>43.341666666666697</v>
      </c>
      <c r="N77" s="242">
        <v>41.816666666666698</v>
      </c>
      <c r="O77" s="242">
        <v>42.641666666666701</v>
      </c>
      <c r="P77" s="242">
        <v>41.1666666666667</v>
      </c>
      <c r="Q77" s="242">
        <v>47.2</v>
      </c>
      <c r="R77" s="242">
        <v>42.866666666666703</v>
      </c>
      <c r="S77" s="242">
        <v>42.9166666666667</v>
      </c>
      <c r="T77" s="242">
        <v>53.651059085841702</v>
      </c>
      <c r="U77" s="242">
        <v>49.375</v>
      </c>
      <c r="V77" s="242">
        <v>44.7083333333333</v>
      </c>
      <c r="W77" s="242">
        <v>42.433333333333302</v>
      </c>
      <c r="X77" s="242">
        <v>50</v>
      </c>
      <c r="Y77" s="242">
        <v>40.799999999999997</v>
      </c>
      <c r="Z77" s="242">
        <v>54.233333333333299</v>
      </c>
      <c r="AA77" s="242">
        <v>57.370517928286901</v>
      </c>
      <c r="AB77" s="242">
        <v>46.933333333333302</v>
      </c>
      <c r="AC77" s="306">
        <v>51.933333333333302</v>
      </c>
      <c r="AD77" s="306">
        <v>56.846240179573499</v>
      </c>
      <c r="AE77" s="306">
        <v>51.6388888888889</v>
      </c>
      <c r="AF77" s="251">
        <v>49</v>
      </c>
    </row>
    <row r="78" spans="1:32" ht="18.75" customHeight="1">
      <c r="A78" s="259" t="s">
        <v>232</v>
      </c>
      <c r="B78" s="227">
        <v>51.95</v>
      </c>
      <c r="C78" s="232">
        <v>55</v>
      </c>
      <c r="D78" s="232">
        <v>59.424999999999997</v>
      </c>
      <c r="E78" s="232">
        <v>45.2</v>
      </c>
      <c r="F78" s="227">
        <v>58.2</v>
      </c>
      <c r="G78" s="227">
        <v>88.575000000000003</v>
      </c>
      <c r="H78" s="227">
        <v>90.9375</v>
      </c>
      <c r="I78" s="232">
        <v>89.987499999999997</v>
      </c>
      <c r="J78" s="232">
        <v>48.55</v>
      </c>
      <c r="K78" s="227">
        <v>48.2</v>
      </c>
      <c r="L78" s="227">
        <v>56.4</v>
      </c>
      <c r="M78" s="227">
        <v>49.25</v>
      </c>
      <c r="N78" s="227">
        <v>49</v>
      </c>
      <c r="O78" s="227">
        <v>46.6</v>
      </c>
      <c r="P78" s="227">
        <v>49.3</v>
      </c>
      <c r="Q78" s="227">
        <v>57.9</v>
      </c>
      <c r="R78" s="227">
        <v>54.05</v>
      </c>
      <c r="S78" s="227">
        <v>54</v>
      </c>
      <c r="T78" s="227">
        <v>64.381270903010005</v>
      </c>
      <c r="U78" s="227">
        <v>60</v>
      </c>
      <c r="V78" s="227">
        <v>52.5</v>
      </c>
      <c r="W78" s="227">
        <v>49.8</v>
      </c>
      <c r="X78" s="227">
        <v>56.4</v>
      </c>
      <c r="Y78" s="227">
        <v>52</v>
      </c>
      <c r="Z78" s="227">
        <v>65.599999999999994</v>
      </c>
      <c r="AA78" s="227">
        <v>70.717131474103596</v>
      </c>
      <c r="AB78" s="227">
        <v>56.4</v>
      </c>
      <c r="AC78" s="252">
        <v>61.2</v>
      </c>
      <c r="AD78" s="252">
        <v>67.340067340067307</v>
      </c>
      <c r="AE78" s="252">
        <v>62.3333333333333</v>
      </c>
      <c r="AF78" s="246">
        <v>60.1666666666667</v>
      </c>
    </row>
    <row r="79" spans="1:32" ht="18.75" customHeight="1">
      <c r="A79" s="259" t="s">
        <v>233</v>
      </c>
      <c r="B79" s="227">
        <v>35.200000000000003</v>
      </c>
      <c r="C79" s="232">
        <v>32</v>
      </c>
      <c r="D79" s="232">
        <v>57.375</v>
      </c>
      <c r="E79" s="232">
        <v>16.774999999999999</v>
      </c>
      <c r="F79" s="227">
        <v>43</v>
      </c>
      <c r="G79" s="227">
        <v>45.8</v>
      </c>
      <c r="H79" s="227">
        <v>45.95</v>
      </c>
      <c r="I79" s="232">
        <v>46.1</v>
      </c>
      <c r="J79" s="232">
        <v>51.924999999999997</v>
      </c>
      <c r="K79" s="227">
        <v>56.475000000000001</v>
      </c>
      <c r="L79" s="227">
        <v>36.774999999999999</v>
      </c>
      <c r="M79" s="227">
        <v>36.9</v>
      </c>
      <c r="N79" s="227">
        <v>38.75</v>
      </c>
      <c r="O79" s="227">
        <v>42.424999999999997</v>
      </c>
      <c r="P79" s="227">
        <v>37.5</v>
      </c>
      <c r="Q79" s="227">
        <v>43.375</v>
      </c>
      <c r="R79" s="227">
        <v>37.450000000000003</v>
      </c>
      <c r="S79" s="227">
        <v>36.924999999999997</v>
      </c>
      <c r="T79" s="227">
        <v>46.822742474916403</v>
      </c>
      <c r="U79" s="227">
        <v>45.25</v>
      </c>
      <c r="V79" s="227">
        <v>40.5</v>
      </c>
      <c r="W79" s="227">
        <v>38.799999999999997</v>
      </c>
      <c r="X79" s="227">
        <v>44.7</v>
      </c>
      <c r="Y79" s="227">
        <v>35</v>
      </c>
      <c r="Z79" s="227">
        <v>49.1</v>
      </c>
      <c r="AA79" s="227">
        <v>51.892430278884497</v>
      </c>
      <c r="AB79" s="227">
        <v>42.7</v>
      </c>
      <c r="AC79" s="252">
        <v>48.9</v>
      </c>
      <c r="AD79" s="252">
        <v>52.441077441077397</v>
      </c>
      <c r="AE79" s="252">
        <v>47</v>
      </c>
      <c r="AF79" s="246">
        <v>43.5833333333333</v>
      </c>
    </row>
    <row r="80" spans="1:32" ht="18.75" customHeight="1">
      <c r="A80" s="260" t="s">
        <v>234</v>
      </c>
      <c r="B80" s="227">
        <v>48.7</v>
      </c>
      <c r="C80" s="232">
        <v>50.5</v>
      </c>
      <c r="D80" s="232">
        <v>52.45</v>
      </c>
      <c r="E80" s="232">
        <v>32.524999999999999</v>
      </c>
      <c r="F80" s="227">
        <v>42.524999999999999</v>
      </c>
      <c r="G80" s="227">
        <v>48.4</v>
      </c>
      <c r="H80" s="227">
        <v>47.475000000000001</v>
      </c>
      <c r="I80" s="232">
        <v>44.1</v>
      </c>
      <c r="J80" s="232">
        <v>60.424999999999997</v>
      </c>
      <c r="K80" s="227">
        <v>66.174999999999997</v>
      </c>
      <c r="L80" s="227">
        <v>36.6</v>
      </c>
      <c r="M80" s="227">
        <v>43.875</v>
      </c>
      <c r="N80" s="227">
        <v>37.700000000000003</v>
      </c>
      <c r="O80" s="227">
        <v>38.9</v>
      </c>
      <c r="P80" s="227">
        <v>36.700000000000003</v>
      </c>
      <c r="Q80" s="227">
        <v>40.325000000000003</v>
      </c>
      <c r="R80" s="227">
        <v>37.1</v>
      </c>
      <c r="S80" s="227">
        <v>37.825000000000003</v>
      </c>
      <c r="T80" s="227">
        <v>49.749163879598697</v>
      </c>
      <c r="U80" s="227">
        <v>42.875</v>
      </c>
      <c r="V80" s="227">
        <v>41.125</v>
      </c>
      <c r="W80" s="227">
        <v>38.700000000000003</v>
      </c>
      <c r="X80" s="227">
        <v>48.9</v>
      </c>
      <c r="Y80" s="227">
        <v>35.4</v>
      </c>
      <c r="Z80" s="227">
        <v>48</v>
      </c>
      <c r="AA80" s="227">
        <v>49.501992031872497</v>
      </c>
      <c r="AB80" s="227">
        <v>41.7</v>
      </c>
      <c r="AC80" s="252">
        <v>45.7</v>
      </c>
      <c r="AD80" s="252">
        <v>50.7575757575758</v>
      </c>
      <c r="AE80" s="252">
        <v>45.5833333333333</v>
      </c>
      <c r="AF80" s="246">
        <v>43.25</v>
      </c>
    </row>
    <row r="81" spans="1:32" s="211" customFormat="1" ht="18.75" customHeight="1">
      <c r="A81" s="658" t="s">
        <v>293</v>
      </c>
      <c r="B81" s="659"/>
      <c r="C81" s="659"/>
      <c r="D81" s="659"/>
      <c r="E81" s="659"/>
      <c r="F81" s="659"/>
      <c r="G81" s="659"/>
      <c r="H81" s="659"/>
      <c r="I81" s="659"/>
      <c r="J81" s="247"/>
      <c r="K81" s="227"/>
      <c r="L81" s="227"/>
      <c r="M81" s="227"/>
      <c r="N81" s="227"/>
      <c r="O81" s="227"/>
      <c r="P81" s="227"/>
      <c r="Q81" s="227"/>
      <c r="R81" s="227"/>
      <c r="S81" s="227"/>
      <c r="T81" s="227"/>
      <c r="U81" s="227"/>
      <c r="V81" s="227"/>
      <c r="W81" s="227"/>
      <c r="X81" s="227"/>
      <c r="Y81" s="227"/>
      <c r="Z81" s="227"/>
      <c r="AA81" s="227"/>
      <c r="AB81" s="227"/>
      <c r="AC81" s="252"/>
      <c r="AD81" s="252"/>
      <c r="AE81" s="252"/>
      <c r="AF81" s="246"/>
    </row>
    <row r="82" spans="1:32" ht="18.75" customHeight="1">
      <c r="A82" s="261" t="s">
        <v>238</v>
      </c>
      <c r="B82" s="297">
        <v>-12.5</v>
      </c>
      <c r="C82" s="263">
        <v>31</v>
      </c>
      <c r="D82" s="264">
        <v>34.299999999999997</v>
      </c>
      <c r="E82" s="263">
        <v>2.0499999999999998</v>
      </c>
      <c r="F82" s="242">
        <v>40.35</v>
      </c>
      <c r="G82" s="242">
        <v>44.35</v>
      </c>
      <c r="H82" s="262">
        <v>47.35</v>
      </c>
      <c r="I82" s="264">
        <v>22.4</v>
      </c>
      <c r="J82" s="264">
        <v>33.549999999999997</v>
      </c>
      <c r="K82" s="242">
        <v>24.65</v>
      </c>
      <c r="L82" s="242">
        <v>41</v>
      </c>
      <c r="M82" s="242">
        <v>41</v>
      </c>
      <c r="N82" s="242">
        <v>36.799999999999997</v>
      </c>
      <c r="O82" s="242">
        <v>44.05</v>
      </c>
      <c r="P82" s="242">
        <v>35.1</v>
      </c>
      <c r="Q82" s="242">
        <v>37.65</v>
      </c>
      <c r="R82" s="242">
        <v>46.55</v>
      </c>
      <c r="S82" s="242">
        <v>37.65</v>
      </c>
      <c r="T82" s="242">
        <v>32.6086956521739</v>
      </c>
      <c r="U82" s="242">
        <v>40</v>
      </c>
      <c r="V82" s="242">
        <v>34.5</v>
      </c>
      <c r="W82" s="242">
        <v>33.4</v>
      </c>
      <c r="X82" s="242">
        <v>24.6</v>
      </c>
      <c r="Y82" s="242">
        <v>23</v>
      </c>
      <c r="Z82" s="242">
        <v>9.6</v>
      </c>
      <c r="AA82" s="242">
        <v>-6.1507936507936503</v>
      </c>
      <c r="AB82" s="242">
        <v>5.4</v>
      </c>
      <c r="AC82" s="306">
        <v>8</v>
      </c>
      <c r="AD82" s="306">
        <v>-3.87205387205388</v>
      </c>
      <c r="AE82" s="306">
        <v>-4.5</v>
      </c>
      <c r="AF82" s="251">
        <v>10.1666666666667</v>
      </c>
    </row>
    <row r="83" spans="1:32" ht="18.75" customHeight="1">
      <c r="A83" s="259" t="s">
        <v>294</v>
      </c>
      <c r="B83" s="227">
        <v>28.9</v>
      </c>
      <c r="C83" s="232">
        <v>-4</v>
      </c>
      <c r="D83" s="232">
        <v>-47.058823529411796</v>
      </c>
      <c r="E83" s="232">
        <v>52.1</v>
      </c>
      <c r="F83" s="227">
        <v>25</v>
      </c>
      <c r="G83" s="227">
        <v>1.2</v>
      </c>
      <c r="H83" s="227">
        <v>14.4</v>
      </c>
      <c r="I83" s="232">
        <v>10.4</v>
      </c>
      <c r="J83" s="232">
        <v>20.8</v>
      </c>
      <c r="K83" s="227">
        <v>24.7</v>
      </c>
      <c r="L83" s="227">
        <v>30.5</v>
      </c>
      <c r="M83" s="227">
        <v>27.25</v>
      </c>
      <c r="N83" s="227">
        <v>28.7</v>
      </c>
      <c r="O83" s="227">
        <v>40</v>
      </c>
      <c r="P83" s="227">
        <v>36.700000000000003</v>
      </c>
      <c r="Q83" s="227">
        <v>24.7</v>
      </c>
      <c r="R83" s="227">
        <v>28.6</v>
      </c>
      <c r="S83" s="227">
        <v>23.4</v>
      </c>
      <c r="T83" s="227">
        <v>22.073578595317699</v>
      </c>
      <c r="U83" s="227">
        <v>28</v>
      </c>
      <c r="V83" s="227">
        <v>20.5</v>
      </c>
      <c r="W83" s="227">
        <v>12</v>
      </c>
      <c r="X83" s="227">
        <v>24.8</v>
      </c>
      <c r="Y83" s="227">
        <v>23.6</v>
      </c>
      <c r="Z83" s="227">
        <v>-18</v>
      </c>
      <c r="AA83" s="227">
        <v>-29.2</v>
      </c>
      <c r="AB83" s="227">
        <v>-24.4</v>
      </c>
      <c r="AC83" s="252">
        <v>9.1999999999999993</v>
      </c>
      <c r="AD83" s="252">
        <v>-21.5488215488216</v>
      </c>
      <c r="AE83" s="252">
        <v>-4.01337792642141</v>
      </c>
      <c r="AF83" s="246">
        <v>4.0000000000000098</v>
      </c>
    </row>
    <row r="84" spans="1:32" ht="18.75" customHeight="1">
      <c r="A84" s="259" t="s">
        <v>240</v>
      </c>
      <c r="B84" s="227">
        <v>-53.9</v>
      </c>
      <c r="C84" s="232">
        <v>-72</v>
      </c>
      <c r="D84" s="232">
        <v>47.058823529411796</v>
      </c>
      <c r="E84" s="232">
        <v>-68.5</v>
      </c>
      <c r="F84" s="227">
        <v>2.1</v>
      </c>
      <c r="G84" s="227">
        <v>-10.5</v>
      </c>
      <c r="H84" s="227">
        <v>-8.1999999999999993</v>
      </c>
      <c r="I84" s="232">
        <v>-12.7</v>
      </c>
      <c r="J84" s="232">
        <v>9.8000000000000007</v>
      </c>
      <c r="K84" s="227">
        <v>7.2</v>
      </c>
      <c r="L84" s="227">
        <v>-22.9</v>
      </c>
      <c r="M84" s="227">
        <v>27.5</v>
      </c>
      <c r="N84" s="227">
        <v>-16.8</v>
      </c>
      <c r="O84" s="227">
        <v>-17.600000000000001</v>
      </c>
      <c r="P84" s="227">
        <v>-20.7</v>
      </c>
      <c r="Q84" s="227">
        <v>-7.6</v>
      </c>
      <c r="R84" s="227">
        <v>-23.5</v>
      </c>
      <c r="S84" s="227">
        <v>-9.3000000000000007</v>
      </c>
      <c r="T84" s="227">
        <v>-7.6923076923076898</v>
      </c>
      <c r="U84" s="227">
        <v>-11.5</v>
      </c>
      <c r="V84" s="227">
        <v>-21</v>
      </c>
      <c r="W84" s="227">
        <v>-14</v>
      </c>
      <c r="X84" s="227">
        <v>-1.6</v>
      </c>
      <c r="Y84" s="227">
        <v>-40.4</v>
      </c>
      <c r="Z84" s="227">
        <v>24.8</v>
      </c>
      <c r="AA84" s="227">
        <v>27.2</v>
      </c>
      <c r="AB84" s="227">
        <v>6</v>
      </c>
      <c r="AC84" s="252">
        <v>-6.8</v>
      </c>
      <c r="AD84" s="252">
        <v>26.262626262626299</v>
      </c>
      <c r="AE84" s="252">
        <v>-1.6722408026755899</v>
      </c>
      <c r="AF84" s="246">
        <v>3.3333333333333401</v>
      </c>
    </row>
    <row r="85" spans="1:32" ht="18.75" customHeight="1">
      <c r="A85" s="259" t="s">
        <v>295</v>
      </c>
      <c r="B85" s="227">
        <v>11.741666666666699</v>
      </c>
      <c r="C85" s="232">
        <v>27.8333333333333</v>
      </c>
      <c r="D85" s="232">
        <v>52.2916666666667</v>
      </c>
      <c r="E85" s="232">
        <v>51.8333333333333</v>
      </c>
      <c r="F85" s="227">
        <v>33.283333333333303</v>
      </c>
      <c r="G85" s="227">
        <v>43.216666666666697</v>
      </c>
      <c r="H85" s="227">
        <v>33.200000000000003</v>
      </c>
      <c r="I85" s="232">
        <v>50.15</v>
      </c>
      <c r="J85" s="232">
        <v>44.008333333333297</v>
      </c>
      <c r="K85" s="227">
        <v>30.274999999999999</v>
      </c>
      <c r="L85" s="227">
        <v>47.408333333333303</v>
      </c>
      <c r="M85" s="227">
        <v>55.35</v>
      </c>
      <c r="N85" s="227">
        <v>42.641666666666701</v>
      </c>
      <c r="O85" s="227">
        <v>40.424999999999997</v>
      </c>
      <c r="P85" s="227">
        <v>40.450000000000003</v>
      </c>
      <c r="Q85" s="227">
        <v>47.35</v>
      </c>
      <c r="R85" s="227">
        <v>37.575000000000003</v>
      </c>
      <c r="S85" s="227">
        <v>35.725000000000001</v>
      </c>
      <c r="T85" s="227">
        <v>35.479375696767001</v>
      </c>
      <c r="U85" s="227">
        <v>35.875</v>
      </c>
      <c r="V85" s="227">
        <v>32.875</v>
      </c>
      <c r="W85" s="227">
        <v>32.533333333333303</v>
      </c>
      <c r="X85" s="227">
        <v>25.1</v>
      </c>
      <c r="Y85" s="227">
        <v>26.933333333333302</v>
      </c>
      <c r="Z85" s="227">
        <v>11.4</v>
      </c>
      <c r="AA85" s="227">
        <v>-7.9873277972447596</v>
      </c>
      <c r="AB85" s="227">
        <v>-4.2666666666666702</v>
      </c>
      <c r="AC85" s="252">
        <v>10.3</v>
      </c>
      <c r="AD85" s="252">
        <v>-14.7867564534231</v>
      </c>
      <c r="AE85" s="252">
        <v>1.0845410628019301</v>
      </c>
      <c r="AF85" s="246">
        <v>15.1666666666667</v>
      </c>
    </row>
    <row r="86" spans="1:32" ht="18.75" customHeight="1">
      <c r="A86" s="658" t="s">
        <v>296</v>
      </c>
      <c r="B86" s="659"/>
      <c r="C86" s="659"/>
      <c r="D86" s="659"/>
      <c r="E86" s="659"/>
      <c r="F86" s="659"/>
      <c r="G86" s="659"/>
      <c r="H86" s="659"/>
      <c r="I86" s="659"/>
      <c r="J86" s="276"/>
      <c r="K86" s="227"/>
      <c r="L86" s="227"/>
      <c r="M86" s="227"/>
      <c r="N86" s="227"/>
      <c r="O86" s="227"/>
      <c r="P86" s="227"/>
      <c r="Q86" s="227"/>
      <c r="R86" s="227"/>
      <c r="S86" s="227"/>
      <c r="T86" s="227"/>
      <c r="U86" s="227"/>
      <c r="V86" s="227"/>
      <c r="W86" s="227"/>
      <c r="X86" s="227"/>
      <c r="Y86" s="227"/>
      <c r="Z86" s="227"/>
      <c r="AA86" s="227"/>
      <c r="AB86" s="227"/>
      <c r="AC86" s="252"/>
      <c r="AD86" s="252"/>
      <c r="AE86" s="252"/>
      <c r="AF86" s="246"/>
    </row>
    <row r="87" spans="1:32" ht="18.75" customHeight="1">
      <c r="A87" s="267" t="s">
        <v>297</v>
      </c>
      <c r="B87" s="266">
        <v>-50</v>
      </c>
      <c r="C87" s="231">
        <v>-14</v>
      </c>
      <c r="D87" s="232">
        <v>25.5</v>
      </c>
      <c r="E87" s="227">
        <v>48</v>
      </c>
      <c r="F87" s="227">
        <v>39.299999999999997</v>
      </c>
      <c r="G87" s="227">
        <v>14.9</v>
      </c>
      <c r="H87" s="266">
        <v>43</v>
      </c>
      <c r="I87" s="231">
        <v>75.400000000000006</v>
      </c>
      <c r="J87" s="231">
        <v>57.5</v>
      </c>
      <c r="K87" s="227">
        <v>67.7</v>
      </c>
      <c r="L87" s="227">
        <v>67.3</v>
      </c>
      <c r="M87" s="227">
        <v>78</v>
      </c>
      <c r="N87" s="227">
        <v>54</v>
      </c>
      <c r="O87" s="227">
        <v>46.1</v>
      </c>
      <c r="P87" s="227">
        <v>56.3</v>
      </c>
      <c r="Q87" s="227">
        <v>78.400000000000006</v>
      </c>
      <c r="R87" s="227">
        <v>69.7</v>
      </c>
      <c r="S87" s="227">
        <v>56</v>
      </c>
      <c r="T87" s="227">
        <v>51.505016722408001</v>
      </c>
      <c r="U87" s="227">
        <v>65</v>
      </c>
      <c r="V87" s="227">
        <v>48</v>
      </c>
      <c r="W87" s="227">
        <v>48.4</v>
      </c>
      <c r="X87" s="227">
        <v>42.8</v>
      </c>
      <c r="Y87" s="227">
        <v>37.200000000000003</v>
      </c>
      <c r="Z87" s="227">
        <v>29.2</v>
      </c>
      <c r="AA87" s="227">
        <v>-7.2289156626506097</v>
      </c>
      <c r="AB87" s="227">
        <v>-20.399999999999999</v>
      </c>
      <c r="AC87" s="252">
        <v>29.2</v>
      </c>
      <c r="AD87" s="252">
        <v>-23.905723905723899</v>
      </c>
      <c r="AE87" s="252">
        <v>-8.6666666666666607</v>
      </c>
      <c r="AF87" s="246">
        <v>-12.6666666666667</v>
      </c>
    </row>
    <row r="88" spans="1:32" ht="18.75" customHeight="1">
      <c r="A88" s="267" t="s">
        <v>298</v>
      </c>
      <c r="B88" s="266">
        <v>0</v>
      </c>
      <c r="C88" s="231">
        <v>24</v>
      </c>
      <c r="D88" s="232">
        <v>74.5</v>
      </c>
      <c r="E88" s="227">
        <v>60.2</v>
      </c>
      <c r="F88" s="227">
        <v>36.4</v>
      </c>
      <c r="G88" s="227">
        <v>51.2</v>
      </c>
      <c r="H88" s="266">
        <v>26.6</v>
      </c>
      <c r="I88" s="231">
        <v>58</v>
      </c>
      <c r="J88" s="231">
        <v>44.9</v>
      </c>
      <c r="K88" s="227">
        <v>55.9</v>
      </c>
      <c r="L88" s="227">
        <v>36.9</v>
      </c>
      <c r="M88" s="227">
        <v>50.5</v>
      </c>
      <c r="N88" s="227">
        <v>41</v>
      </c>
      <c r="O88" s="227">
        <v>45.1</v>
      </c>
      <c r="P88" s="227">
        <v>48.6</v>
      </c>
      <c r="Q88" s="227">
        <v>53.1</v>
      </c>
      <c r="R88" s="227">
        <v>32.700000000000003</v>
      </c>
      <c r="S88" s="227">
        <v>44.4</v>
      </c>
      <c r="T88" s="227">
        <v>41.471571906354498</v>
      </c>
      <c r="U88" s="227">
        <v>39</v>
      </c>
      <c r="V88" s="227">
        <v>24.5</v>
      </c>
      <c r="W88" s="227">
        <v>30.8</v>
      </c>
      <c r="X88" s="227">
        <v>28.4</v>
      </c>
      <c r="Y88" s="227">
        <v>26.8</v>
      </c>
      <c r="Z88" s="227">
        <v>12</v>
      </c>
      <c r="AA88" s="227">
        <v>-13.9442231075697</v>
      </c>
      <c r="AB88" s="227">
        <v>-12.8</v>
      </c>
      <c r="AC88" s="252">
        <v>6.8</v>
      </c>
      <c r="AD88" s="252">
        <v>-17.171717171717201</v>
      </c>
      <c r="AE88" s="252">
        <v>9.6666666666666696</v>
      </c>
      <c r="AF88" s="246">
        <v>-5.3333333333333401</v>
      </c>
    </row>
    <row r="89" spans="1:32" ht="18.75" customHeight="1">
      <c r="A89" s="267" t="s">
        <v>250</v>
      </c>
      <c r="B89" s="266">
        <v>7.9</v>
      </c>
      <c r="C89" s="231">
        <v>-4</v>
      </c>
      <c r="D89" s="232">
        <v>56.8</v>
      </c>
      <c r="E89" s="227">
        <v>27.4</v>
      </c>
      <c r="F89" s="227">
        <v>21.5</v>
      </c>
      <c r="G89" s="227">
        <v>42</v>
      </c>
      <c r="H89" s="266">
        <v>35.200000000000003</v>
      </c>
      <c r="I89" s="231">
        <v>45.7</v>
      </c>
      <c r="J89" s="231">
        <v>62.8</v>
      </c>
      <c r="K89" s="227">
        <v>38</v>
      </c>
      <c r="L89" s="227">
        <v>78.599999999999994</v>
      </c>
      <c r="M89" s="227">
        <v>74</v>
      </c>
      <c r="N89" s="227">
        <v>51.9</v>
      </c>
      <c r="O89" s="227">
        <v>57.6</v>
      </c>
      <c r="P89" s="227">
        <v>63</v>
      </c>
      <c r="Q89" s="227">
        <v>57.2</v>
      </c>
      <c r="R89" s="227">
        <v>53.2</v>
      </c>
      <c r="S89" s="227">
        <v>42.7</v>
      </c>
      <c r="T89" s="227">
        <v>47.157190635451499</v>
      </c>
      <c r="U89" s="227">
        <v>48</v>
      </c>
      <c r="V89" s="227">
        <v>34</v>
      </c>
      <c r="W89" s="227">
        <v>40</v>
      </c>
      <c r="X89" s="227">
        <v>44</v>
      </c>
      <c r="Y89" s="227">
        <v>30</v>
      </c>
      <c r="Z89" s="227">
        <v>10.8</v>
      </c>
      <c r="AA89" s="227">
        <v>-10.3585657370518</v>
      </c>
      <c r="AB89" s="227">
        <v>7.2</v>
      </c>
      <c r="AC89" s="252">
        <v>18.399999999999999</v>
      </c>
      <c r="AD89" s="252">
        <v>-2.0202020202020199</v>
      </c>
      <c r="AE89" s="252">
        <v>4.3478260869565304</v>
      </c>
      <c r="AF89" s="246">
        <v>26.3333333333333</v>
      </c>
    </row>
    <row r="90" spans="1:32" ht="18.75" customHeight="1">
      <c r="A90" s="267" t="s">
        <v>299</v>
      </c>
      <c r="B90" s="266">
        <v>-5.2</v>
      </c>
      <c r="C90" s="231">
        <v>-18</v>
      </c>
      <c r="D90" s="232">
        <v>45.1</v>
      </c>
      <c r="E90" s="232">
        <v>20.6</v>
      </c>
      <c r="F90" s="227">
        <v>16.399999999999999</v>
      </c>
      <c r="G90" s="227">
        <v>20.100000000000001</v>
      </c>
      <c r="H90" s="227">
        <v>27.5</v>
      </c>
      <c r="I90" s="231">
        <v>43.9</v>
      </c>
      <c r="J90" s="231">
        <v>31.9</v>
      </c>
      <c r="K90" s="227">
        <v>9.1999999999999993</v>
      </c>
      <c r="L90" s="227">
        <v>40.1</v>
      </c>
      <c r="M90" s="227">
        <v>44</v>
      </c>
      <c r="N90" s="227">
        <v>26.3</v>
      </c>
      <c r="O90" s="227">
        <v>30.2</v>
      </c>
      <c r="P90" s="227">
        <v>30.4</v>
      </c>
      <c r="Q90" s="227">
        <v>34.5</v>
      </c>
      <c r="R90" s="227">
        <v>23.9</v>
      </c>
      <c r="S90" s="227">
        <v>17.7</v>
      </c>
      <c r="T90" s="227">
        <v>24.414715719063501</v>
      </c>
      <c r="U90" s="227">
        <v>20</v>
      </c>
      <c r="V90" s="227">
        <v>19</v>
      </c>
      <c r="W90" s="227">
        <v>24.8</v>
      </c>
      <c r="X90" s="227">
        <v>12.4</v>
      </c>
      <c r="Y90" s="227">
        <v>25.2</v>
      </c>
      <c r="Z90" s="227">
        <v>0.80000000000000404</v>
      </c>
      <c r="AA90" s="227">
        <v>-15.5378486055777</v>
      </c>
      <c r="AB90" s="227">
        <v>-13.6</v>
      </c>
      <c r="AC90" s="252">
        <v>-3.2</v>
      </c>
      <c r="AD90" s="252">
        <v>-23.905723905723899</v>
      </c>
      <c r="AE90" s="252">
        <v>-9.6666666666666696</v>
      </c>
      <c r="AF90" s="246">
        <v>17.6666666666667</v>
      </c>
    </row>
    <row r="91" spans="1:32" ht="18.75" customHeight="1">
      <c r="A91" s="267" t="s">
        <v>300</v>
      </c>
      <c r="B91" s="266">
        <v>71</v>
      </c>
      <c r="C91" s="231">
        <v>94</v>
      </c>
      <c r="D91" s="232">
        <v>84.3</v>
      </c>
      <c r="E91" s="227">
        <v>63.1</v>
      </c>
      <c r="F91" s="227">
        <v>57.1</v>
      </c>
      <c r="G91" s="227">
        <v>66.5</v>
      </c>
      <c r="H91" s="266">
        <v>63.8</v>
      </c>
      <c r="I91" s="231">
        <v>67</v>
      </c>
      <c r="J91" s="231">
        <v>70.599999999999994</v>
      </c>
      <c r="K91" s="227">
        <v>50.3</v>
      </c>
      <c r="L91" s="227">
        <v>78.599999999999994</v>
      </c>
      <c r="M91" s="227">
        <v>73</v>
      </c>
      <c r="N91" s="227">
        <v>66.2</v>
      </c>
      <c r="O91" s="227">
        <v>61.4</v>
      </c>
      <c r="P91" s="227">
        <v>50.4</v>
      </c>
      <c r="Q91" s="227">
        <v>70.5</v>
      </c>
      <c r="R91" s="227">
        <v>53.9</v>
      </c>
      <c r="S91" s="227">
        <v>51</v>
      </c>
      <c r="T91" s="227">
        <v>50.167224080267601</v>
      </c>
      <c r="U91" s="227">
        <v>46.5</v>
      </c>
      <c r="V91" s="227">
        <v>49</v>
      </c>
      <c r="W91" s="227">
        <v>42.4</v>
      </c>
      <c r="X91" s="227">
        <v>24</v>
      </c>
      <c r="Y91" s="227">
        <v>43.2</v>
      </c>
      <c r="Z91" s="227">
        <v>18.399999999999999</v>
      </c>
      <c r="AA91" s="227">
        <v>-2.0080321285140599</v>
      </c>
      <c r="AB91" s="227">
        <v>10.8</v>
      </c>
      <c r="AC91" s="252">
        <v>18.399999999999999</v>
      </c>
      <c r="AD91" s="252">
        <v>-16.161616161616202</v>
      </c>
      <c r="AE91" s="252">
        <v>10.6666666666667</v>
      </c>
      <c r="AF91" s="246">
        <v>24</v>
      </c>
    </row>
    <row r="92" spans="1:32" ht="18.75" customHeight="1">
      <c r="A92" s="267" t="s">
        <v>252</v>
      </c>
      <c r="B92" s="266">
        <v>46.1</v>
      </c>
      <c r="C92" s="231">
        <v>72</v>
      </c>
      <c r="D92" s="232">
        <v>80.400000000000006</v>
      </c>
      <c r="E92" s="227">
        <v>69.8</v>
      </c>
      <c r="F92" s="227">
        <v>39.299999999999997</v>
      </c>
      <c r="G92" s="227">
        <v>39.6</v>
      </c>
      <c r="H92" s="266">
        <v>37.200000000000003</v>
      </c>
      <c r="I92" s="231">
        <v>55.7</v>
      </c>
      <c r="J92" s="231">
        <v>49.8</v>
      </c>
      <c r="K92" s="227">
        <v>38.5</v>
      </c>
      <c r="L92" s="227">
        <v>56.6</v>
      </c>
      <c r="M92" s="227">
        <v>75.400000000000006</v>
      </c>
      <c r="N92" s="227">
        <v>67.900000000000006</v>
      </c>
      <c r="O92" s="227">
        <v>52.2</v>
      </c>
      <c r="P92" s="227">
        <v>62.6</v>
      </c>
      <c r="Q92" s="227">
        <v>66.400000000000006</v>
      </c>
      <c r="R92" s="227">
        <v>43.8</v>
      </c>
      <c r="S92" s="227">
        <v>41.6</v>
      </c>
      <c r="T92" s="227">
        <v>42.140468227424698</v>
      </c>
      <c r="U92" s="227">
        <v>40</v>
      </c>
      <c r="V92" s="227">
        <v>58.5</v>
      </c>
      <c r="W92" s="227">
        <v>34.4</v>
      </c>
      <c r="X92" s="227">
        <v>23.2</v>
      </c>
      <c r="Y92" s="227">
        <v>30</v>
      </c>
      <c r="Z92" s="227">
        <v>6</v>
      </c>
      <c r="AA92" s="227">
        <v>-15.936254980079701</v>
      </c>
      <c r="AB92" s="227">
        <v>-18</v>
      </c>
      <c r="AC92" s="252">
        <v>6</v>
      </c>
      <c r="AD92" s="252">
        <v>-27.946127946128001</v>
      </c>
      <c r="AE92" s="252">
        <v>7.3333333333333401</v>
      </c>
      <c r="AF92" s="246">
        <v>19.6666666666667</v>
      </c>
    </row>
    <row r="93" spans="1:32" ht="18.75" customHeight="1">
      <c r="A93" s="267" t="s">
        <v>301</v>
      </c>
      <c r="B93" s="266">
        <v>5.3</v>
      </c>
      <c r="C93" s="231">
        <v>12</v>
      </c>
      <c r="D93" s="232">
        <v>39.200000000000003</v>
      </c>
      <c r="E93" s="227">
        <v>42.4</v>
      </c>
      <c r="F93" s="227">
        <v>22.9</v>
      </c>
      <c r="G93" s="227">
        <v>26.2</v>
      </c>
      <c r="H93" s="266">
        <v>3.8</v>
      </c>
      <c r="I93" s="231">
        <v>9.9</v>
      </c>
      <c r="J93" s="231">
        <v>17.2</v>
      </c>
      <c r="K93" s="227">
        <v>10.3</v>
      </c>
      <c r="L93" s="227">
        <v>33.700000000000003</v>
      </c>
      <c r="M93" s="227">
        <v>31.4</v>
      </c>
      <c r="N93" s="227">
        <v>18.7</v>
      </c>
      <c r="O93" s="227">
        <v>18.3</v>
      </c>
      <c r="P93" s="227">
        <v>35.299999999999997</v>
      </c>
      <c r="Q93" s="227">
        <v>27.4</v>
      </c>
      <c r="R93" s="227">
        <v>11.1</v>
      </c>
      <c r="S93" s="227">
        <v>30</v>
      </c>
      <c r="T93" s="227">
        <v>22.408026755852799</v>
      </c>
      <c r="U93" s="227">
        <v>20</v>
      </c>
      <c r="V93" s="227">
        <v>24.5</v>
      </c>
      <c r="W93" s="227">
        <v>20.8</v>
      </c>
      <c r="X93" s="227">
        <v>8.4</v>
      </c>
      <c r="Y93" s="227">
        <v>22.4</v>
      </c>
      <c r="Z93" s="227">
        <v>8.8000000000000007</v>
      </c>
      <c r="AA93" s="227">
        <v>-10.040160642570299</v>
      </c>
      <c r="AB93" s="227">
        <v>-9.6</v>
      </c>
      <c r="AC93" s="252">
        <v>-4.4000000000000004</v>
      </c>
      <c r="AD93" s="252">
        <v>-14.478114478114501</v>
      </c>
      <c r="AE93" s="252">
        <v>3</v>
      </c>
      <c r="AF93" s="246">
        <v>10.3333333333333</v>
      </c>
    </row>
    <row r="94" spans="1:32" ht="18.75" customHeight="1">
      <c r="A94" s="267" t="s">
        <v>246</v>
      </c>
      <c r="B94" s="266">
        <v>-7.9</v>
      </c>
      <c r="C94" s="231">
        <v>42</v>
      </c>
      <c r="D94" s="232">
        <v>56.9</v>
      </c>
      <c r="E94" s="227">
        <v>53.5</v>
      </c>
      <c r="F94" s="227">
        <v>33.6</v>
      </c>
      <c r="G94" s="227">
        <v>64.099999999999994</v>
      </c>
      <c r="H94" s="266">
        <v>57.5</v>
      </c>
      <c r="I94" s="231">
        <v>66.099999999999994</v>
      </c>
      <c r="J94" s="231">
        <v>65.3</v>
      </c>
      <c r="K94" s="227">
        <v>36.9</v>
      </c>
      <c r="L94" s="227">
        <v>62.6</v>
      </c>
      <c r="M94" s="227">
        <v>66.8</v>
      </c>
      <c r="N94" s="227">
        <v>47.1</v>
      </c>
      <c r="O94" s="227">
        <v>49.5</v>
      </c>
      <c r="P94" s="227">
        <v>40.9</v>
      </c>
      <c r="Q94" s="227">
        <v>47.2</v>
      </c>
      <c r="R94" s="227">
        <v>44.8</v>
      </c>
      <c r="S94" s="227">
        <v>43</v>
      </c>
      <c r="T94" s="227">
        <v>42.140468227424797</v>
      </c>
      <c r="U94" s="227">
        <v>47.5</v>
      </c>
      <c r="V94" s="227">
        <v>40.5</v>
      </c>
      <c r="W94" s="227">
        <v>44.4</v>
      </c>
      <c r="X94" s="227">
        <v>37.6</v>
      </c>
      <c r="Y94" s="227">
        <v>32</v>
      </c>
      <c r="Z94" s="227">
        <v>15.2</v>
      </c>
      <c r="AA94" s="227">
        <v>3.9840637450199199</v>
      </c>
      <c r="AB94" s="227">
        <v>13.2</v>
      </c>
      <c r="AC94" s="252">
        <v>14.8</v>
      </c>
      <c r="AD94" s="252">
        <v>-5.7239057239057196</v>
      </c>
      <c r="AE94" s="252">
        <v>8</v>
      </c>
      <c r="AF94" s="246">
        <v>26.3333333333333</v>
      </c>
    </row>
    <row r="95" spans="1:32" ht="18.75" customHeight="1">
      <c r="A95" s="268" t="s">
        <v>302</v>
      </c>
      <c r="B95" s="266">
        <v>17.100000000000001</v>
      </c>
      <c r="C95" s="231">
        <v>32</v>
      </c>
      <c r="D95" s="232">
        <v>60.8</v>
      </c>
      <c r="E95" s="227">
        <v>69.8</v>
      </c>
      <c r="F95" s="227">
        <v>45.7</v>
      </c>
      <c r="G95" s="227">
        <v>59.3</v>
      </c>
      <c r="H95" s="266">
        <v>41.1</v>
      </c>
      <c r="I95" s="231">
        <v>50.4</v>
      </c>
      <c r="J95" s="231">
        <v>61.6</v>
      </c>
      <c r="K95" s="227">
        <v>22.6</v>
      </c>
      <c r="L95" s="227">
        <v>55.6</v>
      </c>
      <c r="M95" s="227">
        <v>56</v>
      </c>
      <c r="N95" s="227">
        <v>50.2</v>
      </c>
      <c r="O95" s="227">
        <v>49.4</v>
      </c>
      <c r="P95" s="227">
        <v>41.3</v>
      </c>
      <c r="Q95" s="227">
        <v>42.8</v>
      </c>
      <c r="R95" s="227">
        <v>44.1</v>
      </c>
      <c r="S95" s="227">
        <v>40</v>
      </c>
      <c r="T95" s="227">
        <v>41.806020066889602</v>
      </c>
      <c r="U95" s="227">
        <v>43.5</v>
      </c>
      <c r="V95" s="227">
        <v>37</v>
      </c>
      <c r="W95" s="227">
        <v>49.2</v>
      </c>
      <c r="X95" s="227">
        <v>32.4</v>
      </c>
      <c r="Y95" s="227">
        <v>37.200000000000003</v>
      </c>
      <c r="Z95" s="227">
        <v>14.8</v>
      </c>
      <c r="AA95" s="227">
        <v>-8.4337349397590398</v>
      </c>
      <c r="AB95" s="227">
        <v>9.1999999999999993</v>
      </c>
      <c r="AC95" s="252">
        <v>13.6</v>
      </c>
      <c r="AD95" s="252">
        <v>-7.7441077441077404</v>
      </c>
      <c r="AE95" s="252">
        <v>10</v>
      </c>
      <c r="AF95" s="246">
        <v>24.3333333333333</v>
      </c>
    </row>
    <row r="96" spans="1:32" ht="18.75" customHeight="1">
      <c r="A96" s="267" t="s">
        <v>303</v>
      </c>
      <c r="B96" s="266">
        <v>14.5</v>
      </c>
      <c r="C96" s="231">
        <v>24</v>
      </c>
      <c r="D96" s="232">
        <v>15.7</v>
      </c>
      <c r="E96" s="227">
        <v>54.8</v>
      </c>
      <c r="F96" s="227">
        <v>29.3</v>
      </c>
      <c r="G96" s="227">
        <v>41.6</v>
      </c>
      <c r="H96" s="266">
        <v>23.7</v>
      </c>
      <c r="I96" s="231">
        <v>49</v>
      </c>
      <c r="J96" s="231">
        <v>20.8</v>
      </c>
      <c r="K96" s="227">
        <v>18.399999999999999</v>
      </c>
      <c r="L96" s="227">
        <v>20.3</v>
      </c>
      <c r="M96" s="227">
        <v>29.6</v>
      </c>
      <c r="N96" s="227">
        <v>26.6</v>
      </c>
      <c r="O96" s="227">
        <v>19.600000000000001</v>
      </c>
      <c r="P96" s="227">
        <v>23.1</v>
      </c>
      <c r="Q96" s="227">
        <v>28.1</v>
      </c>
      <c r="R96" s="227">
        <v>32.299999999999997</v>
      </c>
      <c r="S96" s="227">
        <v>17.600000000000001</v>
      </c>
      <c r="T96" s="227">
        <v>19.0635451505017</v>
      </c>
      <c r="U96" s="227">
        <v>16.5</v>
      </c>
      <c r="V96" s="227">
        <v>19</v>
      </c>
      <c r="W96" s="227">
        <v>15.6</v>
      </c>
      <c r="X96" s="227">
        <v>17.2</v>
      </c>
      <c r="Y96" s="227">
        <v>19.2</v>
      </c>
      <c r="Z96" s="227">
        <v>24.4</v>
      </c>
      <c r="AA96" s="227">
        <v>-10.7569721115538</v>
      </c>
      <c r="AB96" s="227">
        <v>4</v>
      </c>
      <c r="AC96" s="252">
        <v>2</v>
      </c>
      <c r="AD96" s="252">
        <v>-7.0707070707070701</v>
      </c>
      <c r="AE96" s="252">
        <v>-6</v>
      </c>
      <c r="AF96" s="246">
        <v>17.3333333333333</v>
      </c>
    </row>
    <row r="97" spans="1:36" ht="18.75" customHeight="1">
      <c r="A97" s="267" t="s">
        <v>304</v>
      </c>
      <c r="B97" s="227">
        <v>10.5</v>
      </c>
      <c r="C97" s="231">
        <v>32</v>
      </c>
      <c r="D97" s="232">
        <v>56.9</v>
      </c>
      <c r="E97" s="232">
        <v>46.6</v>
      </c>
      <c r="F97" s="227">
        <v>24.3</v>
      </c>
      <c r="G97" s="227">
        <v>58</v>
      </c>
      <c r="H97" s="227">
        <v>23.6</v>
      </c>
      <c r="I97" s="231">
        <v>57.6</v>
      </c>
      <c r="J97" s="231">
        <v>40.799999999999997</v>
      </c>
      <c r="K97" s="227">
        <v>42.6</v>
      </c>
      <c r="L97" s="227">
        <v>45.5</v>
      </c>
      <c r="M97" s="227">
        <v>42.9</v>
      </c>
      <c r="N97" s="227">
        <v>40.299999999999997</v>
      </c>
      <c r="O97" s="227">
        <v>39.700000000000003</v>
      </c>
      <c r="P97" s="227">
        <v>26.2</v>
      </c>
      <c r="Q97" s="227">
        <v>36.6</v>
      </c>
      <c r="R97" s="227">
        <v>24.9</v>
      </c>
      <c r="S97" s="227">
        <v>30</v>
      </c>
      <c r="T97" s="227">
        <v>27.7591973244147</v>
      </c>
      <c r="U97" s="227">
        <v>29</v>
      </c>
      <c r="V97" s="227">
        <v>21.5</v>
      </c>
      <c r="W97" s="227">
        <v>26</v>
      </c>
      <c r="X97" s="227">
        <v>16.8</v>
      </c>
      <c r="Y97" s="227">
        <v>22.4</v>
      </c>
      <c r="Z97" s="227">
        <v>-6</v>
      </c>
      <c r="AA97" s="227">
        <v>-1.2048192771084301</v>
      </c>
      <c r="AB97" s="227">
        <v>-10.8</v>
      </c>
      <c r="AC97" s="252">
        <v>13.6</v>
      </c>
      <c r="AD97" s="252">
        <v>-19.191919191919201</v>
      </c>
      <c r="AE97" s="252">
        <v>-11.3333333333333</v>
      </c>
      <c r="AF97" s="246">
        <v>16.3333333333333</v>
      </c>
    </row>
    <row r="98" spans="1:36" ht="18.75" customHeight="1">
      <c r="A98" s="267" t="s">
        <v>289</v>
      </c>
      <c r="B98" s="227">
        <v>31.6</v>
      </c>
      <c r="C98" s="231">
        <v>38</v>
      </c>
      <c r="D98" s="232">
        <v>31.4</v>
      </c>
      <c r="E98" s="232">
        <v>65.8</v>
      </c>
      <c r="F98" s="227">
        <v>33.6</v>
      </c>
      <c r="G98" s="227">
        <v>35.1</v>
      </c>
      <c r="H98" s="227">
        <v>15.4</v>
      </c>
      <c r="I98" s="231">
        <v>23.1</v>
      </c>
      <c r="J98" s="231">
        <v>4.9000000000000004</v>
      </c>
      <c r="K98" s="227">
        <v>-27.1</v>
      </c>
      <c r="L98" s="227">
        <v>-6.9</v>
      </c>
      <c r="M98" s="227">
        <v>42.6</v>
      </c>
      <c r="N98" s="227">
        <v>21.5</v>
      </c>
      <c r="O98" s="227">
        <v>16</v>
      </c>
      <c r="P98" s="227">
        <v>7.3</v>
      </c>
      <c r="Q98" s="227">
        <v>26</v>
      </c>
      <c r="R98" s="227">
        <v>16.5</v>
      </c>
      <c r="S98" s="227">
        <v>14.7</v>
      </c>
      <c r="T98" s="227">
        <v>15.719063545150499</v>
      </c>
      <c r="U98" s="227">
        <v>15.5</v>
      </c>
      <c r="V98" s="227">
        <v>19</v>
      </c>
      <c r="W98" s="227">
        <v>13.6</v>
      </c>
      <c r="X98" s="227">
        <v>14</v>
      </c>
      <c r="Y98" s="227">
        <v>-2.4</v>
      </c>
      <c r="Z98" s="227">
        <v>2.4</v>
      </c>
      <c r="AA98" s="227">
        <v>-4.3824701195219102</v>
      </c>
      <c r="AB98" s="227">
        <v>-10.4</v>
      </c>
      <c r="AC98" s="252">
        <v>8.4</v>
      </c>
      <c r="AD98" s="252">
        <v>-12.1212121212121</v>
      </c>
      <c r="AE98" s="252">
        <v>-4.3333333333333401</v>
      </c>
      <c r="AF98" s="246">
        <v>17.6666666666667</v>
      </c>
    </row>
    <row r="99" spans="1:36" s="211" customFormat="1" ht="18.75" customHeight="1">
      <c r="A99" s="660" t="s">
        <v>305</v>
      </c>
      <c r="B99" s="661"/>
      <c r="C99" s="661"/>
      <c r="D99" s="661"/>
      <c r="E99" s="661"/>
      <c r="F99" s="661"/>
      <c r="G99" s="661"/>
      <c r="H99" s="661"/>
      <c r="I99" s="661"/>
      <c r="J99" s="247"/>
      <c r="K99" s="227"/>
      <c r="L99" s="227"/>
      <c r="M99" s="227"/>
      <c r="N99" s="227"/>
      <c r="O99" s="227"/>
      <c r="P99" s="227"/>
      <c r="Q99" s="227"/>
      <c r="R99" s="227"/>
      <c r="S99" s="227"/>
      <c r="T99" s="227"/>
      <c r="U99" s="227"/>
      <c r="V99" s="227"/>
      <c r="W99" s="227"/>
      <c r="X99" s="227"/>
      <c r="Y99" s="227"/>
      <c r="Z99" s="227"/>
      <c r="AA99" s="227"/>
      <c r="AB99" s="227"/>
      <c r="AC99" s="252"/>
      <c r="AD99" s="252"/>
      <c r="AE99" s="252"/>
      <c r="AF99" s="246"/>
    </row>
    <row r="100" spans="1:36" ht="18.75" customHeight="1">
      <c r="A100" s="234" t="s">
        <v>259</v>
      </c>
      <c r="B100" s="227">
        <v>13.2</v>
      </c>
      <c r="C100" s="231">
        <v>8</v>
      </c>
      <c r="D100" s="232">
        <v>9.8000000000000007</v>
      </c>
      <c r="E100" s="232">
        <v>35.6</v>
      </c>
      <c r="F100" s="227">
        <v>6.4</v>
      </c>
      <c r="G100" s="227">
        <v>9.6999999999999993</v>
      </c>
      <c r="H100" s="227">
        <v>5.3</v>
      </c>
      <c r="I100" s="231">
        <v>4.2</v>
      </c>
      <c r="J100" s="231">
        <v>22.9</v>
      </c>
      <c r="K100" s="227">
        <v>11.3</v>
      </c>
      <c r="L100" s="227">
        <v>4.8</v>
      </c>
      <c r="M100" s="227">
        <v>6.9</v>
      </c>
      <c r="N100" s="227">
        <v>4.4000000000000004</v>
      </c>
      <c r="O100" s="227">
        <v>3.1</v>
      </c>
      <c r="P100" s="227">
        <v>4.5</v>
      </c>
      <c r="Q100" s="227">
        <v>1.3698630136986301</v>
      </c>
      <c r="R100" s="227">
        <v>5</v>
      </c>
      <c r="S100" s="227">
        <v>1</v>
      </c>
      <c r="T100" s="227">
        <v>3.0100334448160502</v>
      </c>
      <c r="U100" s="227">
        <v>1</v>
      </c>
      <c r="V100" s="227">
        <v>1</v>
      </c>
      <c r="W100" s="227">
        <v>4.4000000000000004</v>
      </c>
      <c r="X100" s="227">
        <v>3.6</v>
      </c>
      <c r="Y100" s="227">
        <v>0.4</v>
      </c>
      <c r="Z100" s="227">
        <v>4</v>
      </c>
      <c r="AA100" s="227">
        <v>1.9920318725099599</v>
      </c>
      <c r="AB100" s="227">
        <v>3.2</v>
      </c>
      <c r="AC100" s="252">
        <v>1.2</v>
      </c>
      <c r="AD100" s="252">
        <v>4.3771043771043798</v>
      </c>
      <c r="AE100" s="252">
        <v>2</v>
      </c>
      <c r="AF100" s="246">
        <v>7.3333333333333304</v>
      </c>
    </row>
    <row r="101" spans="1:36" ht="18.75" customHeight="1">
      <c r="A101" s="234" t="s">
        <v>260</v>
      </c>
      <c r="B101" s="227">
        <v>5.3</v>
      </c>
      <c r="C101" s="231">
        <v>4</v>
      </c>
      <c r="D101" s="232">
        <v>3.9</v>
      </c>
      <c r="E101" s="232">
        <v>2.7</v>
      </c>
      <c r="F101" s="227">
        <v>13.6</v>
      </c>
      <c r="G101" s="227">
        <v>2</v>
      </c>
      <c r="H101" s="227">
        <v>2.4</v>
      </c>
      <c r="I101" s="231">
        <v>3.3</v>
      </c>
      <c r="J101" s="231">
        <v>14.7</v>
      </c>
      <c r="K101" s="227">
        <v>29.2</v>
      </c>
      <c r="L101" s="227">
        <v>1.1000000000000001</v>
      </c>
      <c r="M101" s="227">
        <v>2.5</v>
      </c>
      <c r="N101" s="227">
        <v>3.8</v>
      </c>
      <c r="O101" s="227">
        <v>1.4</v>
      </c>
      <c r="P101" s="227">
        <v>3.5</v>
      </c>
      <c r="Q101" s="227">
        <v>1.02739726027397</v>
      </c>
      <c r="R101" s="227">
        <v>2</v>
      </c>
      <c r="S101" s="227">
        <v>3</v>
      </c>
      <c r="T101" s="227">
        <v>3.3444816053511701</v>
      </c>
      <c r="U101" s="227">
        <v>0.5</v>
      </c>
      <c r="V101" s="227">
        <v>1.5</v>
      </c>
      <c r="W101" s="227">
        <v>3.2</v>
      </c>
      <c r="X101" s="227">
        <v>1.6</v>
      </c>
      <c r="Y101" s="227">
        <v>4.8</v>
      </c>
      <c r="Z101" s="227">
        <v>2.4</v>
      </c>
      <c r="AA101" s="227">
        <v>1.1952191235059799</v>
      </c>
      <c r="AB101" s="227">
        <v>1.6</v>
      </c>
      <c r="AC101" s="252">
        <v>1.2</v>
      </c>
      <c r="AD101" s="252">
        <v>4.3771043771043798</v>
      </c>
      <c r="AE101" s="252">
        <v>2.6666666666666701</v>
      </c>
      <c r="AF101" s="246">
        <v>1.6666666666666701</v>
      </c>
    </row>
    <row r="102" spans="1:36" ht="18.75" customHeight="1">
      <c r="A102" s="234" t="s">
        <v>261</v>
      </c>
      <c r="B102" s="227">
        <v>22.4</v>
      </c>
      <c r="C102" s="231">
        <v>42</v>
      </c>
      <c r="D102" s="232">
        <v>13.7</v>
      </c>
      <c r="E102" s="232">
        <v>20.5</v>
      </c>
      <c r="F102" s="227">
        <v>37.1</v>
      </c>
      <c r="G102" s="227">
        <v>12.1</v>
      </c>
      <c r="H102" s="227">
        <v>13</v>
      </c>
      <c r="I102" s="231">
        <v>17.5</v>
      </c>
      <c r="J102" s="231">
        <v>26.5</v>
      </c>
      <c r="K102" s="227">
        <v>17.899999999999999</v>
      </c>
      <c r="L102" s="227">
        <v>11.2</v>
      </c>
      <c r="M102" s="227">
        <v>8.3000000000000007</v>
      </c>
      <c r="N102" s="227">
        <v>6.8</v>
      </c>
      <c r="O102" s="227">
        <v>10.8</v>
      </c>
      <c r="P102" s="227">
        <v>18.899999999999999</v>
      </c>
      <c r="Q102" s="227">
        <v>9.24657534246575</v>
      </c>
      <c r="R102" s="227">
        <v>42</v>
      </c>
      <c r="S102" s="227">
        <v>9</v>
      </c>
      <c r="T102" s="227">
        <v>13.3779264214047</v>
      </c>
      <c r="U102" s="227">
        <v>5</v>
      </c>
      <c r="V102" s="227">
        <v>9</v>
      </c>
      <c r="W102" s="227">
        <v>14</v>
      </c>
      <c r="X102" s="227">
        <v>16</v>
      </c>
      <c r="Y102" s="227">
        <v>15.2</v>
      </c>
      <c r="Z102" s="227">
        <v>20.399999999999999</v>
      </c>
      <c r="AA102" s="227">
        <v>15.5378486055777</v>
      </c>
      <c r="AB102" s="227">
        <v>19.2</v>
      </c>
      <c r="AC102" s="252">
        <v>14.8</v>
      </c>
      <c r="AD102" s="252">
        <v>14.478114478114501</v>
      </c>
      <c r="AE102" s="252">
        <v>13.3333333333333</v>
      </c>
      <c r="AF102" s="246">
        <v>10.6666666666667</v>
      </c>
    </row>
    <row r="103" spans="1:36" ht="18.75" customHeight="1">
      <c r="A103" s="234" t="s">
        <v>262</v>
      </c>
      <c r="B103" s="227">
        <v>38.200000000000003</v>
      </c>
      <c r="C103" s="231">
        <v>30</v>
      </c>
      <c r="D103" s="232">
        <v>35.299999999999997</v>
      </c>
      <c r="E103" s="232">
        <v>17.8</v>
      </c>
      <c r="F103" s="227">
        <v>38.6</v>
      </c>
      <c r="G103" s="227">
        <v>47.2</v>
      </c>
      <c r="H103" s="227">
        <v>44.4</v>
      </c>
      <c r="I103" s="231">
        <v>40.6</v>
      </c>
      <c r="J103" s="231">
        <v>27.3</v>
      </c>
      <c r="K103" s="227">
        <v>23.1</v>
      </c>
      <c r="L103" s="227">
        <v>42.8</v>
      </c>
      <c r="M103" s="227">
        <v>42.2</v>
      </c>
      <c r="N103" s="227">
        <v>37.9</v>
      </c>
      <c r="O103" s="227">
        <v>40</v>
      </c>
      <c r="P103" s="227">
        <v>35.299999999999997</v>
      </c>
      <c r="Q103" s="227">
        <v>44.178082191780803</v>
      </c>
      <c r="R103" s="227">
        <v>123</v>
      </c>
      <c r="S103" s="227">
        <v>40.299999999999997</v>
      </c>
      <c r="T103" s="227">
        <v>33.444816053511701</v>
      </c>
      <c r="U103" s="227">
        <v>45.5</v>
      </c>
      <c r="V103" s="227">
        <v>42</v>
      </c>
      <c r="W103" s="227">
        <v>38</v>
      </c>
      <c r="X103" s="227">
        <v>44.8</v>
      </c>
      <c r="Y103" s="227">
        <v>42</v>
      </c>
      <c r="Z103" s="227">
        <v>35.6</v>
      </c>
      <c r="AA103" s="227">
        <v>39.840637450199203</v>
      </c>
      <c r="AB103" s="227">
        <v>41.2</v>
      </c>
      <c r="AC103" s="252">
        <v>44</v>
      </c>
      <c r="AD103" s="252">
        <v>33.3333333333333</v>
      </c>
      <c r="AE103" s="252">
        <v>35</v>
      </c>
      <c r="AF103" s="246">
        <v>38</v>
      </c>
    </row>
    <row r="104" spans="1:36" ht="18.75" customHeight="1">
      <c r="A104" s="234" t="s">
        <v>263</v>
      </c>
      <c r="B104" s="227">
        <v>11.8</v>
      </c>
      <c r="C104" s="231">
        <v>8</v>
      </c>
      <c r="D104" s="232">
        <v>37.299999999999997</v>
      </c>
      <c r="E104" s="232">
        <v>11</v>
      </c>
      <c r="F104" s="227">
        <v>4.3</v>
      </c>
      <c r="G104" s="227">
        <v>22.6</v>
      </c>
      <c r="H104" s="227">
        <v>28.5</v>
      </c>
      <c r="I104" s="231">
        <v>27.4</v>
      </c>
      <c r="J104" s="231">
        <v>6.5</v>
      </c>
      <c r="K104" s="227">
        <v>15.4</v>
      </c>
      <c r="L104" s="227">
        <v>30.5</v>
      </c>
      <c r="M104" s="227">
        <v>35.4</v>
      </c>
      <c r="N104" s="227">
        <v>42.7</v>
      </c>
      <c r="O104" s="227">
        <v>41.4</v>
      </c>
      <c r="P104" s="227">
        <v>30.8</v>
      </c>
      <c r="Q104" s="227">
        <v>42.4657534246575</v>
      </c>
      <c r="R104" s="227">
        <v>118</v>
      </c>
      <c r="S104" s="227">
        <v>40</v>
      </c>
      <c r="T104" s="227">
        <v>44.816053511705697</v>
      </c>
      <c r="U104" s="227">
        <v>46</v>
      </c>
      <c r="V104" s="227">
        <v>46</v>
      </c>
      <c r="W104" s="227">
        <v>39.200000000000003</v>
      </c>
      <c r="X104" s="227">
        <v>32.4</v>
      </c>
      <c r="Y104" s="227">
        <v>36.799999999999997</v>
      </c>
      <c r="Z104" s="227">
        <v>35.200000000000003</v>
      </c>
      <c r="AA104" s="227">
        <v>39.442231075697201</v>
      </c>
      <c r="AB104" s="227">
        <v>33.200000000000003</v>
      </c>
      <c r="AC104" s="252">
        <v>37.6</v>
      </c>
      <c r="AD104" s="252">
        <v>41.077441077441101</v>
      </c>
      <c r="AE104" s="252">
        <v>45</v>
      </c>
      <c r="AF104" s="246">
        <v>38.6666666666667</v>
      </c>
    </row>
    <row r="105" spans="1:36" ht="18.75" customHeight="1">
      <c r="A105" s="234" t="s">
        <v>264</v>
      </c>
      <c r="B105" s="227">
        <v>9.1999999999999993</v>
      </c>
      <c r="C105" s="231">
        <v>8</v>
      </c>
      <c r="D105" s="232">
        <v>0</v>
      </c>
      <c r="E105" s="232">
        <v>12.3</v>
      </c>
      <c r="F105" s="227">
        <v>0</v>
      </c>
      <c r="G105" s="227">
        <v>6.5</v>
      </c>
      <c r="H105" s="227">
        <v>6.3</v>
      </c>
      <c r="I105" s="231">
        <v>7.1</v>
      </c>
      <c r="J105" s="231">
        <v>2</v>
      </c>
      <c r="K105" s="227">
        <v>3.1</v>
      </c>
      <c r="L105" s="227">
        <v>9.6</v>
      </c>
      <c r="M105" s="227">
        <v>4.7</v>
      </c>
      <c r="N105" s="227">
        <v>4.4000000000000004</v>
      </c>
      <c r="O105" s="227">
        <v>3.1</v>
      </c>
      <c r="P105" s="227">
        <v>7</v>
      </c>
      <c r="Q105" s="227">
        <v>1.7123287671232801</v>
      </c>
      <c r="R105" s="227">
        <v>7</v>
      </c>
      <c r="S105" s="227">
        <v>6.7</v>
      </c>
      <c r="T105" s="227">
        <v>2.0066889632107001</v>
      </c>
      <c r="U105" s="227">
        <v>2</v>
      </c>
      <c r="V105" s="227">
        <v>0.5</v>
      </c>
      <c r="W105" s="227">
        <v>1.2</v>
      </c>
      <c r="X105" s="227">
        <v>1.6</v>
      </c>
      <c r="Y105" s="227">
        <v>0.8</v>
      </c>
      <c r="Z105" s="227">
        <v>2.4</v>
      </c>
      <c r="AA105" s="227">
        <v>1.9920318725099599</v>
      </c>
      <c r="AB105" s="227">
        <v>1.6</v>
      </c>
      <c r="AC105" s="252">
        <v>1.2</v>
      </c>
      <c r="AD105" s="252">
        <v>2.3569023569023599</v>
      </c>
      <c r="AE105" s="252">
        <v>2</v>
      </c>
      <c r="AF105" s="246">
        <v>3.6666666666666701</v>
      </c>
    </row>
    <row r="106" spans="1:36" s="211" customFormat="1" ht="18.75" customHeight="1">
      <c r="A106" s="662" t="s">
        <v>306</v>
      </c>
      <c r="B106" s="663"/>
      <c r="C106" s="663"/>
      <c r="D106" s="663"/>
      <c r="E106" s="663"/>
      <c r="F106" s="663"/>
      <c r="G106" s="663"/>
      <c r="H106" s="663"/>
      <c r="I106" s="663"/>
      <c r="J106" s="247"/>
      <c r="K106" s="227"/>
      <c r="L106" s="227"/>
      <c r="M106" s="227"/>
      <c r="N106" s="227"/>
      <c r="O106" s="227"/>
      <c r="P106" s="227"/>
      <c r="Q106" s="227"/>
      <c r="R106" s="227"/>
      <c r="S106" s="227"/>
      <c r="T106" s="227"/>
      <c r="U106" s="227"/>
      <c r="V106" s="227"/>
      <c r="W106" s="227"/>
      <c r="X106" s="227"/>
      <c r="Y106" s="227"/>
      <c r="Z106" s="227"/>
      <c r="AA106" s="227"/>
      <c r="AB106" s="266"/>
      <c r="AC106" s="252"/>
      <c r="AD106" s="252"/>
      <c r="AE106" s="252"/>
      <c r="AF106" s="246"/>
    </row>
    <row r="107" spans="1:36" ht="18.75" customHeight="1">
      <c r="A107" s="259" t="s">
        <v>266</v>
      </c>
      <c r="B107" s="266">
        <v>100</v>
      </c>
      <c r="C107" s="266">
        <v>75</v>
      </c>
      <c r="D107" s="266">
        <v>75</v>
      </c>
      <c r="E107" s="270">
        <v>75</v>
      </c>
      <c r="F107" s="266">
        <v>200</v>
      </c>
      <c r="G107" s="227">
        <v>250</v>
      </c>
      <c r="H107" s="266">
        <v>210</v>
      </c>
      <c r="I107" s="266">
        <v>200</v>
      </c>
      <c r="J107" s="266">
        <v>200</v>
      </c>
      <c r="K107" s="277">
        <v>200</v>
      </c>
      <c r="L107" s="277">
        <v>200</v>
      </c>
      <c r="M107" s="277">
        <v>300</v>
      </c>
      <c r="N107" s="277">
        <v>300</v>
      </c>
      <c r="O107" s="277">
        <v>300</v>
      </c>
      <c r="P107" s="277">
        <v>300</v>
      </c>
      <c r="Q107" s="277">
        <v>300</v>
      </c>
      <c r="R107" s="277">
        <v>300</v>
      </c>
      <c r="S107" s="277">
        <v>300</v>
      </c>
      <c r="T107" s="277">
        <v>300</v>
      </c>
      <c r="U107" s="277">
        <v>200</v>
      </c>
      <c r="V107" s="277">
        <v>200</v>
      </c>
      <c r="W107" s="277">
        <v>250</v>
      </c>
      <c r="X107" s="277">
        <v>250</v>
      </c>
      <c r="Y107" s="277">
        <v>250</v>
      </c>
      <c r="Z107" s="277">
        <v>250</v>
      </c>
      <c r="AA107" s="277">
        <v>250</v>
      </c>
      <c r="AB107" s="277">
        <v>250</v>
      </c>
      <c r="AC107" s="314">
        <v>250</v>
      </c>
      <c r="AD107" s="314">
        <v>300</v>
      </c>
      <c r="AE107" s="314">
        <v>300</v>
      </c>
      <c r="AF107" s="278">
        <v>300</v>
      </c>
    </row>
    <row r="108" spans="1:36" ht="18.75" customHeight="1">
      <c r="A108" s="259" t="s">
        <v>267</v>
      </c>
      <c r="B108" s="271">
        <v>76</v>
      </c>
      <c r="C108" s="271">
        <v>50</v>
      </c>
      <c r="D108" s="271">
        <v>51</v>
      </c>
      <c r="E108" s="272">
        <v>73</v>
      </c>
      <c r="F108" s="271">
        <v>140</v>
      </c>
      <c r="G108" s="271">
        <v>200</v>
      </c>
      <c r="H108" s="271">
        <v>207</v>
      </c>
      <c r="I108" s="271">
        <v>198</v>
      </c>
      <c r="J108" s="271">
        <v>200</v>
      </c>
      <c r="K108" s="279">
        <v>195</v>
      </c>
      <c r="L108" s="279">
        <v>187</v>
      </c>
      <c r="M108" s="279">
        <v>277</v>
      </c>
      <c r="N108" s="279">
        <v>293</v>
      </c>
      <c r="O108" s="279">
        <v>294</v>
      </c>
      <c r="P108" s="279">
        <v>286</v>
      </c>
      <c r="Q108" s="279">
        <v>292</v>
      </c>
      <c r="R108" s="279">
        <v>297</v>
      </c>
      <c r="S108" s="279">
        <v>300</v>
      </c>
      <c r="T108" s="279">
        <v>299</v>
      </c>
      <c r="U108" s="279">
        <v>200</v>
      </c>
      <c r="V108" s="279">
        <v>200</v>
      </c>
      <c r="W108" s="279">
        <v>250</v>
      </c>
      <c r="X108" s="279">
        <v>250</v>
      </c>
      <c r="Y108" s="279">
        <v>250</v>
      </c>
      <c r="Z108" s="279">
        <v>250</v>
      </c>
      <c r="AA108" s="279">
        <v>250</v>
      </c>
      <c r="AB108" s="279">
        <v>250</v>
      </c>
      <c r="AC108" s="314">
        <v>250</v>
      </c>
      <c r="AD108" s="314">
        <v>297</v>
      </c>
      <c r="AE108" s="314">
        <v>300</v>
      </c>
      <c r="AF108" s="278">
        <v>300</v>
      </c>
    </row>
    <row r="109" spans="1:36" ht="18.75" customHeight="1" thickBot="1">
      <c r="A109" s="273" t="s">
        <v>268</v>
      </c>
      <c r="B109" s="239">
        <v>76</v>
      </c>
      <c r="C109" s="239">
        <v>66.6666666666667</v>
      </c>
      <c r="D109" s="239">
        <v>68</v>
      </c>
      <c r="E109" s="239">
        <v>97.3333333333333</v>
      </c>
      <c r="F109" s="239">
        <v>70</v>
      </c>
      <c r="G109" s="239">
        <v>80</v>
      </c>
      <c r="H109" s="239">
        <v>98.571428571428598</v>
      </c>
      <c r="I109" s="239">
        <v>99</v>
      </c>
      <c r="J109" s="239">
        <v>100</v>
      </c>
      <c r="K109" s="239">
        <v>97.5</v>
      </c>
      <c r="L109" s="239">
        <v>93.5</v>
      </c>
      <c r="M109" s="239">
        <v>92.3333333333333</v>
      </c>
      <c r="N109" s="239">
        <v>97.6666666666667</v>
      </c>
      <c r="O109" s="239">
        <v>98</v>
      </c>
      <c r="P109" s="239">
        <v>95.3333333333333</v>
      </c>
      <c r="Q109" s="239">
        <v>97.3333333333333</v>
      </c>
      <c r="R109" s="239">
        <v>99</v>
      </c>
      <c r="S109" s="239">
        <v>100</v>
      </c>
      <c r="T109" s="239">
        <v>99.6666666666667</v>
      </c>
      <c r="U109" s="239">
        <v>100</v>
      </c>
      <c r="V109" s="239">
        <v>100</v>
      </c>
      <c r="W109" s="239">
        <v>100</v>
      </c>
      <c r="X109" s="239">
        <v>100</v>
      </c>
      <c r="Y109" s="239">
        <v>100</v>
      </c>
      <c r="Z109" s="239">
        <v>100</v>
      </c>
      <c r="AA109" s="239">
        <v>100</v>
      </c>
      <c r="AB109" s="239">
        <v>100</v>
      </c>
      <c r="AC109" s="315">
        <v>100</v>
      </c>
      <c r="AD109" s="315">
        <v>99</v>
      </c>
      <c r="AE109" s="315">
        <v>100</v>
      </c>
      <c r="AF109" s="332">
        <v>100</v>
      </c>
      <c r="AJ109" s="227"/>
    </row>
    <row r="110" spans="1:36" s="211" customFormat="1">
      <c r="A110" s="274" t="s">
        <v>173</v>
      </c>
      <c r="B110" s="275"/>
      <c r="G110" s="274"/>
      <c r="H110" s="275"/>
      <c r="K110" s="227"/>
      <c r="L110" s="227"/>
      <c r="M110" s="227"/>
      <c r="N110" s="227"/>
      <c r="U110" s="244"/>
      <c r="Y110" s="244"/>
      <c r="AF110" s="227"/>
    </row>
    <row r="111" spans="1:36">
      <c r="A111" s="309"/>
      <c r="B111" s="266"/>
      <c r="C111" s="310"/>
      <c r="D111" s="310"/>
      <c r="E111" s="311"/>
      <c r="F111" s="310"/>
      <c r="G111" s="310"/>
    </row>
    <row r="112" spans="1:36">
      <c r="A112" s="76"/>
      <c r="B112" s="331"/>
      <c r="C112" s="76"/>
      <c r="D112" s="76"/>
      <c r="E112" s="226"/>
      <c r="F112" s="76"/>
      <c r="G112" s="76"/>
    </row>
    <row r="113" spans="1:25">
      <c r="A113" s="76"/>
      <c r="B113" s="331"/>
      <c r="C113" s="76"/>
      <c r="D113" s="76"/>
      <c r="E113" s="226"/>
      <c r="F113" s="76"/>
      <c r="G113" s="76"/>
    </row>
    <row r="114" spans="1:25">
      <c r="A114" s="76"/>
      <c r="B114" s="331"/>
      <c r="C114" s="76"/>
      <c r="D114" s="76"/>
      <c r="E114" s="226"/>
      <c r="F114" s="76"/>
      <c r="G114" s="76"/>
      <c r="N114" s="211"/>
    </row>
    <row r="115" spans="1:25">
      <c r="A115" s="76"/>
      <c r="B115" s="331"/>
      <c r="C115" s="76"/>
      <c r="D115" s="76"/>
      <c r="E115" s="226"/>
      <c r="F115" s="76"/>
      <c r="G115" s="76"/>
    </row>
    <row r="116" spans="1:25">
      <c r="A116" s="76"/>
      <c r="B116" s="331"/>
      <c r="C116" s="76"/>
      <c r="D116" s="76"/>
      <c r="E116" s="226"/>
      <c r="F116" s="76"/>
      <c r="G116" s="76"/>
    </row>
    <row r="117" spans="1:25">
      <c r="A117" s="76"/>
      <c r="B117" s="331"/>
      <c r="C117" s="76"/>
      <c r="D117" s="76"/>
      <c r="E117" s="226"/>
      <c r="F117" s="76"/>
      <c r="G117" s="76"/>
    </row>
    <row r="118" spans="1:25">
      <c r="A118" s="76"/>
      <c r="B118" s="331"/>
      <c r="C118" s="76"/>
      <c r="D118" s="76"/>
      <c r="E118" s="226"/>
      <c r="F118" s="76"/>
      <c r="G118" s="76"/>
    </row>
    <row r="119" spans="1:25" s="215" customFormat="1">
      <c r="A119" s="76"/>
      <c r="B119" s="331"/>
      <c r="C119" s="76"/>
      <c r="D119" s="76"/>
      <c r="E119" s="226"/>
      <c r="F119" s="76"/>
      <c r="G119" s="76"/>
      <c r="I119" s="216"/>
      <c r="J119" s="75"/>
      <c r="K119" s="75"/>
      <c r="L119" s="75"/>
      <c r="M119" s="75"/>
      <c r="N119" s="75"/>
      <c r="O119" s="75"/>
      <c r="P119" s="75"/>
      <c r="Q119" s="75"/>
      <c r="U119" s="225"/>
      <c r="Y119" s="225"/>
    </row>
    <row r="120" spans="1:25" s="215" customFormat="1">
      <c r="A120" s="76"/>
      <c r="B120" s="331"/>
      <c r="C120" s="76"/>
      <c r="D120" s="76"/>
      <c r="E120" s="226"/>
      <c r="F120" s="76"/>
      <c r="G120" s="76"/>
      <c r="I120" s="216"/>
      <c r="J120" s="75"/>
      <c r="K120" s="75"/>
      <c r="L120" s="75"/>
      <c r="M120" s="75"/>
      <c r="N120" s="75"/>
      <c r="O120" s="75"/>
      <c r="P120" s="75"/>
      <c r="Q120" s="75"/>
      <c r="U120" s="225"/>
      <c r="Y120" s="225"/>
    </row>
    <row r="121" spans="1:25" s="215" customFormat="1">
      <c r="A121" s="76"/>
      <c r="B121" s="331"/>
      <c r="C121" s="76"/>
      <c r="D121" s="76"/>
      <c r="E121" s="226"/>
      <c r="F121" s="76"/>
      <c r="G121" s="76"/>
      <c r="I121" s="216"/>
      <c r="J121" s="75"/>
      <c r="K121" s="75"/>
      <c r="L121" s="75"/>
      <c r="M121" s="75"/>
      <c r="N121" s="75"/>
      <c r="O121" s="75"/>
      <c r="P121" s="75"/>
      <c r="Q121" s="75"/>
      <c r="U121" s="225"/>
      <c r="Y121" s="225"/>
    </row>
    <row r="122" spans="1:25" s="215" customFormat="1">
      <c r="A122" s="76"/>
      <c r="B122" s="331"/>
      <c r="C122" s="76"/>
      <c r="D122" s="76"/>
      <c r="E122" s="226"/>
      <c r="F122" s="76"/>
      <c r="G122" s="76"/>
      <c r="I122" s="216"/>
      <c r="J122" s="75"/>
      <c r="K122" s="75"/>
      <c r="L122" s="75"/>
      <c r="M122" s="75"/>
      <c r="N122" s="75"/>
      <c r="O122" s="75"/>
      <c r="P122" s="75"/>
      <c r="Q122" s="75"/>
      <c r="U122" s="225"/>
      <c r="Y122" s="225"/>
    </row>
    <row r="123" spans="1:25" s="215" customFormat="1">
      <c r="A123" s="76"/>
      <c r="B123" s="331"/>
      <c r="C123" s="76"/>
      <c r="D123" s="76"/>
      <c r="E123" s="226"/>
      <c r="F123" s="76"/>
      <c r="G123" s="76"/>
      <c r="I123" s="216"/>
      <c r="J123" s="75"/>
      <c r="K123" s="75"/>
      <c r="L123" s="75"/>
      <c r="M123" s="75"/>
      <c r="N123" s="75"/>
      <c r="O123" s="75"/>
      <c r="P123" s="75"/>
      <c r="Q123" s="75"/>
      <c r="U123" s="225"/>
      <c r="Y123" s="225"/>
    </row>
    <row r="124" spans="1:25" s="215" customFormat="1">
      <c r="A124" s="76"/>
      <c r="B124" s="331"/>
      <c r="C124" s="76"/>
      <c r="D124" s="76"/>
      <c r="E124" s="226"/>
      <c r="F124" s="76"/>
      <c r="G124" s="76"/>
      <c r="I124" s="216"/>
      <c r="J124" s="75"/>
      <c r="K124" s="75"/>
      <c r="L124" s="75"/>
      <c r="M124" s="75"/>
      <c r="N124" s="75"/>
      <c r="O124" s="75"/>
      <c r="P124" s="75"/>
      <c r="Q124" s="75"/>
      <c r="U124" s="225"/>
      <c r="Y124" s="225"/>
    </row>
    <row r="125" spans="1:25" s="215" customFormat="1">
      <c r="A125" s="76"/>
      <c r="B125" s="331"/>
      <c r="C125" s="76"/>
      <c r="D125" s="76"/>
      <c r="E125" s="226"/>
      <c r="F125" s="76"/>
      <c r="G125" s="76"/>
      <c r="I125" s="216"/>
      <c r="J125" s="75"/>
      <c r="K125" s="75"/>
      <c r="L125" s="75"/>
      <c r="M125" s="75"/>
      <c r="N125" s="75"/>
      <c r="O125" s="75"/>
      <c r="P125" s="75"/>
      <c r="Q125" s="75"/>
      <c r="U125" s="225"/>
      <c r="Y125" s="225"/>
    </row>
    <row r="126" spans="1:25" s="215" customFormat="1">
      <c r="A126" s="76"/>
      <c r="B126" s="331"/>
      <c r="C126" s="76"/>
      <c r="D126" s="76"/>
      <c r="E126" s="226"/>
      <c r="F126" s="76"/>
      <c r="G126" s="76"/>
      <c r="I126" s="216"/>
      <c r="J126" s="75"/>
      <c r="K126" s="75"/>
      <c r="L126" s="75"/>
      <c r="M126" s="75"/>
      <c r="N126" s="75"/>
      <c r="O126" s="75"/>
      <c r="P126" s="75"/>
      <c r="Q126" s="75"/>
      <c r="U126" s="225"/>
      <c r="Y126" s="225"/>
    </row>
    <row r="127" spans="1:25" s="215" customFormat="1">
      <c r="A127" s="76"/>
      <c r="B127" s="331"/>
      <c r="C127" s="76"/>
      <c r="D127" s="76"/>
      <c r="E127" s="226"/>
      <c r="F127" s="76"/>
      <c r="G127" s="76"/>
      <c r="I127" s="216"/>
      <c r="J127" s="75"/>
      <c r="K127" s="75"/>
      <c r="L127" s="75"/>
      <c r="M127" s="75"/>
      <c r="N127" s="75"/>
      <c r="O127" s="75"/>
      <c r="P127" s="75"/>
      <c r="Q127" s="75"/>
      <c r="U127" s="225"/>
      <c r="Y127" s="225"/>
    </row>
    <row r="128" spans="1:25" s="215" customFormat="1">
      <c r="A128" s="76"/>
      <c r="B128" s="331"/>
      <c r="C128" s="76"/>
      <c r="D128" s="76"/>
      <c r="E128" s="226"/>
      <c r="F128" s="76"/>
      <c r="G128" s="76"/>
      <c r="I128" s="216"/>
      <c r="J128" s="75"/>
      <c r="K128" s="75"/>
      <c r="L128" s="75"/>
      <c r="M128" s="75"/>
      <c r="N128" s="75"/>
      <c r="O128" s="75"/>
      <c r="P128" s="75"/>
      <c r="Q128" s="75"/>
      <c r="U128" s="225"/>
      <c r="Y128" s="225"/>
    </row>
    <row r="129" spans="1:25" s="215" customFormat="1">
      <c r="A129" s="76"/>
      <c r="B129" s="331"/>
      <c r="C129" s="76"/>
      <c r="D129" s="76"/>
      <c r="E129" s="226"/>
      <c r="F129" s="76"/>
      <c r="G129" s="76"/>
      <c r="I129" s="216"/>
      <c r="J129" s="75"/>
      <c r="K129" s="75"/>
      <c r="L129" s="75"/>
      <c r="M129" s="75"/>
      <c r="N129" s="75"/>
      <c r="O129" s="75"/>
      <c r="P129" s="75"/>
      <c r="Q129" s="75"/>
      <c r="U129" s="225"/>
      <c r="Y129" s="225"/>
    </row>
  </sheetData>
  <mergeCells count="20">
    <mergeCell ref="U3:X3"/>
    <mergeCell ref="Y3:AB3"/>
    <mergeCell ref="AC3:AF3"/>
    <mergeCell ref="A5:I5"/>
    <mergeCell ref="A10:I10"/>
    <mergeCell ref="B3:D3"/>
    <mergeCell ref="E3:H3"/>
    <mergeCell ref="I3:L3"/>
    <mergeCell ref="M3:P3"/>
    <mergeCell ref="Q3:T3"/>
    <mergeCell ref="A81:I81"/>
    <mergeCell ref="A86:I86"/>
    <mergeCell ref="A99:I99"/>
    <mergeCell ref="A106:I106"/>
    <mergeCell ref="A3:A4"/>
    <mergeCell ref="A26:I26"/>
    <mergeCell ref="A42:I42"/>
    <mergeCell ref="A58:I58"/>
    <mergeCell ref="A71:I71"/>
    <mergeCell ref="A76:I76"/>
  </mergeCells>
  <hyperlinks>
    <hyperlink ref="A1" location="Menu!A1" display="Return to Menu" xr:uid="{00000000-0004-0000-0A00-000000000000}"/>
  </hyperlinks>
  <printOptions horizontalCentered="1" verticalCentered="1"/>
  <pageMargins left="0.7" right="0.7" top="0.75" bottom="0.75" header="0.3" footer="0.3"/>
  <pageSetup paperSize="9" scale="48" fitToWidth="2" fitToHeight="2" orientation="landscape" r:id="rId1"/>
  <headerFooter alignWithMargins="0"/>
  <rowBreaks count="1" manualBreakCount="1">
    <brk id="57" max="32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G129"/>
  <sheetViews>
    <sheetView view="pageBreakPreview" zoomScale="80" zoomScaleNormal="100" zoomScaleSheetLayoutView="80" workbookViewId="0">
      <pane xSplit="1" ySplit="5" topLeftCell="Q6" activePane="bottomRight" state="frozen"/>
      <selection pane="topRight"/>
      <selection pane="bottomLeft"/>
      <selection pane="bottomRight" activeCell="U105" sqref="U105"/>
    </sheetView>
  </sheetViews>
  <sheetFormatPr defaultColWidth="9" defaultRowHeight="14.5"/>
  <cols>
    <col min="1" max="1" width="49.54296875" customWidth="1"/>
    <col min="2" max="2" width="14.7265625" style="318" customWidth="1"/>
    <col min="3" max="4" width="14.7265625" customWidth="1"/>
    <col min="5" max="5" width="14.7265625" style="285" customWidth="1"/>
    <col min="6" max="7" width="14.7265625" customWidth="1"/>
    <col min="8" max="8" width="14.7265625" style="283" customWidth="1"/>
    <col min="9" max="9" width="14.7265625" style="319" customWidth="1"/>
    <col min="10" max="16" width="14.7265625" customWidth="1"/>
    <col min="17" max="20" width="13.26953125" customWidth="1"/>
    <col min="21" max="21" width="13.26953125" style="1" customWidth="1"/>
    <col min="22" max="24" width="13.26953125" customWidth="1"/>
    <col min="25" max="25" width="13.26953125" style="1" customWidth="1"/>
    <col min="26" max="32" width="13.26953125" customWidth="1"/>
  </cols>
  <sheetData>
    <row r="1" spans="1:32" ht="26">
      <c r="A1" s="2" t="s">
        <v>41</v>
      </c>
      <c r="B1" s="60"/>
      <c r="C1" s="60"/>
      <c r="D1" s="60"/>
      <c r="E1" s="288"/>
      <c r="F1" s="60"/>
      <c r="G1" s="60"/>
      <c r="H1" s="60"/>
      <c r="I1" s="289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</row>
    <row r="2" spans="1:32" ht="17.5">
      <c r="A2" s="219" t="s">
        <v>317</v>
      </c>
      <c r="B2" s="78"/>
      <c r="C2" s="78"/>
      <c r="D2" s="78"/>
      <c r="E2" s="78"/>
      <c r="F2" s="78"/>
      <c r="G2" s="220"/>
      <c r="H2" s="220"/>
      <c r="I2" s="220"/>
      <c r="J2" s="243"/>
      <c r="K2" s="243"/>
      <c r="L2" s="243"/>
      <c r="M2" s="243"/>
      <c r="N2" s="243"/>
      <c r="O2" s="60"/>
      <c r="P2" s="60"/>
      <c r="Q2" s="321"/>
      <c r="R2" s="321"/>
      <c r="S2" s="321"/>
      <c r="T2" s="321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</row>
    <row r="3" spans="1:32" s="281" customFormat="1">
      <c r="A3" s="649"/>
      <c r="B3" s="643">
        <v>2009</v>
      </c>
      <c r="C3" s="644"/>
      <c r="D3" s="645"/>
      <c r="E3" s="643">
        <v>2010</v>
      </c>
      <c r="F3" s="644"/>
      <c r="G3" s="644"/>
      <c r="H3" s="645"/>
      <c r="I3" s="643">
        <v>2011</v>
      </c>
      <c r="J3" s="644"/>
      <c r="K3" s="644"/>
      <c r="L3" s="645"/>
      <c r="M3" s="643">
        <v>2012</v>
      </c>
      <c r="N3" s="644"/>
      <c r="O3" s="644"/>
      <c r="P3" s="645"/>
      <c r="Q3" s="643">
        <v>2013</v>
      </c>
      <c r="R3" s="644"/>
      <c r="S3" s="644"/>
      <c r="T3" s="645"/>
      <c r="U3" s="643">
        <v>2014</v>
      </c>
      <c r="V3" s="644"/>
      <c r="W3" s="644"/>
      <c r="X3" s="645"/>
      <c r="Y3" s="643">
        <v>2015</v>
      </c>
      <c r="Z3" s="644"/>
      <c r="AA3" s="644"/>
      <c r="AB3" s="645"/>
      <c r="AC3" s="643">
        <v>2016</v>
      </c>
      <c r="AD3" s="644"/>
      <c r="AE3" s="644"/>
      <c r="AF3" s="645"/>
    </row>
    <row r="4" spans="1:32" s="281" customFormat="1" ht="15" thickBot="1">
      <c r="A4" s="650"/>
      <c r="B4" s="22" t="s">
        <v>44</v>
      </c>
      <c r="C4" s="23" t="s">
        <v>45</v>
      </c>
      <c r="D4" s="46" t="s">
        <v>46</v>
      </c>
      <c r="E4" s="23" t="s">
        <v>47</v>
      </c>
      <c r="F4" s="23" t="s">
        <v>44</v>
      </c>
      <c r="G4" s="221" t="s">
        <v>45</v>
      </c>
      <c r="H4" s="222" t="s">
        <v>46</v>
      </c>
      <c r="I4" s="25" t="s">
        <v>47</v>
      </c>
      <c r="J4" s="25" t="s">
        <v>44</v>
      </c>
      <c r="K4" s="25" t="s">
        <v>45</v>
      </c>
      <c r="L4" s="25" t="s">
        <v>46</v>
      </c>
      <c r="M4" s="25" t="s">
        <v>47</v>
      </c>
      <c r="N4" s="25" t="s">
        <v>44</v>
      </c>
      <c r="O4" s="25" t="s">
        <v>45</v>
      </c>
      <c r="P4" s="25" t="s">
        <v>46</v>
      </c>
      <c r="Q4" s="25" t="s">
        <v>47</v>
      </c>
      <c r="R4" s="25" t="s">
        <v>44</v>
      </c>
      <c r="S4" s="25" t="s">
        <v>45</v>
      </c>
      <c r="T4" s="22" t="s">
        <v>46</v>
      </c>
      <c r="U4" s="25" t="s">
        <v>47</v>
      </c>
      <c r="V4" s="25" t="s">
        <v>44</v>
      </c>
      <c r="W4" s="25" t="s">
        <v>45</v>
      </c>
      <c r="X4" s="22" t="s">
        <v>46</v>
      </c>
      <c r="Y4" s="25" t="s">
        <v>47</v>
      </c>
      <c r="Z4" s="25" t="s">
        <v>44</v>
      </c>
      <c r="AA4" s="25" t="s">
        <v>45</v>
      </c>
      <c r="AB4" s="22" t="s">
        <v>46</v>
      </c>
      <c r="AC4" s="25" t="s">
        <v>47</v>
      </c>
      <c r="AD4" s="25" t="s">
        <v>44</v>
      </c>
      <c r="AE4" s="25" t="s">
        <v>45</v>
      </c>
      <c r="AF4" s="25" t="s">
        <v>46</v>
      </c>
    </row>
    <row r="5" spans="1:32" s="282" customFormat="1" ht="19.5" customHeight="1">
      <c r="A5" s="654" t="s">
        <v>270</v>
      </c>
      <c r="B5" s="655"/>
      <c r="C5" s="655"/>
      <c r="D5" s="655"/>
      <c r="E5" s="655"/>
      <c r="F5" s="655"/>
      <c r="G5" s="655"/>
      <c r="H5" s="655"/>
      <c r="I5" s="655"/>
      <c r="J5" s="244"/>
      <c r="K5" s="224"/>
      <c r="L5" s="224"/>
      <c r="M5" s="224"/>
      <c r="N5" s="224"/>
      <c r="O5" s="224"/>
      <c r="P5" s="249"/>
      <c r="Q5" s="249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90"/>
      <c r="AD5" s="290"/>
      <c r="AE5" s="290"/>
      <c r="AF5" s="293"/>
    </row>
    <row r="6" spans="1:32" ht="19.5" customHeight="1">
      <c r="A6" s="223" t="s">
        <v>271</v>
      </c>
      <c r="B6" s="224"/>
      <c r="C6" s="225"/>
      <c r="D6" s="225"/>
      <c r="E6" s="226"/>
      <c r="F6" s="225"/>
      <c r="G6" s="227"/>
      <c r="H6" s="224"/>
      <c r="I6" s="225"/>
      <c r="J6" s="76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45"/>
    </row>
    <row r="7" spans="1:32" ht="19.5" customHeight="1">
      <c r="A7" s="228" t="s">
        <v>63</v>
      </c>
      <c r="B7" s="227">
        <v>-12.6</v>
      </c>
      <c r="C7" s="227">
        <v>-21.016666666666701</v>
      </c>
      <c r="D7" s="227">
        <v>-6.8666666666666698</v>
      </c>
      <c r="E7" s="227">
        <v>-4.93333333333333</v>
      </c>
      <c r="F7" s="227">
        <v>7.11666666666666</v>
      </c>
      <c r="G7" s="227">
        <v>-0.98333333333333295</v>
      </c>
      <c r="H7" s="227">
        <v>-3.7666666666666702</v>
      </c>
      <c r="I7" s="227">
        <v>10.6</v>
      </c>
      <c r="J7" s="227">
        <v>6.18333333333333</v>
      </c>
      <c r="K7" s="227">
        <v>-5.6166666666666698</v>
      </c>
      <c r="L7" s="227">
        <v>-13.8166666666667</v>
      </c>
      <c r="M7" s="227">
        <v>-15.65</v>
      </c>
      <c r="N7" s="227">
        <v>-15.983333333333301</v>
      </c>
      <c r="O7" s="227">
        <v>-15.716666666666701</v>
      </c>
      <c r="P7" s="227">
        <v>-3.25</v>
      </c>
      <c r="Q7" s="227">
        <v>-4.25</v>
      </c>
      <c r="R7" s="227">
        <v>-10.4</v>
      </c>
      <c r="S7" s="227">
        <v>-12.766666666666699</v>
      </c>
      <c r="T7" s="227">
        <v>0.53417928776094803</v>
      </c>
      <c r="U7" s="227">
        <v>-4.1428571428571397</v>
      </c>
      <c r="V7" s="227">
        <v>-4.1162751957354704</v>
      </c>
      <c r="W7" s="227">
        <v>-1.71428571428571</v>
      </c>
      <c r="X7" s="227">
        <v>-6.4285714285714297</v>
      </c>
      <c r="Y7" s="227">
        <v>-10.4285714285714</v>
      </c>
      <c r="Z7" s="227">
        <v>-17.344248874334799</v>
      </c>
      <c r="AA7" s="227">
        <v>7.2380952380952399</v>
      </c>
      <c r="AB7" s="227">
        <v>3.0130063173541402</v>
      </c>
      <c r="AC7" s="252">
        <v>-9.8571428571428594</v>
      </c>
      <c r="AD7" s="252">
        <v>-17.001915708812302</v>
      </c>
      <c r="AE7" s="252">
        <v>-18.095238095238098</v>
      </c>
      <c r="AF7" s="294">
        <v>-20.8571428571429</v>
      </c>
    </row>
    <row r="8" spans="1:32" ht="19.5" customHeight="1">
      <c r="A8" s="228" t="s">
        <v>65</v>
      </c>
      <c r="B8" s="229">
        <v>13.95</v>
      </c>
      <c r="C8" s="229">
        <v>8</v>
      </c>
      <c r="D8" s="229">
        <v>29.35</v>
      </c>
      <c r="E8" s="229">
        <v>30.883333333333301</v>
      </c>
      <c r="F8" s="227">
        <v>36.6</v>
      </c>
      <c r="G8" s="227">
        <v>25.55</v>
      </c>
      <c r="H8" s="229">
        <v>29.783333333333299</v>
      </c>
      <c r="I8" s="229">
        <v>38.383333333333297</v>
      </c>
      <c r="J8" s="229">
        <v>39.75</v>
      </c>
      <c r="K8" s="227">
        <v>29.65</v>
      </c>
      <c r="L8" s="227">
        <v>17.350000000000001</v>
      </c>
      <c r="M8" s="227">
        <v>26.6666666666667</v>
      </c>
      <c r="N8" s="227">
        <v>24.4</v>
      </c>
      <c r="O8" s="227">
        <v>16.566666666666698</v>
      </c>
      <c r="P8" s="227">
        <v>29.483333333333299</v>
      </c>
      <c r="Q8" s="227">
        <v>39.700000000000003</v>
      </c>
      <c r="R8" s="227">
        <v>24.116666666666699</v>
      </c>
      <c r="S8" s="227">
        <v>24.5</v>
      </c>
      <c r="T8" s="227">
        <v>19.238095238095202</v>
      </c>
      <c r="U8" s="227">
        <v>33.345886205485101</v>
      </c>
      <c r="V8" s="227">
        <v>31.224552452455899</v>
      </c>
      <c r="W8" s="227">
        <v>24.6666666666667</v>
      </c>
      <c r="X8" s="227">
        <v>22.9159503342884</v>
      </c>
      <c r="Y8" s="227">
        <v>22.4354727398206</v>
      </c>
      <c r="Z8" s="227">
        <v>22.237276572520098</v>
      </c>
      <c r="AA8" s="227">
        <v>23.476190476190499</v>
      </c>
      <c r="AB8" s="227">
        <v>16.4444444444444</v>
      </c>
      <c r="AC8" s="252">
        <v>28.9428400774941</v>
      </c>
      <c r="AD8" s="252">
        <v>21.603215733173901</v>
      </c>
      <c r="AE8" s="252">
        <v>20.428571428571399</v>
      </c>
      <c r="AF8" s="294">
        <v>19.476190476190499</v>
      </c>
    </row>
    <row r="9" spans="1:32" ht="19.5" customHeight="1">
      <c r="A9" s="228" t="s">
        <v>223</v>
      </c>
      <c r="B9" s="227">
        <v>24.9166666666667</v>
      </c>
      <c r="C9" s="227">
        <v>31.683333333333302</v>
      </c>
      <c r="D9" s="227">
        <v>36.75</v>
      </c>
      <c r="E9" s="227">
        <v>32.533333333333303</v>
      </c>
      <c r="F9" s="227">
        <v>46.183333333333302</v>
      </c>
      <c r="G9" s="227">
        <v>42.15</v>
      </c>
      <c r="H9" s="227">
        <v>26.35</v>
      </c>
      <c r="I9" s="227">
        <v>35.633333333333297</v>
      </c>
      <c r="J9" s="227">
        <v>40.1666666666667</v>
      </c>
      <c r="K9" s="227">
        <v>40.549999999999997</v>
      </c>
      <c r="L9" s="227">
        <v>18.316666666666698</v>
      </c>
      <c r="M9" s="227">
        <v>22.533333333333299</v>
      </c>
      <c r="N9" s="227">
        <v>23.883333333333301</v>
      </c>
      <c r="O9" s="227">
        <v>20.6666666666667</v>
      </c>
      <c r="P9" s="227">
        <v>30.516666666666701</v>
      </c>
      <c r="Q9" s="227">
        <v>31.316666666666698</v>
      </c>
      <c r="R9" s="227">
        <v>19.399999999999999</v>
      </c>
      <c r="S9" s="227">
        <v>28.233333333333299</v>
      </c>
      <c r="T9" s="227">
        <v>33.857142857142897</v>
      </c>
      <c r="U9" s="227">
        <v>35.060308364033297</v>
      </c>
      <c r="V9" s="227">
        <v>28.949976260668901</v>
      </c>
      <c r="W9" s="227">
        <v>35.5399099467867</v>
      </c>
      <c r="X9" s="227">
        <v>36.190476190476197</v>
      </c>
      <c r="Y9" s="227">
        <v>40.908718788374898</v>
      </c>
      <c r="Z9" s="227">
        <v>51.250481695568403</v>
      </c>
      <c r="AA9" s="227">
        <v>50.319825351344001</v>
      </c>
      <c r="AB9" s="227">
        <v>50.1666666666667</v>
      </c>
      <c r="AC9" s="252">
        <v>45.904761904761898</v>
      </c>
      <c r="AD9" s="252">
        <v>40.104149414245803</v>
      </c>
      <c r="AE9" s="252">
        <v>42.883067267021403</v>
      </c>
      <c r="AF9" s="294">
        <v>40.684267976531601</v>
      </c>
    </row>
    <row r="10" spans="1:32" s="282" customFormat="1" ht="19.5" customHeight="1">
      <c r="A10" s="652" t="s">
        <v>272</v>
      </c>
      <c r="B10" s="653"/>
      <c r="C10" s="653"/>
      <c r="D10" s="653"/>
      <c r="E10" s="653"/>
      <c r="F10" s="653"/>
      <c r="G10" s="653"/>
      <c r="H10" s="653"/>
      <c r="I10" s="653"/>
      <c r="J10" s="247"/>
      <c r="K10" s="227"/>
      <c r="L10" s="227"/>
      <c r="M10" s="227"/>
      <c r="N10" s="227"/>
      <c r="O10" s="227"/>
      <c r="P10" s="227"/>
      <c r="Q10" s="266"/>
      <c r="R10" s="266"/>
      <c r="S10" s="266"/>
      <c r="T10" s="266"/>
      <c r="U10" s="266"/>
      <c r="V10" s="266"/>
      <c r="W10" s="266"/>
      <c r="X10" s="266"/>
      <c r="Y10" s="266"/>
      <c r="Z10" s="266"/>
      <c r="AA10" s="266"/>
      <c r="AB10" s="266"/>
      <c r="AC10" s="224"/>
      <c r="AD10" s="224"/>
      <c r="AE10" s="224"/>
      <c r="AF10" s="245"/>
    </row>
    <row r="11" spans="1:32" ht="19.5" customHeight="1">
      <c r="A11" s="230" t="s">
        <v>225</v>
      </c>
      <c r="B11" s="227">
        <v>-16.3</v>
      </c>
      <c r="C11" s="231">
        <v>-20.399999999999999</v>
      </c>
      <c r="D11" s="232">
        <v>-4.5999999999999996</v>
      </c>
      <c r="E11" s="232">
        <v>-0.35000000000000098</v>
      </c>
      <c r="F11" s="227">
        <v>16.350000000000001</v>
      </c>
      <c r="G11" s="227">
        <v>13.4</v>
      </c>
      <c r="H11" s="227">
        <v>1.7</v>
      </c>
      <c r="I11" s="231">
        <v>17.850000000000001</v>
      </c>
      <c r="J11" s="231">
        <v>6.2499999999999902</v>
      </c>
      <c r="K11" s="227">
        <v>-2.15</v>
      </c>
      <c r="L11" s="227">
        <v>-14.75</v>
      </c>
      <c r="M11" s="227">
        <v>-19.3</v>
      </c>
      <c r="N11" s="227">
        <v>-18.3</v>
      </c>
      <c r="O11" s="227">
        <v>-10.35</v>
      </c>
      <c r="P11" s="227">
        <v>-1.75</v>
      </c>
      <c r="Q11" s="227">
        <v>3.15</v>
      </c>
      <c r="R11" s="227">
        <v>-6.65</v>
      </c>
      <c r="S11" s="227">
        <v>-7.4</v>
      </c>
      <c r="T11" s="227">
        <v>-1.5714285714285701</v>
      </c>
      <c r="U11" s="227">
        <v>1.1428571428571399</v>
      </c>
      <c r="V11" s="227">
        <v>3.44827586206896</v>
      </c>
      <c r="W11" s="227">
        <v>-0.14285714285714601</v>
      </c>
      <c r="X11" s="227">
        <v>-6.1428571428571503</v>
      </c>
      <c r="Y11" s="227">
        <v>-9.2857142857142794</v>
      </c>
      <c r="Z11" s="227">
        <v>-20.8571428571429</v>
      </c>
      <c r="AA11" s="227">
        <v>22.714285714285701</v>
      </c>
      <c r="AB11" s="227">
        <v>18</v>
      </c>
      <c r="AC11" s="252">
        <v>-8.5714285714285801</v>
      </c>
      <c r="AD11" s="252">
        <v>-8.6206896551724093</v>
      </c>
      <c r="AE11" s="252">
        <v>-23.285714285714299</v>
      </c>
      <c r="AF11" s="294">
        <v>-23.285714285714299</v>
      </c>
    </row>
    <row r="12" spans="1:32" ht="19.5" customHeight="1">
      <c r="A12" s="233" t="s">
        <v>318</v>
      </c>
      <c r="B12" s="227">
        <v>27.619047619047599</v>
      </c>
      <c r="C12" s="231">
        <v>-25</v>
      </c>
      <c r="D12" s="232">
        <v>-3.9215686274509798</v>
      </c>
      <c r="E12" s="232">
        <v>5.9701492537313401</v>
      </c>
      <c r="F12" s="227">
        <v>4.6875</v>
      </c>
      <c r="G12" s="227">
        <v>3.6585365853658498</v>
      </c>
      <c r="H12" s="227">
        <v>-23.636363636363601</v>
      </c>
      <c r="I12" s="231">
        <v>18.75</v>
      </c>
      <c r="J12" s="231">
        <v>-5.3846153846153904</v>
      </c>
      <c r="K12" s="227">
        <v>-4.9180327868852496</v>
      </c>
      <c r="L12" s="227">
        <v>-10.8108108108108</v>
      </c>
      <c r="M12" s="227">
        <v>-26.630434782608699</v>
      </c>
      <c r="N12" s="227">
        <v>-22.7848101265823</v>
      </c>
      <c r="O12" s="227">
        <v>-20.744680851063801</v>
      </c>
      <c r="P12" s="227">
        <v>-8.1081081081081106</v>
      </c>
      <c r="Q12" s="227">
        <v>16.6666666666667</v>
      </c>
      <c r="R12" s="227">
        <v>-16.6666666666667</v>
      </c>
      <c r="S12" s="227">
        <v>-6.6265060240963898</v>
      </c>
      <c r="T12" s="227">
        <v>-2.38095238095238</v>
      </c>
      <c r="U12" s="227">
        <v>-5.6451612903225801</v>
      </c>
      <c r="V12" s="227">
        <v>-2.7027027027027</v>
      </c>
      <c r="W12" s="227">
        <v>-13.8157894736842</v>
      </c>
      <c r="X12" s="227">
        <v>-16.2337662337662</v>
      </c>
      <c r="Y12" s="227">
        <v>-28.481012658227801</v>
      </c>
      <c r="Z12" s="227">
        <v>-22.159090909090899</v>
      </c>
      <c r="AA12" s="227">
        <v>10.3174603174603</v>
      </c>
      <c r="AB12" s="227">
        <v>-0.94339622641509602</v>
      </c>
      <c r="AC12" s="252">
        <v>-22.413793103448299</v>
      </c>
      <c r="AD12" s="252">
        <v>-1.61290322580645</v>
      </c>
      <c r="AE12" s="252">
        <v>-27.433628318584098</v>
      </c>
      <c r="AF12" s="294">
        <v>-25.342465753424701</v>
      </c>
    </row>
    <row r="13" spans="1:32" ht="19.5" customHeight="1">
      <c r="A13" s="233" t="s">
        <v>319</v>
      </c>
      <c r="B13" s="227">
        <v>17.213114754098399</v>
      </c>
      <c r="C13" s="231">
        <v>-15.714285714285699</v>
      </c>
      <c r="D13" s="232">
        <v>2.9411764705882302</v>
      </c>
      <c r="E13" s="232">
        <v>-4.4303797468354498</v>
      </c>
      <c r="F13" s="227">
        <v>16.455696202531598</v>
      </c>
      <c r="G13" s="227">
        <v>16</v>
      </c>
      <c r="H13" s="227">
        <v>4.6610169491525504</v>
      </c>
      <c r="I13" s="231">
        <v>17.2897196261682</v>
      </c>
      <c r="J13" s="231">
        <v>10.975609756097599</v>
      </c>
      <c r="K13" s="227">
        <v>0</v>
      </c>
      <c r="L13" s="227">
        <v>-18.1034482758621</v>
      </c>
      <c r="M13" s="227">
        <v>-14.814814814814801</v>
      </c>
      <c r="N13" s="227">
        <v>-15.2027027027027</v>
      </c>
      <c r="O13" s="227">
        <v>-12.8571428571429</v>
      </c>
      <c r="P13" s="227">
        <v>0</v>
      </c>
      <c r="Q13" s="227">
        <v>-1.01351351351352</v>
      </c>
      <c r="R13" s="227">
        <v>-4.0322580645161201</v>
      </c>
      <c r="S13" s="227">
        <v>-16.891891891891898</v>
      </c>
      <c r="T13" s="227">
        <v>0.71942446043165398</v>
      </c>
      <c r="U13" s="227">
        <v>-0.37313432835821198</v>
      </c>
      <c r="V13" s="227">
        <v>-0.36231884057971397</v>
      </c>
      <c r="W13" s="227">
        <v>6.5068493150684903</v>
      </c>
      <c r="X13" s="227">
        <v>-5</v>
      </c>
      <c r="Y13" s="227">
        <v>-4.6099290780141899</v>
      </c>
      <c r="Z13" s="227">
        <v>-20.992366412213698</v>
      </c>
      <c r="AA13" s="227">
        <v>19.685039370078702</v>
      </c>
      <c r="AB13" s="227">
        <v>15.476190476190499</v>
      </c>
      <c r="AC13" s="252">
        <v>-0.72992700729927396</v>
      </c>
      <c r="AD13" s="252">
        <v>-15.605095541401299</v>
      </c>
      <c r="AE13" s="252">
        <v>-25.182481751824799</v>
      </c>
      <c r="AF13" s="294">
        <v>-27.044025157232699</v>
      </c>
    </row>
    <row r="14" spans="1:32" ht="19.5" customHeight="1">
      <c r="A14" s="234" t="s">
        <v>320</v>
      </c>
      <c r="B14" s="227">
        <v>25.531914893617</v>
      </c>
      <c r="C14" s="231">
        <v>-22.2222222222222</v>
      </c>
      <c r="D14" s="232">
        <v>-21.428571428571399</v>
      </c>
      <c r="E14" s="232">
        <v>6.25</v>
      </c>
      <c r="F14" s="227">
        <v>21.2121212121212</v>
      </c>
      <c r="G14" s="227">
        <v>15.322580645161301</v>
      </c>
      <c r="H14" s="227">
        <v>10.1694915254237</v>
      </c>
      <c r="I14" s="231">
        <v>27.1428571428571</v>
      </c>
      <c r="J14" s="231">
        <v>11.2676056338028</v>
      </c>
      <c r="K14" s="227">
        <v>-5.2631578947368398</v>
      </c>
      <c r="L14" s="227">
        <v>0.90909090909090695</v>
      </c>
      <c r="M14" s="227">
        <v>-14.5833333333333</v>
      </c>
      <c r="N14" s="227">
        <v>-14.024390243902401</v>
      </c>
      <c r="O14" s="227">
        <v>2.8985507246376798</v>
      </c>
      <c r="P14" s="227">
        <v>4.8192771084337398</v>
      </c>
      <c r="Q14" s="227">
        <v>-3.01204819277108</v>
      </c>
      <c r="R14" s="227">
        <v>0</v>
      </c>
      <c r="S14" s="227">
        <v>8.2191780821917799</v>
      </c>
      <c r="T14" s="227">
        <v>-2.9411764705882302</v>
      </c>
      <c r="U14" s="227">
        <v>9.0909090909090899</v>
      </c>
      <c r="V14" s="227">
        <v>5</v>
      </c>
      <c r="W14" s="227">
        <v>-1.4492753623188399</v>
      </c>
      <c r="X14" s="227">
        <v>-2.5641025641025701</v>
      </c>
      <c r="Y14" s="227">
        <v>-5.6122448979591804</v>
      </c>
      <c r="Z14" s="227">
        <v>-25.882352941176499</v>
      </c>
      <c r="AA14" s="227">
        <v>23.584905660377402</v>
      </c>
      <c r="AB14" s="227">
        <v>29.069767441860499</v>
      </c>
      <c r="AC14" s="252">
        <v>-12.048192771084301</v>
      </c>
      <c r="AD14" s="252">
        <v>-4.81927710843373</v>
      </c>
      <c r="AE14" s="252">
        <v>-7.6271186440678003</v>
      </c>
      <c r="AF14" s="294">
        <v>-17.1428571428571</v>
      </c>
    </row>
    <row r="15" spans="1:32" ht="19.5" customHeight="1">
      <c r="A15" s="234" t="s">
        <v>321</v>
      </c>
      <c r="B15" s="227">
        <v>25</v>
      </c>
      <c r="C15" s="231">
        <v>-25</v>
      </c>
      <c r="D15" s="232">
        <v>-25</v>
      </c>
      <c r="E15" s="232">
        <v>-25</v>
      </c>
      <c r="F15" s="227">
        <v>-2</v>
      </c>
      <c r="G15" s="227">
        <v>30.952380952380899</v>
      </c>
      <c r="H15" s="227">
        <v>9.7014925373134293</v>
      </c>
      <c r="I15" s="231">
        <v>2.3255813953488298</v>
      </c>
      <c r="J15" s="231">
        <v>0</v>
      </c>
      <c r="K15" s="227">
        <v>-1.72413793103449</v>
      </c>
      <c r="L15" s="227">
        <v>-41.379310344827601</v>
      </c>
      <c r="M15" s="227">
        <v>-36.956521739130402</v>
      </c>
      <c r="N15" s="227">
        <v>-29.268292682926798</v>
      </c>
      <c r="O15" s="227">
        <v>0</v>
      </c>
      <c r="P15" s="227">
        <v>-12.5</v>
      </c>
      <c r="Q15" s="227">
        <v>5.6818181818181799</v>
      </c>
      <c r="R15" s="227">
        <v>0</v>
      </c>
      <c r="S15" s="227">
        <v>-4.5454545454545503</v>
      </c>
      <c r="T15" s="227">
        <v>-4.3478260869565197</v>
      </c>
      <c r="U15" s="227">
        <v>-1.8181818181818199</v>
      </c>
      <c r="V15" s="227">
        <v>18.75</v>
      </c>
      <c r="W15" s="227">
        <v>2.5423728813559299</v>
      </c>
      <c r="X15" s="227">
        <v>0</v>
      </c>
      <c r="Y15" s="227">
        <v>6.25</v>
      </c>
      <c r="Z15" s="227">
        <v>-8.6956521739130395</v>
      </c>
      <c r="AA15" s="227">
        <v>42.592592592592602</v>
      </c>
      <c r="AB15" s="227">
        <v>28.571428571428601</v>
      </c>
      <c r="AC15" s="252">
        <v>1.16279069767442</v>
      </c>
      <c r="AD15" s="252">
        <v>-1.0869565217391299</v>
      </c>
      <c r="AE15" s="252">
        <v>-28.048780487804901</v>
      </c>
      <c r="AF15" s="294">
        <v>-16.6666666666667</v>
      </c>
    </row>
    <row r="16" spans="1:32" ht="19.5" customHeight="1">
      <c r="A16" s="230" t="s">
        <v>226</v>
      </c>
      <c r="B16" s="227">
        <v>-11</v>
      </c>
      <c r="C16" s="231">
        <v>-25.35</v>
      </c>
      <c r="D16" s="232">
        <v>-16.7</v>
      </c>
      <c r="E16" s="232">
        <v>-7.15</v>
      </c>
      <c r="F16" s="227">
        <v>-9.4</v>
      </c>
      <c r="G16" s="227">
        <v>-27.05</v>
      </c>
      <c r="H16" s="227">
        <v>-10</v>
      </c>
      <c r="I16" s="231">
        <v>-3.05</v>
      </c>
      <c r="J16" s="231">
        <v>0.80000000000000104</v>
      </c>
      <c r="K16" s="227">
        <v>-26.4</v>
      </c>
      <c r="L16" s="227">
        <v>-20.5</v>
      </c>
      <c r="M16" s="227">
        <v>-14.95</v>
      </c>
      <c r="N16" s="227">
        <v>-18.55</v>
      </c>
      <c r="O16" s="227">
        <v>-22.8</v>
      </c>
      <c r="P16" s="227">
        <v>-8.9</v>
      </c>
      <c r="Q16" s="227">
        <v>-17.600000000000001</v>
      </c>
      <c r="R16" s="227">
        <v>-12.85</v>
      </c>
      <c r="S16" s="227">
        <v>-26.1</v>
      </c>
      <c r="T16" s="227">
        <v>-7.7142857142857197</v>
      </c>
      <c r="U16" s="227">
        <v>-6.7142857142857197</v>
      </c>
      <c r="V16" s="227">
        <v>-16.6666666666667</v>
      </c>
      <c r="W16" s="227">
        <v>-13</v>
      </c>
      <c r="X16" s="227">
        <v>-15.1428571428571</v>
      </c>
      <c r="Y16" s="227">
        <v>-13.1428571428571</v>
      </c>
      <c r="Z16" s="227">
        <v>-19.714285714285701</v>
      </c>
      <c r="AA16" s="227">
        <v>-10.714285714285699</v>
      </c>
      <c r="AB16" s="227">
        <v>-20.6666666666667</v>
      </c>
      <c r="AC16" s="252">
        <v>-20.428571428571399</v>
      </c>
      <c r="AD16" s="252">
        <v>-26.005747126436798</v>
      </c>
      <c r="AE16" s="252">
        <v>-23.571428571428601</v>
      </c>
      <c r="AF16" s="294">
        <v>-19</v>
      </c>
    </row>
    <row r="17" spans="1:32" ht="19.5" customHeight="1">
      <c r="A17" s="233" t="s">
        <v>318</v>
      </c>
      <c r="B17" s="227">
        <v>-8.6538461538461497</v>
      </c>
      <c r="C17" s="231">
        <v>-12.5</v>
      </c>
      <c r="D17" s="232">
        <v>-17.647058823529399</v>
      </c>
      <c r="E17" s="232">
        <v>-17.164179104477601</v>
      </c>
      <c r="F17" s="227">
        <v>-29.6875</v>
      </c>
      <c r="G17" s="227">
        <v>-48.170731707317103</v>
      </c>
      <c r="H17" s="227">
        <v>-19.090909090909101</v>
      </c>
      <c r="I17" s="231">
        <v>-19.375</v>
      </c>
      <c r="J17" s="231">
        <v>-16.153846153846199</v>
      </c>
      <c r="K17" s="227">
        <v>-40.163934426229503</v>
      </c>
      <c r="L17" s="227">
        <v>-23.648648648648599</v>
      </c>
      <c r="M17" s="227">
        <v>-21.739130434782599</v>
      </c>
      <c r="N17" s="227">
        <v>-31.0126582278481</v>
      </c>
      <c r="O17" s="227">
        <v>-26.063829787233999</v>
      </c>
      <c r="P17" s="227">
        <v>-20.945945945945901</v>
      </c>
      <c r="Q17" s="227">
        <v>-27.3333333333333</v>
      </c>
      <c r="R17" s="227">
        <v>-26.3888888888889</v>
      </c>
      <c r="S17" s="227">
        <v>-37.349397590361399</v>
      </c>
      <c r="T17" s="227">
        <v>-25.396825396825399</v>
      </c>
      <c r="U17" s="227">
        <v>-22.580645161290299</v>
      </c>
      <c r="V17" s="227">
        <v>-34.459459459459502</v>
      </c>
      <c r="W17" s="227">
        <v>-36.184210526315802</v>
      </c>
      <c r="X17" s="227">
        <v>-34.415584415584398</v>
      </c>
      <c r="Y17" s="227">
        <v>-29.746835443038002</v>
      </c>
      <c r="Z17" s="227">
        <v>-26.136363636363601</v>
      </c>
      <c r="AA17" s="227">
        <v>-7.9365079365079296</v>
      </c>
      <c r="AB17" s="227">
        <v>-29.245283018867902</v>
      </c>
      <c r="AC17" s="252">
        <v>-31.609195402298901</v>
      </c>
      <c r="AD17" s="252">
        <v>-29.0322580645161</v>
      </c>
      <c r="AE17" s="252">
        <v>-31.4159292035398</v>
      </c>
      <c r="AF17" s="294">
        <v>-49.315068493150697</v>
      </c>
    </row>
    <row r="18" spans="1:32" ht="19.5" customHeight="1">
      <c r="A18" s="233" t="s">
        <v>319</v>
      </c>
      <c r="B18" s="227">
        <v>-10.2459016393443</v>
      </c>
      <c r="C18" s="231">
        <v>-22.5</v>
      </c>
      <c r="D18" s="232">
        <v>-22.0588235294118</v>
      </c>
      <c r="E18" s="232">
        <v>1.89873417721519</v>
      </c>
      <c r="F18" s="227">
        <v>6.3291139240506302</v>
      </c>
      <c r="G18" s="227">
        <v>-34</v>
      </c>
      <c r="H18" s="227">
        <v>-8.8983050847457594</v>
      </c>
      <c r="I18" s="231">
        <v>-13.0841121495327</v>
      </c>
      <c r="J18" s="231">
        <v>5.2845528455284496</v>
      </c>
      <c r="K18" s="227">
        <v>-27.4305555555556</v>
      </c>
      <c r="L18" s="227">
        <v>-23.275862068965498</v>
      </c>
      <c r="M18" s="227">
        <v>-22.839506172839499</v>
      </c>
      <c r="N18" s="227">
        <v>-20.270270270270299</v>
      </c>
      <c r="O18" s="227">
        <v>-25</v>
      </c>
      <c r="P18" s="227">
        <v>-9.0322580645161299</v>
      </c>
      <c r="Q18" s="227">
        <v>-17.229729729729701</v>
      </c>
      <c r="R18" s="227">
        <v>-12.9032258064516</v>
      </c>
      <c r="S18" s="227">
        <v>-23.3108108108108</v>
      </c>
      <c r="T18" s="227">
        <v>-5.7553956834532398</v>
      </c>
      <c r="U18" s="227">
        <v>-2.98507462686567</v>
      </c>
      <c r="V18" s="227">
        <v>-13.4057971014493</v>
      </c>
      <c r="W18" s="227">
        <v>-5.8219178082191796</v>
      </c>
      <c r="X18" s="227">
        <v>-10.3571428571429</v>
      </c>
      <c r="Y18" s="227">
        <v>-11.702127659574501</v>
      </c>
      <c r="Z18" s="227">
        <v>-22.900763358778601</v>
      </c>
      <c r="AA18" s="227">
        <v>-14.1732283464567</v>
      </c>
      <c r="AB18" s="227">
        <v>-13.0952380952381</v>
      </c>
      <c r="AC18" s="252">
        <v>-21.167883211678799</v>
      </c>
      <c r="AD18" s="252">
        <v>-24.5222929936306</v>
      </c>
      <c r="AE18" s="252">
        <v>-25.182481751824799</v>
      </c>
      <c r="AF18" s="294">
        <v>-6.2893081761006302</v>
      </c>
    </row>
    <row r="19" spans="1:32" ht="19.5" customHeight="1">
      <c r="A19" s="234" t="s">
        <v>322</v>
      </c>
      <c r="B19" s="227">
        <v>-20.212765957446798</v>
      </c>
      <c r="C19" s="231">
        <v>-4.5</v>
      </c>
      <c r="D19" s="232">
        <v>-7.1428571428571397</v>
      </c>
      <c r="E19" s="232">
        <v>-12.5</v>
      </c>
      <c r="F19" s="227">
        <v>-4.5454545454545396</v>
      </c>
      <c r="G19" s="227">
        <v>-27.419354838709701</v>
      </c>
      <c r="H19" s="227">
        <v>-4.2372881355932197</v>
      </c>
      <c r="I19" s="231">
        <v>-2.1428571428571401</v>
      </c>
      <c r="J19" s="231">
        <v>7.0422535211267601</v>
      </c>
      <c r="K19" s="227">
        <v>-10.526315789473699</v>
      </c>
      <c r="L19" s="227">
        <v>-14.545454545454501</v>
      </c>
      <c r="M19" s="227">
        <v>5.5555555555555598</v>
      </c>
      <c r="N19" s="227">
        <v>-10.365853658536601</v>
      </c>
      <c r="O19" s="227">
        <v>-15.9420289855072</v>
      </c>
      <c r="P19" s="227">
        <v>-0.60240963855421703</v>
      </c>
      <c r="Q19" s="227">
        <v>-13.253012048192801</v>
      </c>
      <c r="R19" s="227">
        <v>0.74626865671641696</v>
      </c>
      <c r="S19" s="227">
        <v>-21.2328767123288</v>
      </c>
      <c r="T19" s="227">
        <v>-0.98039215686274495</v>
      </c>
      <c r="U19" s="227">
        <v>-7.0707070707070701</v>
      </c>
      <c r="V19" s="227">
        <v>-6.875</v>
      </c>
      <c r="W19" s="227">
        <v>-12.3188405797101</v>
      </c>
      <c r="X19" s="227">
        <v>-7.0512820512820502</v>
      </c>
      <c r="Y19" s="227">
        <v>-4.5918367346938798</v>
      </c>
      <c r="Z19" s="227">
        <v>-12.9411764705882</v>
      </c>
      <c r="AA19" s="227">
        <v>-13.207547169811299</v>
      </c>
      <c r="AB19" s="227">
        <v>-27.906976744186</v>
      </c>
      <c r="AC19" s="252">
        <v>-15.662650602409601</v>
      </c>
      <c r="AD19" s="252">
        <v>-26.506024096385499</v>
      </c>
      <c r="AE19" s="252">
        <v>-13.559322033898299</v>
      </c>
      <c r="AF19" s="294">
        <v>-20.714285714285701</v>
      </c>
    </row>
    <row r="20" spans="1:32" ht="19.5" customHeight="1">
      <c r="A20" s="234" t="s">
        <v>321</v>
      </c>
      <c r="B20" s="227">
        <v>-4.1666666666666696</v>
      </c>
      <c r="C20" s="231">
        <v>1.5</v>
      </c>
      <c r="D20" s="232">
        <v>5</v>
      </c>
      <c r="E20" s="232">
        <v>4.1666666666666696</v>
      </c>
      <c r="F20" s="227">
        <v>-14</v>
      </c>
      <c r="G20" s="227">
        <v>-7.1428571428571397</v>
      </c>
      <c r="H20" s="227">
        <v>-9.7014925373134293</v>
      </c>
      <c r="I20" s="231">
        <v>-1.16279069767442</v>
      </c>
      <c r="J20" s="231">
        <v>1.3888888888888899</v>
      </c>
      <c r="K20" s="227">
        <v>-24.137931034482801</v>
      </c>
      <c r="L20" s="227">
        <v>-12.0689655172414</v>
      </c>
      <c r="M20" s="227">
        <v>4.3478260869565197</v>
      </c>
      <c r="N20" s="227">
        <v>-4.8780487804878101</v>
      </c>
      <c r="O20" s="227">
        <v>-20</v>
      </c>
      <c r="P20" s="227">
        <v>-1.5625</v>
      </c>
      <c r="Q20" s="227">
        <v>-10.2272727272727</v>
      </c>
      <c r="R20" s="227">
        <v>-1.9607843137254899</v>
      </c>
      <c r="S20" s="227">
        <v>-20.454545454545499</v>
      </c>
      <c r="T20" s="227">
        <v>-4.3478260869565197</v>
      </c>
      <c r="U20" s="227">
        <v>2.7272727272727302</v>
      </c>
      <c r="V20" s="227">
        <v>-15.1785714285714</v>
      </c>
      <c r="W20" s="227">
        <v>-1.6949152542372901</v>
      </c>
      <c r="X20" s="227">
        <v>-11.818181818181801</v>
      </c>
      <c r="Y20" s="227">
        <v>-4.6875</v>
      </c>
      <c r="Z20" s="227">
        <v>-10.869565217391299</v>
      </c>
      <c r="AA20" s="227">
        <v>-0.92592592592592704</v>
      </c>
      <c r="AB20" s="227">
        <v>-17.1428571428571</v>
      </c>
      <c r="AC20" s="252">
        <v>-4.65116279069768</v>
      </c>
      <c r="AD20" s="252">
        <v>-26.086956521739101</v>
      </c>
      <c r="AE20" s="252">
        <v>-10.975609756097599</v>
      </c>
      <c r="AF20" s="294">
        <v>-12.5</v>
      </c>
    </row>
    <row r="21" spans="1:32" ht="19.5" customHeight="1">
      <c r="A21" s="230" t="s">
        <v>227</v>
      </c>
      <c r="B21" s="227">
        <v>-10.5</v>
      </c>
      <c r="C21" s="231">
        <v>-17.3</v>
      </c>
      <c r="D21" s="232">
        <v>0.69999999999999896</v>
      </c>
      <c r="E21" s="232">
        <v>-7.3</v>
      </c>
      <c r="F21" s="227">
        <v>14.4</v>
      </c>
      <c r="G21" s="227">
        <v>10.7</v>
      </c>
      <c r="H21" s="227">
        <v>-3</v>
      </c>
      <c r="I21" s="231">
        <v>17</v>
      </c>
      <c r="J21" s="231">
        <v>11.5</v>
      </c>
      <c r="K21" s="227">
        <v>11.7</v>
      </c>
      <c r="L21" s="227">
        <v>-6.2</v>
      </c>
      <c r="M21" s="227">
        <v>-12.7</v>
      </c>
      <c r="N21" s="227">
        <v>-11.1</v>
      </c>
      <c r="O21" s="227">
        <v>-14</v>
      </c>
      <c r="P21" s="227">
        <v>0.89999999999999902</v>
      </c>
      <c r="Q21" s="227">
        <v>1.7</v>
      </c>
      <c r="R21" s="227">
        <v>-11.7</v>
      </c>
      <c r="S21" s="227">
        <v>-4.8</v>
      </c>
      <c r="T21" s="227">
        <v>10.8882521489971</v>
      </c>
      <c r="U21" s="227">
        <v>-6.8571428571428603</v>
      </c>
      <c r="V21" s="227">
        <v>0.86956521739130499</v>
      </c>
      <c r="W21" s="227">
        <v>8</v>
      </c>
      <c r="X21" s="227">
        <v>2</v>
      </c>
      <c r="Y21" s="227">
        <v>-8.8571428571428594</v>
      </c>
      <c r="Z21" s="227">
        <v>-11.461318051575899</v>
      </c>
      <c r="AA21" s="227">
        <v>9.7142857142857206</v>
      </c>
      <c r="AB21" s="227">
        <v>11.705685618729101</v>
      </c>
      <c r="AC21" s="252">
        <v>-0.57142857142856596</v>
      </c>
      <c r="AD21" s="252">
        <v>-16.379310344827601</v>
      </c>
      <c r="AE21" s="252">
        <v>-7.4285714285714297</v>
      </c>
      <c r="AF21" s="294">
        <v>-20.285714285714299</v>
      </c>
    </row>
    <row r="22" spans="1:32" ht="19.5" customHeight="1">
      <c r="A22" s="233" t="s">
        <v>318</v>
      </c>
      <c r="B22" s="227">
        <v>-30.476190476190499</v>
      </c>
      <c r="C22" s="231">
        <v>-10.714285714285699</v>
      </c>
      <c r="D22" s="232">
        <v>5.8823529411764701</v>
      </c>
      <c r="E22" s="232">
        <v>-4.4776119402985097</v>
      </c>
      <c r="F22" s="227">
        <v>9.375</v>
      </c>
      <c r="G22" s="227">
        <v>2.4390243902439002</v>
      </c>
      <c r="H22" s="227">
        <v>7.2727272727272698</v>
      </c>
      <c r="I22" s="231">
        <v>18.75</v>
      </c>
      <c r="J22" s="231">
        <v>-3.0769230769230802</v>
      </c>
      <c r="K22" s="227">
        <v>16.393442622950801</v>
      </c>
      <c r="L22" s="227">
        <v>-8.1081081081081106</v>
      </c>
      <c r="M22" s="227">
        <v>-3.2608695652174</v>
      </c>
      <c r="N22" s="227">
        <v>-10.126582278480999</v>
      </c>
      <c r="O22" s="227">
        <v>-10.6382978723404</v>
      </c>
      <c r="P22" s="227">
        <v>0</v>
      </c>
      <c r="Q22" s="227">
        <v>6.6666666666666696</v>
      </c>
      <c r="R22" s="227">
        <v>-23.148148148148099</v>
      </c>
      <c r="S22" s="227">
        <v>-12.048192771084301</v>
      </c>
      <c r="T22" s="227">
        <v>4.7619047619047601</v>
      </c>
      <c r="U22" s="227">
        <v>-9.67741935483871</v>
      </c>
      <c r="V22" s="227">
        <v>-12.1621621621622</v>
      </c>
      <c r="W22" s="227">
        <v>3.9473684210526301</v>
      </c>
      <c r="X22" s="227">
        <v>-16.883116883116902</v>
      </c>
      <c r="Y22" s="227">
        <v>-29.1139240506329</v>
      </c>
      <c r="Z22" s="227">
        <v>-19.318181818181799</v>
      </c>
      <c r="AA22" s="227">
        <v>9.5238095238095202</v>
      </c>
      <c r="AB22" s="227">
        <v>-1.92307692307692</v>
      </c>
      <c r="AC22" s="252">
        <v>-4.5977011494252897</v>
      </c>
      <c r="AD22" s="252">
        <v>-4.8387096774193497</v>
      </c>
      <c r="AE22" s="252">
        <v>-2.65486725663717</v>
      </c>
      <c r="AF22" s="294">
        <v>-17.808219178082201</v>
      </c>
    </row>
    <row r="23" spans="1:32" ht="19.5" customHeight="1">
      <c r="A23" s="233" t="s">
        <v>319</v>
      </c>
      <c r="B23" s="227">
        <v>9.0163934426229506</v>
      </c>
      <c r="C23" s="231">
        <v>-18.571428571428601</v>
      </c>
      <c r="D23" s="232">
        <v>7.3529411764705896</v>
      </c>
      <c r="E23" s="232">
        <v>-15.1898734177215</v>
      </c>
      <c r="F23" s="227">
        <v>16.455696202531598</v>
      </c>
      <c r="G23" s="227">
        <v>21.6</v>
      </c>
      <c r="H23" s="227">
        <v>5.9322033898305104</v>
      </c>
      <c r="I23" s="231">
        <v>13.0841121495327</v>
      </c>
      <c r="J23" s="231">
        <v>21.138211382113798</v>
      </c>
      <c r="K23" s="227">
        <v>12.5</v>
      </c>
      <c r="L23" s="227">
        <v>-5.1724137931034502</v>
      </c>
      <c r="M23" s="227">
        <v>-14.1975308641975</v>
      </c>
      <c r="N23" s="227">
        <v>-6.0810810810810798</v>
      </c>
      <c r="O23" s="227">
        <v>-12.8571428571429</v>
      </c>
      <c r="P23" s="227">
        <v>6.4516129032258096</v>
      </c>
      <c r="Q23" s="227">
        <v>8.1081081081081106</v>
      </c>
      <c r="R23" s="227">
        <v>0</v>
      </c>
      <c r="S23" s="227">
        <v>-12.1621621621622</v>
      </c>
      <c r="T23" s="227">
        <v>12.3188405797101</v>
      </c>
      <c r="U23" s="227">
        <v>-9.7014925373134293</v>
      </c>
      <c r="V23" s="227">
        <v>2.8985507246376798</v>
      </c>
      <c r="W23" s="227">
        <v>8.2191780821917799</v>
      </c>
      <c r="X23" s="227">
        <v>6.4285714285714297</v>
      </c>
      <c r="Y23" s="227">
        <v>-8.5106382978723403</v>
      </c>
      <c r="Z23" s="227">
        <v>-11.450381679389301</v>
      </c>
      <c r="AA23" s="227">
        <v>-4.7244094488188999</v>
      </c>
      <c r="AB23" s="227">
        <v>8.7301587301587293</v>
      </c>
      <c r="AC23" s="252">
        <v>1.4598540145985399</v>
      </c>
      <c r="AD23" s="252">
        <v>-26.1146496815287</v>
      </c>
      <c r="AE23" s="252">
        <v>-3.6496350364963499</v>
      </c>
      <c r="AF23" s="294">
        <v>-16.981132075471699</v>
      </c>
    </row>
    <row r="24" spans="1:32" ht="19.5" customHeight="1">
      <c r="A24" s="234" t="s">
        <v>322</v>
      </c>
      <c r="B24" s="227">
        <v>-12.7659574468085</v>
      </c>
      <c r="C24" s="231">
        <v>-22.2222222222222</v>
      </c>
      <c r="D24" s="232">
        <v>-19.047619047619001</v>
      </c>
      <c r="E24" s="232">
        <v>9.375</v>
      </c>
      <c r="F24" s="227">
        <v>18.181818181818201</v>
      </c>
      <c r="G24" s="227">
        <v>0</v>
      </c>
      <c r="H24" s="227">
        <v>-6.7796610169491496</v>
      </c>
      <c r="I24" s="231">
        <v>27.1428571428571</v>
      </c>
      <c r="J24" s="231">
        <v>19.7183098591549</v>
      </c>
      <c r="K24" s="227">
        <v>-1.7543859649122799</v>
      </c>
      <c r="L24" s="227">
        <v>3.63636363636363</v>
      </c>
      <c r="M24" s="227">
        <v>-18.0555555555556</v>
      </c>
      <c r="N24" s="227">
        <v>-14.634146341463399</v>
      </c>
      <c r="O24" s="227">
        <v>-13.0434782608696</v>
      </c>
      <c r="P24" s="227">
        <v>0</v>
      </c>
      <c r="Q24" s="227">
        <v>-12.048192771084301</v>
      </c>
      <c r="R24" s="227">
        <v>-11.9402985074627</v>
      </c>
      <c r="S24" s="227">
        <v>12.328767123287699</v>
      </c>
      <c r="T24" s="227">
        <v>15.6862745098039</v>
      </c>
      <c r="U24" s="227">
        <v>7.0707070707070701</v>
      </c>
      <c r="V24" s="227">
        <v>6.4102564102564097</v>
      </c>
      <c r="W24" s="227">
        <v>13.0434782608696</v>
      </c>
      <c r="X24" s="227">
        <v>5.1282051282051304</v>
      </c>
      <c r="Y24" s="227">
        <v>4.0816326530612201</v>
      </c>
      <c r="Z24" s="227">
        <v>-11.9047619047619</v>
      </c>
      <c r="AA24" s="227">
        <v>12.264150943396199</v>
      </c>
      <c r="AB24" s="227">
        <v>17.441860465116299</v>
      </c>
      <c r="AC24" s="252">
        <v>6.0240963855421699</v>
      </c>
      <c r="AD24" s="252">
        <v>-6.0240963855421699</v>
      </c>
      <c r="AE24" s="252">
        <v>-8.4745762711864394</v>
      </c>
      <c r="AF24" s="294">
        <v>-17.1428571428571</v>
      </c>
    </row>
    <row r="25" spans="1:32" ht="19.5" customHeight="1">
      <c r="A25" s="234" t="s">
        <v>321</v>
      </c>
      <c r="B25" s="227">
        <v>-25</v>
      </c>
      <c r="C25" s="231">
        <v>-50</v>
      </c>
      <c r="D25" s="232">
        <v>-30</v>
      </c>
      <c r="E25" s="232">
        <v>-16.6666666666667</v>
      </c>
      <c r="F25" s="227">
        <v>16</v>
      </c>
      <c r="G25" s="227">
        <v>9.5238095238095202</v>
      </c>
      <c r="H25" s="227">
        <v>-23.880597014925399</v>
      </c>
      <c r="I25" s="231">
        <v>6.9767441860465196</v>
      </c>
      <c r="J25" s="231">
        <v>-11.1111111111111</v>
      </c>
      <c r="K25" s="227">
        <v>24.137931034482801</v>
      </c>
      <c r="L25" s="227">
        <v>-24.137931034482801</v>
      </c>
      <c r="M25" s="227">
        <v>-21.739130434782599</v>
      </c>
      <c r="N25" s="227">
        <v>-24.390243902439</v>
      </c>
      <c r="O25" s="227">
        <v>-27.5</v>
      </c>
      <c r="P25" s="227">
        <v>-21.875</v>
      </c>
      <c r="Q25" s="227">
        <v>-2.2727272727272698</v>
      </c>
      <c r="R25" s="227">
        <v>-15.6862745098039</v>
      </c>
      <c r="S25" s="227">
        <v>4.5454545454545503</v>
      </c>
      <c r="T25" s="227">
        <v>4.3478260869565197</v>
      </c>
      <c r="U25" s="227">
        <v>-21.818181818181799</v>
      </c>
      <c r="V25" s="227">
        <v>5.4545454545454497</v>
      </c>
      <c r="W25" s="227">
        <v>6.7796610169491496</v>
      </c>
      <c r="X25" s="227">
        <v>12.7272727272727</v>
      </c>
      <c r="Y25" s="227">
        <v>0</v>
      </c>
      <c r="Z25" s="227">
        <v>4.3478260869565197</v>
      </c>
      <c r="AA25" s="227">
        <v>38.8888888888889</v>
      </c>
      <c r="AB25" s="227">
        <v>28.571428571428601</v>
      </c>
      <c r="AC25" s="252">
        <v>-11.6279069767442</v>
      </c>
      <c r="AD25" s="252">
        <v>-17.3913043478261</v>
      </c>
      <c r="AE25" s="252">
        <v>-31.707317073170699</v>
      </c>
      <c r="AF25" s="294">
        <v>-39.5833333333333</v>
      </c>
    </row>
    <row r="26" spans="1:32" s="282" customFormat="1" ht="19.5" customHeight="1">
      <c r="A26" s="652" t="s">
        <v>278</v>
      </c>
      <c r="B26" s="653"/>
      <c r="C26" s="653"/>
      <c r="D26" s="653"/>
      <c r="E26" s="653"/>
      <c r="F26" s="653"/>
      <c r="G26" s="653"/>
      <c r="H26" s="653"/>
      <c r="I26" s="653"/>
      <c r="J26" s="247"/>
      <c r="K26" s="227"/>
      <c r="L26" s="227"/>
      <c r="M26" s="227"/>
      <c r="N26" s="227"/>
      <c r="O26" s="227"/>
      <c r="P26" s="227"/>
      <c r="Q26" s="227"/>
      <c r="R26" s="227"/>
      <c r="S26" s="227"/>
      <c r="T26" s="227"/>
      <c r="U26" s="227"/>
      <c r="V26" s="227"/>
      <c r="W26" s="227"/>
      <c r="X26" s="227"/>
      <c r="Y26" s="227"/>
      <c r="Z26" s="227"/>
      <c r="AA26" s="227"/>
      <c r="AB26" s="227"/>
      <c r="AC26" s="224"/>
      <c r="AD26" s="224"/>
      <c r="AE26" s="224"/>
      <c r="AF26" s="245"/>
    </row>
    <row r="27" spans="1:32" ht="19.5" customHeight="1">
      <c r="A27" s="230" t="s">
        <v>225</v>
      </c>
      <c r="B27" s="229">
        <v>27.85</v>
      </c>
      <c r="C27" s="235">
        <v>11.3</v>
      </c>
      <c r="D27" s="232">
        <v>17.350000000000001</v>
      </c>
      <c r="E27" s="232">
        <v>20.55</v>
      </c>
      <c r="F27" s="227">
        <v>31.6</v>
      </c>
      <c r="G27" s="227">
        <v>31.45</v>
      </c>
      <c r="H27" s="229">
        <v>14.05</v>
      </c>
      <c r="I27" s="235">
        <v>25.85</v>
      </c>
      <c r="J27" s="235">
        <v>22.55</v>
      </c>
      <c r="K27" s="227">
        <v>36.85</v>
      </c>
      <c r="L27" s="227">
        <v>3.15</v>
      </c>
      <c r="M27" s="227">
        <v>5.5999999999999899</v>
      </c>
      <c r="N27" s="227">
        <v>16.100000000000001</v>
      </c>
      <c r="O27" s="227">
        <v>7.1</v>
      </c>
      <c r="P27" s="227">
        <v>17.55</v>
      </c>
      <c r="Q27" s="227">
        <v>25.4</v>
      </c>
      <c r="R27" s="227">
        <v>12.05</v>
      </c>
      <c r="S27" s="227">
        <v>24.4</v>
      </c>
      <c r="T27" s="227">
        <v>26</v>
      </c>
      <c r="U27" s="227">
        <v>21.428571428571399</v>
      </c>
      <c r="V27" s="227">
        <v>15.804597701149399</v>
      </c>
      <c r="W27" s="227">
        <v>24.8571428571429</v>
      </c>
      <c r="X27" s="227">
        <v>25.285714285714299</v>
      </c>
      <c r="Y27" s="227">
        <v>12.4285714285714</v>
      </c>
      <c r="Z27" s="227">
        <v>39.285714285714299</v>
      </c>
      <c r="AA27" s="227">
        <v>44.142857142857103</v>
      </c>
      <c r="AB27" s="227">
        <v>37</v>
      </c>
      <c r="AC27" s="252">
        <v>31.428571428571399</v>
      </c>
      <c r="AD27" s="252">
        <v>33.3333333333333</v>
      </c>
      <c r="AE27" s="252">
        <v>31.8571428571429</v>
      </c>
      <c r="AF27" s="294">
        <v>37</v>
      </c>
    </row>
    <row r="28" spans="1:32" ht="19.5" customHeight="1">
      <c r="A28" s="233" t="s">
        <v>318</v>
      </c>
      <c r="B28" s="227">
        <v>24.757281553398101</v>
      </c>
      <c r="C28" s="231">
        <v>4.5454545454545503</v>
      </c>
      <c r="D28" s="232">
        <v>13.461538461538501</v>
      </c>
      <c r="E28" s="232">
        <v>11.1111111111111</v>
      </c>
      <c r="F28" s="227">
        <v>35.964912280701697</v>
      </c>
      <c r="G28" s="227">
        <v>25</v>
      </c>
      <c r="H28" s="227">
        <v>3.7037037037037002</v>
      </c>
      <c r="I28" s="231">
        <v>23.770491803278698</v>
      </c>
      <c r="J28" s="231">
        <v>10.5769230769231</v>
      </c>
      <c r="K28" s="227">
        <v>27.9411764705882</v>
      </c>
      <c r="L28" s="227">
        <v>-3.0769230769230802</v>
      </c>
      <c r="M28" s="227">
        <v>-2.5</v>
      </c>
      <c r="N28" s="227">
        <v>14.705882352941201</v>
      </c>
      <c r="O28" s="227">
        <v>-2.5641025641025701</v>
      </c>
      <c r="P28" s="227">
        <v>21.818181818181799</v>
      </c>
      <c r="Q28" s="227">
        <v>31.481481481481499</v>
      </c>
      <c r="R28" s="227">
        <v>2.52525252525253</v>
      </c>
      <c r="S28" s="227">
        <v>15.789473684210501</v>
      </c>
      <c r="T28" s="227">
        <v>16.6666666666667</v>
      </c>
      <c r="U28" s="227">
        <v>-9.7560975609756095</v>
      </c>
      <c r="V28" s="227">
        <v>7.6923076923076898</v>
      </c>
      <c r="W28" s="227">
        <v>10.3174603174603</v>
      </c>
      <c r="X28" s="227">
        <v>26.5625</v>
      </c>
      <c r="Y28" s="227">
        <v>2.0833333333333401</v>
      </c>
      <c r="Z28" s="227">
        <v>29.1044776119403</v>
      </c>
      <c r="AA28" s="227">
        <v>28.0701754385965</v>
      </c>
      <c r="AB28" s="227">
        <v>-1.3888888888888899</v>
      </c>
      <c r="AC28" s="252">
        <v>8.2089552238805901</v>
      </c>
      <c r="AD28" s="252">
        <v>3.4090909090909101</v>
      </c>
      <c r="AE28" s="252">
        <v>28.125</v>
      </c>
      <c r="AF28" s="294">
        <v>30.46875</v>
      </c>
    </row>
    <row r="29" spans="1:32" ht="19.5" customHeight="1">
      <c r="A29" s="233" t="s">
        <v>319</v>
      </c>
      <c r="B29" s="227">
        <v>34.545454545454497</v>
      </c>
      <c r="C29" s="231">
        <v>14.285714285714301</v>
      </c>
      <c r="D29" s="232">
        <v>21.052631578947398</v>
      </c>
      <c r="E29" s="232">
        <v>31.976744186046499</v>
      </c>
      <c r="F29" s="227">
        <v>30.722891566265101</v>
      </c>
      <c r="G29" s="227">
        <v>30.275229357798199</v>
      </c>
      <c r="H29" s="227">
        <v>19.696969696969699</v>
      </c>
      <c r="I29" s="231">
        <v>32.727272727272698</v>
      </c>
      <c r="J29" s="231">
        <v>25</v>
      </c>
      <c r="K29" s="227">
        <v>40.3333333333333</v>
      </c>
      <c r="L29" s="227">
        <v>4.8543689320388399</v>
      </c>
      <c r="M29" s="227">
        <v>5.9210526315789496</v>
      </c>
      <c r="N29" s="227">
        <v>14.137931034482801</v>
      </c>
      <c r="O29" s="227">
        <v>6.5693430656934302</v>
      </c>
      <c r="P29" s="227">
        <v>26.451612903225801</v>
      </c>
      <c r="Q29" s="227">
        <v>26.923076923076898</v>
      </c>
      <c r="R29" s="227">
        <v>20</v>
      </c>
      <c r="S29" s="227">
        <v>18.4931506849315</v>
      </c>
      <c r="T29" s="227">
        <v>27.131782945736401</v>
      </c>
      <c r="U29" s="227">
        <v>28.0575539568345</v>
      </c>
      <c r="V29" s="227">
        <v>10.869565217391299</v>
      </c>
      <c r="W29" s="227">
        <v>24.817518248175201</v>
      </c>
      <c r="X29" s="227">
        <v>22.463768115941999</v>
      </c>
      <c r="Y29" s="227">
        <v>12</v>
      </c>
      <c r="Z29" s="227">
        <v>32.936507936507901</v>
      </c>
      <c r="AA29" s="227">
        <v>31.4159292035398</v>
      </c>
      <c r="AB29" s="227">
        <v>28.7610619469027</v>
      </c>
      <c r="AC29" s="252">
        <v>33.969465648855</v>
      </c>
      <c r="AD29" s="252">
        <v>28.164556962025301</v>
      </c>
      <c r="AE29" s="252">
        <v>29.844961240310099</v>
      </c>
      <c r="AF29" s="294">
        <v>32.167832167832202</v>
      </c>
    </row>
    <row r="30" spans="1:32" ht="19.5" customHeight="1">
      <c r="A30" s="234" t="s">
        <v>320</v>
      </c>
      <c r="B30" s="227">
        <v>27.173913043478301</v>
      </c>
      <c r="C30" s="231">
        <v>15</v>
      </c>
      <c r="D30" s="232">
        <v>25</v>
      </c>
      <c r="E30" s="232">
        <v>10.8108108108108</v>
      </c>
      <c r="F30" s="227">
        <v>24.2424242424242</v>
      </c>
      <c r="G30" s="227">
        <v>40.625</v>
      </c>
      <c r="H30" s="227">
        <v>19.117647058823501</v>
      </c>
      <c r="I30" s="231">
        <v>21.25</v>
      </c>
      <c r="J30" s="231">
        <v>37.012987012986997</v>
      </c>
      <c r="K30" s="227">
        <v>33.561643835616401</v>
      </c>
      <c r="L30" s="227">
        <v>12.3188405797102</v>
      </c>
      <c r="M30" s="227">
        <v>16.1111111111111</v>
      </c>
      <c r="N30" s="227">
        <v>16.489361702127699</v>
      </c>
      <c r="O30" s="227">
        <v>12.352941176470599</v>
      </c>
      <c r="P30" s="227">
        <v>5.9782608695652097</v>
      </c>
      <c r="Q30" s="227">
        <v>17.241379310344801</v>
      </c>
      <c r="R30" s="227">
        <v>21.917808219178099</v>
      </c>
      <c r="S30" s="227">
        <v>31.0126582278481</v>
      </c>
      <c r="T30" s="227">
        <v>33.944954128440401</v>
      </c>
      <c r="U30" s="227">
        <v>32.211538461538503</v>
      </c>
      <c r="V30" s="227">
        <v>24.3589743589744</v>
      </c>
      <c r="W30" s="227">
        <v>29.4444444444444</v>
      </c>
      <c r="X30" s="227">
        <v>28.048780487804901</v>
      </c>
      <c r="Y30" s="227">
        <v>21.495327102803699</v>
      </c>
      <c r="Z30" s="227">
        <v>46.5</v>
      </c>
      <c r="AA30" s="227">
        <v>57.964601769911503</v>
      </c>
      <c r="AB30" s="227">
        <v>50.490196078431403</v>
      </c>
      <c r="AC30" s="252">
        <v>39.805825242718399</v>
      </c>
      <c r="AD30" s="252">
        <v>40</v>
      </c>
      <c r="AE30" s="252">
        <v>41.463414634146297</v>
      </c>
      <c r="AF30" s="294">
        <v>44.047619047619101</v>
      </c>
    </row>
    <row r="31" spans="1:32" ht="19.5" customHeight="1">
      <c r="A31" s="234" t="s">
        <v>321</v>
      </c>
      <c r="B31" s="227">
        <v>13.461538461538501</v>
      </c>
      <c r="C31" s="231">
        <v>30</v>
      </c>
      <c r="D31" s="232">
        <v>3.3333333333333299</v>
      </c>
      <c r="E31" s="232">
        <v>11.538461538461499</v>
      </c>
      <c r="F31" s="227">
        <v>33.928571428571402</v>
      </c>
      <c r="G31" s="227">
        <v>32.9268292682927</v>
      </c>
      <c r="H31" s="227">
        <v>14.7435897435897</v>
      </c>
      <c r="I31" s="231">
        <v>20.408163265306101</v>
      </c>
      <c r="J31" s="231">
        <v>3.48837209302325</v>
      </c>
      <c r="K31" s="227">
        <v>36.764705882352899</v>
      </c>
      <c r="L31" s="227">
        <v>-8.1081081081081106</v>
      </c>
      <c r="M31" s="227">
        <v>-7.4074074074074003</v>
      </c>
      <c r="N31" s="227">
        <v>24.418604651162799</v>
      </c>
      <c r="O31" s="227">
        <v>16.2790697674419</v>
      </c>
      <c r="P31" s="227">
        <v>4.7619047619047601</v>
      </c>
      <c r="Q31" s="227">
        <v>25.961538461538499</v>
      </c>
      <c r="R31" s="227">
        <v>-4.1666666666666696</v>
      </c>
      <c r="S31" s="227">
        <v>45.8333333333333</v>
      </c>
      <c r="T31" s="227">
        <v>17.307692307692299</v>
      </c>
      <c r="U31" s="227">
        <v>9.8484848484848495</v>
      </c>
      <c r="V31" s="227">
        <v>23.880597014925399</v>
      </c>
      <c r="W31" s="227">
        <v>33.3333333333333</v>
      </c>
      <c r="X31" s="227">
        <v>26.515151515151501</v>
      </c>
      <c r="Y31" s="227">
        <v>8.6956521739130501</v>
      </c>
      <c r="Z31" s="227">
        <v>52.631578947368403</v>
      </c>
      <c r="AA31" s="227">
        <v>55.9701492537313</v>
      </c>
      <c r="AB31" s="227">
        <v>56.122448979591802</v>
      </c>
      <c r="AC31" s="252">
        <v>38.775510204081598</v>
      </c>
      <c r="AD31" s="252">
        <v>59.016393442622899</v>
      </c>
      <c r="AE31" s="252">
        <v>27.906976744186</v>
      </c>
      <c r="AF31" s="294">
        <v>45.762711864406803</v>
      </c>
    </row>
    <row r="32" spans="1:32" ht="19.5" customHeight="1">
      <c r="A32" s="230" t="s">
        <v>226</v>
      </c>
      <c r="B32" s="227">
        <v>-3.1</v>
      </c>
      <c r="C32" s="232">
        <v>-9.3000000000000007</v>
      </c>
      <c r="D32" s="232">
        <v>12.7</v>
      </c>
      <c r="E32" s="236">
        <v>4.2</v>
      </c>
      <c r="F32" s="227">
        <v>24.9</v>
      </c>
      <c r="G32" s="227">
        <v>22.4</v>
      </c>
      <c r="H32" s="227">
        <v>7</v>
      </c>
      <c r="I32" s="232">
        <v>18.7</v>
      </c>
      <c r="J32" s="232">
        <v>21.7</v>
      </c>
      <c r="K32" s="227">
        <v>20.9</v>
      </c>
      <c r="L32" s="227">
        <v>-8</v>
      </c>
      <c r="M32" s="227">
        <v>-3.5</v>
      </c>
      <c r="N32" s="227">
        <v>-8</v>
      </c>
      <c r="O32" s="227">
        <v>-2.7</v>
      </c>
      <c r="P32" s="227">
        <v>9.3000000000000007</v>
      </c>
      <c r="Q32" s="227">
        <v>14.3</v>
      </c>
      <c r="R32" s="227">
        <v>0</v>
      </c>
      <c r="S32" s="227">
        <v>5.8</v>
      </c>
      <c r="T32" s="227">
        <v>10.285714285714301</v>
      </c>
      <c r="U32" s="227">
        <v>13.1805157593123</v>
      </c>
      <c r="V32" s="227">
        <v>13.0434782608696</v>
      </c>
      <c r="W32" s="227">
        <v>17.428571428571399</v>
      </c>
      <c r="X32" s="227">
        <v>11.7478510028653</v>
      </c>
      <c r="Y32" s="227">
        <v>13.4285714285714</v>
      </c>
      <c r="Z32" s="227">
        <v>28.285714285714299</v>
      </c>
      <c r="AA32" s="227">
        <v>25.1428571428571</v>
      </c>
      <c r="AB32" s="227">
        <v>28.3333333333333</v>
      </c>
      <c r="AC32" s="252">
        <v>17.2910662824208</v>
      </c>
      <c r="AD32" s="252">
        <v>4.5977011494252897</v>
      </c>
      <c r="AE32" s="252">
        <v>15.714285714285699</v>
      </c>
      <c r="AF32" s="294">
        <v>3.7142857142857202</v>
      </c>
    </row>
    <row r="33" spans="1:32" ht="19.5" customHeight="1">
      <c r="A33" s="233" t="s">
        <v>318</v>
      </c>
      <c r="B33" s="227">
        <v>-18.446601941747598</v>
      </c>
      <c r="C33" s="231">
        <v>-12.7272727272727</v>
      </c>
      <c r="D33" s="232">
        <v>1.92307692307692</v>
      </c>
      <c r="E33" s="232">
        <v>1.8518518518518501</v>
      </c>
      <c r="F33" s="227">
        <v>26.315789473684202</v>
      </c>
      <c r="G33" s="227">
        <v>7.8947368421052602</v>
      </c>
      <c r="H33" s="227">
        <v>0</v>
      </c>
      <c r="I33" s="231">
        <v>24.590163934426201</v>
      </c>
      <c r="J33" s="231">
        <v>25</v>
      </c>
      <c r="K33" s="227">
        <v>17.647058823529399</v>
      </c>
      <c r="L33" s="227">
        <v>-3.0769230769230802</v>
      </c>
      <c r="M33" s="227">
        <v>2.5</v>
      </c>
      <c r="N33" s="227">
        <v>-25</v>
      </c>
      <c r="O33" s="227">
        <v>-5.1282051282051304</v>
      </c>
      <c r="P33" s="227">
        <v>10.909090909090899</v>
      </c>
      <c r="Q33" s="227">
        <v>13.580246913580201</v>
      </c>
      <c r="R33" s="227">
        <v>-18.181818181818201</v>
      </c>
      <c r="S33" s="227">
        <v>-7.8947368421052602</v>
      </c>
      <c r="T33" s="227">
        <v>0</v>
      </c>
      <c r="U33" s="227">
        <v>0</v>
      </c>
      <c r="V33" s="227">
        <v>-1.5873015873015901</v>
      </c>
      <c r="W33" s="227">
        <v>4.7619047619047601</v>
      </c>
      <c r="X33" s="227">
        <v>3.17460317460317</v>
      </c>
      <c r="Y33" s="227">
        <v>-1.3888888888888899</v>
      </c>
      <c r="Z33" s="227">
        <v>-1.4925373134328399</v>
      </c>
      <c r="AA33" s="227">
        <v>12.280701754386</v>
      </c>
      <c r="AB33" s="227">
        <v>8.3333333333333304</v>
      </c>
      <c r="AC33" s="252">
        <v>4.5454545454545503</v>
      </c>
      <c r="AD33" s="252">
        <v>0</v>
      </c>
      <c r="AE33" s="252">
        <v>22.9166666666667</v>
      </c>
      <c r="AF33" s="294">
        <v>0</v>
      </c>
    </row>
    <row r="34" spans="1:32" ht="19.5" customHeight="1">
      <c r="A34" s="233" t="s">
        <v>323</v>
      </c>
      <c r="B34" s="227">
        <v>7.20720720720721</v>
      </c>
      <c r="C34" s="231">
        <v>-5.71428571428571</v>
      </c>
      <c r="D34" s="232">
        <v>24.5614035087719</v>
      </c>
      <c r="E34" s="232">
        <v>9.3023255813953494</v>
      </c>
      <c r="F34" s="227">
        <v>19.277108433734899</v>
      </c>
      <c r="G34" s="227">
        <v>18.348623853210999</v>
      </c>
      <c r="H34" s="227">
        <v>8.0808080808080796</v>
      </c>
      <c r="I34" s="231">
        <v>19.090909090909101</v>
      </c>
      <c r="J34" s="231">
        <v>28.2258064516129</v>
      </c>
      <c r="K34" s="227">
        <v>26.6666666666667</v>
      </c>
      <c r="L34" s="227">
        <v>-6.7961165048543704</v>
      </c>
      <c r="M34" s="227">
        <v>-6.5789473684210504</v>
      </c>
      <c r="N34" s="227">
        <v>-5.5172413793103496</v>
      </c>
      <c r="O34" s="227">
        <v>-11.6788321167883</v>
      </c>
      <c r="P34" s="227">
        <v>13.548387096774199</v>
      </c>
      <c r="Q34" s="227">
        <v>18.461538461538499</v>
      </c>
      <c r="R34" s="227">
        <v>12.307692307692299</v>
      </c>
      <c r="S34" s="227">
        <v>0</v>
      </c>
      <c r="T34" s="227">
        <v>10.8527131782946</v>
      </c>
      <c r="U34" s="227">
        <v>17.3913043478261</v>
      </c>
      <c r="V34" s="227">
        <v>21.897810218978101</v>
      </c>
      <c r="W34" s="227">
        <v>16.788321167883201</v>
      </c>
      <c r="X34" s="227">
        <v>9.4202898550724594</v>
      </c>
      <c r="Y34" s="227">
        <v>16</v>
      </c>
      <c r="Z34" s="227">
        <v>24.603174603174601</v>
      </c>
      <c r="AA34" s="227">
        <v>15.929203539823</v>
      </c>
      <c r="AB34" s="227">
        <v>27.433628318584098</v>
      </c>
      <c r="AC34" s="252">
        <v>21.538461538461501</v>
      </c>
      <c r="AD34" s="252">
        <v>0.632911392405063</v>
      </c>
      <c r="AE34" s="252">
        <v>15.503875968992199</v>
      </c>
      <c r="AF34" s="294">
        <v>5.5944055944055897</v>
      </c>
    </row>
    <row r="35" spans="1:32" ht="19.5" customHeight="1">
      <c r="A35" s="234" t="s">
        <v>320</v>
      </c>
      <c r="B35" s="227">
        <v>6.5217391304347796</v>
      </c>
      <c r="C35" s="231">
        <v>-20</v>
      </c>
      <c r="D35" s="232">
        <v>11.538461538461499</v>
      </c>
      <c r="E35" s="232">
        <v>2.7027027027027</v>
      </c>
      <c r="F35" s="227">
        <v>30.303030303030301</v>
      </c>
      <c r="G35" s="227">
        <v>43.75</v>
      </c>
      <c r="H35" s="227">
        <v>17.647058823529399</v>
      </c>
      <c r="I35" s="231">
        <v>13.75</v>
      </c>
      <c r="J35" s="231">
        <v>20.7792207792208</v>
      </c>
      <c r="K35" s="227">
        <v>12.328767123287699</v>
      </c>
      <c r="L35" s="227">
        <v>-4.3478260869565197</v>
      </c>
      <c r="M35" s="227">
        <v>0</v>
      </c>
      <c r="N35" s="227">
        <v>-5.31914893617021</v>
      </c>
      <c r="O35" s="227">
        <v>10.714285714285699</v>
      </c>
      <c r="P35" s="227">
        <v>14.130434782608701</v>
      </c>
      <c r="Q35" s="227">
        <v>9.1954022988505706</v>
      </c>
      <c r="R35" s="227">
        <v>6.8493150684931496</v>
      </c>
      <c r="S35" s="227">
        <v>17.721518987341799</v>
      </c>
      <c r="T35" s="227">
        <v>18.348623853210999</v>
      </c>
      <c r="U35" s="227">
        <v>18.269230769230798</v>
      </c>
      <c r="V35" s="227">
        <v>11.538461538461499</v>
      </c>
      <c r="W35" s="227">
        <v>23.3333333333333</v>
      </c>
      <c r="X35" s="227">
        <v>23.170731707317099</v>
      </c>
      <c r="Y35" s="227">
        <v>19.6261682242991</v>
      </c>
      <c r="Z35" s="227">
        <v>41</v>
      </c>
      <c r="AA35" s="227">
        <v>25.663716814159301</v>
      </c>
      <c r="AB35" s="227">
        <v>34.313725490196099</v>
      </c>
      <c r="AC35" s="252">
        <v>18.446601941747598</v>
      </c>
      <c r="AD35" s="252">
        <v>5.8823529411764701</v>
      </c>
      <c r="AE35" s="252">
        <v>7.3170731707317103</v>
      </c>
      <c r="AF35" s="294">
        <v>7.1428571428571397</v>
      </c>
    </row>
    <row r="36" spans="1:32" ht="19.5" customHeight="1">
      <c r="A36" s="234" t="s">
        <v>324</v>
      </c>
      <c r="B36" s="227">
        <v>-3.8461538461538498</v>
      </c>
      <c r="C36" s="231">
        <v>20</v>
      </c>
      <c r="D36" s="232">
        <v>6.6666666666666599</v>
      </c>
      <c r="E36" s="232">
        <v>-15.384615384615399</v>
      </c>
      <c r="F36" s="227">
        <v>32.142857142857103</v>
      </c>
      <c r="G36" s="227">
        <v>26.829268292682901</v>
      </c>
      <c r="H36" s="227">
        <v>1.2820512820512799</v>
      </c>
      <c r="I36" s="231">
        <v>18.367346938775501</v>
      </c>
      <c r="J36" s="231">
        <v>0</v>
      </c>
      <c r="K36" s="227">
        <v>17.647058823529399</v>
      </c>
      <c r="L36" s="227">
        <v>-27.027027027027</v>
      </c>
      <c r="M36" s="227">
        <v>-14.814814814814801</v>
      </c>
      <c r="N36" s="227">
        <v>4.6511627906976702</v>
      </c>
      <c r="O36" s="227">
        <v>4.6511627906976702</v>
      </c>
      <c r="P36" s="227">
        <v>-19.047619047619001</v>
      </c>
      <c r="Q36" s="227">
        <v>13.461538461538501</v>
      </c>
      <c r="R36" s="227">
        <v>-6.25</v>
      </c>
      <c r="S36" s="227">
        <v>25</v>
      </c>
      <c r="T36" s="227">
        <v>3.8461538461538498</v>
      </c>
      <c r="U36" s="227">
        <v>4.5454545454545503</v>
      </c>
      <c r="V36" s="227">
        <v>10.4477611940298</v>
      </c>
      <c r="W36" s="227">
        <v>23.3333333333333</v>
      </c>
      <c r="X36" s="227">
        <v>10.6060606060606</v>
      </c>
      <c r="Y36" s="227">
        <v>15.2173913043478</v>
      </c>
      <c r="Z36" s="227">
        <v>49.122807017543899</v>
      </c>
      <c r="AA36" s="227">
        <v>50.746268656716403</v>
      </c>
      <c r="AB36" s="227">
        <v>32.653061224489797</v>
      </c>
      <c r="AC36" s="252">
        <v>20.8333333333333</v>
      </c>
      <c r="AD36" s="252">
        <v>16.393442622950801</v>
      </c>
      <c r="AE36" s="252">
        <v>16.2790697674419</v>
      </c>
      <c r="AF36" s="294">
        <v>-1.6949152542372901</v>
      </c>
    </row>
    <row r="37" spans="1:32" ht="19.5" customHeight="1">
      <c r="A37" s="230" t="s">
        <v>227</v>
      </c>
      <c r="B37" s="227">
        <v>17.100000000000001</v>
      </c>
      <c r="C37" s="231">
        <v>22</v>
      </c>
      <c r="D37" s="232">
        <v>58</v>
      </c>
      <c r="E37" s="232">
        <v>67.900000000000006</v>
      </c>
      <c r="F37" s="227">
        <v>53.3</v>
      </c>
      <c r="G37" s="227">
        <v>22.8</v>
      </c>
      <c r="H37" s="227">
        <v>68.3</v>
      </c>
      <c r="I37" s="231">
        <v>70.599999999999994</v>
      </c>
      <c r="J37" s="231">
        <v>75</v>
      </c>
      <c r="K37" s="227">
        <v>31.2</v>
      </c>
      <c r="L37" s="227">
        <v>56.9</v>
      </c>
      <c r="M37" s="227">
        <v>77.900000000000006</v>
      </c>
      <c r="N37" s="227">
        <v>65.099999999999994</v>
      </c>
      <c r="O37" s="227">
        <v>45.3</v>
      </c>
      <c r="P37" s="227">
        <v>61.6</v>
      </c>
      <c r="Q37" s="227">
        <v>79.400000000000006</v>
      </c>
      <c r="R37" s="227">
        <v>60.3</v>
      </c>
      <c r="S37" s="227">
        <v>43.3</v>
      </c>
      <c r="T37" s="227">
        <v>21.428571428571399</v>
      </c>
      <c r="U37" s="227">
        <v>65.428571428571402</v>
      </c>
      <c r="V37" s="227">
        <v>64.825581395348806</v>
      </c>
      <c r="W37" s="227">
        <v>31.714285714285701</v>
      </c>
      <c r="X37" s="227">
        <v>31.714285714285701</v>
      </c>
      <c r="Y37" s="227">
        <v>41.449275362318801</v>
      </c>
      <c r="Z37" s="227">
        <v>-0.85959885386819201</v>
      </c>
      <c r="AA37" s="227">
        <v>1.1428571428571399</v>
      </c>
      <c r="AB37" s="227">
        <v>-16</v>
      </c>
      <c r="AC37" s="252">
        <v>38.108882521490003</v>
      </c>
      <c r="AD37" s="252">
        <v>26.878612716763001</v>
      </c>
      <c r="AE37" s="252">
        <v>13.714285714285699</v>
      </c>
      <c r="AF37" s="294">
        <v>17.714285714285701</v>
      </c>
    </row>
    <row r="38" spans="1:32" ht="19.5" customHeight="1">
      <c r="A38" s="233" t="s">
        <v>325</v>
      </c>
      <c r="B38" s="227">
        <v>0</v>
      </c>
      <c r="C38" s="231">
        <v>1.8181818181818199</v>
      </c>
      <c r="D38" s="232">
        <v>61.538461538461497</v>
      </c>
      <c r="E38" s="232">
        <v>70.370370370370395</v>
      </c>
      <c r="F38" s="227">
        <v>36.842105263157897</v>
      </c>
      <c r="G38" s="227">
        <v>23.684210526315798</v>
      </c>
      <c r="H38" s="227">
        <v>72.2222222222222</v>
      </c>
      <c r="I38" s="231">
        <v>77.049180327868896</v>
      </c>
      <c r="J38" s="231">
        <v>76.923076923076906</v>
      </c>
      <c r="K38" s="227">
        <v>61.764705882352899</v>
      </c>
      <c r="L38" s="227">
        <v>61.538461538461497</v>
      </c>
      <c r="M38" s="227">
        <v>73.75</v>
      </c>
      <c r="N38" s="227">
        <v>72.058823529411796</v>
      </c>
      <c r="O38" s="227">
        <v>60.256410256410298</v>
      </c>
      <c r="P38" s="227">
        <v>47.619047619047599</v>
      </c>
      <c r="Q38" s="227">
        <v>92.592592592592595</v>
      </c>
      <c r="R38" s="227">
        <v>68.686868686868706</v>
      </c>
      <c r="S38" s="227">
        <v>47.368421052631597</v>
      </c>
      <c r="T38" s="227">
        <v>20</v>
      </c>
      <c r="U38" s="227">
        <v>60.975609756097597</v>
      </c>
      <c r="V38" s="227">
        <v>64.0625</v>
      </c>
      <c r="W38" s="227">
        <v>49.206349206349202</v>
      </c>
      <c r="X38" s="227">
        <v>15.625</v>
      </c>
      <c r="Y38" s="227">
        <v>65.2777777777778</v>
      </c>
      <c r="Z38" s="227">
        <v>16.417910447761201</v>
      </c>
      <c r="AA38" s="227">
        <v>5.2631578947368398</v>
      </c>
      <c r="AB38" s="227">
        <v>25</v>
      </c>
      <c r="AC38" s="252">
        <v>35.820895522388099</v>
      </c>
      <c r="AD38" s="252">
        <v>58.139534883720899</v>
      </c>
      <c r="AE38" s="252">
        <v>0</v>
      </c>
      <c r="AF38" s="294">
        <v>39.0625</v>
      </c>
    </row>
    <row r="39" spans="1:32" ht="19.5" customHeight="1">
      <c r="A39" s="233" t="s">
        <v>326</v>
      </c>
      <c r="B39" s="227">
        <v>21.818181818181799</v>
      </c>
      <c r="C39" s="231">
        <v>37.142857142857203</v>
      </c>
      <c r="D39" s="232">
        <v>57.894736842105303</v>
      </c>
      <c r="E39" s="232">
        <v>65.116279069767401</v>
      </c>
      <c r="F39" s="227">
        <v>38.554216867469897</v>
      </c>
      <c r="G39" s="227">
        <v>15.5963302752294</v>
      </c>
      <c r="H39" s="227">
        <v>65.656565656565704</v>
      </c>
      <c r="I39" s="231">
        <v>65.454545454545496</v>
      </c>
      <c r="J39" s="231">
        <v>76.612903225806505</v>
      </c>
      <c r="K39" s="227">
        <v>21.3333333333333</v>
      </c>
      <c r="L39" s="227">
        <v>67.961165048543705</v>
      </c>
      <c r="M39" s="227">
        <v>76.973684210526301</v>
      </c>
      <c r="N39" s="227">
        <v>62.068965517241402</v>
      </c>
      <c r="O39" s="227">
        <v>49.635036496350402</v>
      </c>
      <c r="P39" s="227">
        <v>62.6086956521739</v>
      </c>
      <c r="Q39" s="227">
        <v>80</v>
      </c>
      <c r="R39" s="227">
        <v>59.230769230769198</v>
      </c>
      <c r="S39" s="227">
        <v>47.945205479452</v>
      </c>
      <c r="T39" s="227">
        <v>20.155038759689901</v>
      </c>
      <c r="U39" s="227">
        <v>73.381294964028797</v>
      </c>
      <c r="V39" s="227">
        <v>67.647058823529406</v>
      </c>
      <c r="W39" s="227">
        <v>27.007299270072998</v>
      </c>
      <c r="X39" s="227">
        <v>33.3333333333333</v>
      </c>
      <c r="Y39" s="227">
        <v>48.360655737704903</v>
      </c>
      <c r="Z39" s="227">
        <v>6.3492063492063497</v>
      </c>
      <c r="AA39" s="227">
        <v>8.8495575221238898</v>
      </c>
      <c r="AB39" s="227">
        <v>-23.8938053097345</v>
      </c>
      <c r="AC39" s="252">
        <v>38.167938931297698</v>
      </c>
      <c r="AD39" s="252">
        <v>25.3164556962025</v>
      </c>
      <c r="AE39" s="252">
        <v>10.077519379845</v>
      </c>
      <c r="AF39" s="294">
        <v>18.181818181818201</v>
      </c>
    </row>
    <row r="40" spans="1:32" ht="19.5" customHeight="1">
      <c r="A40" s="234" t="s">
        <v>320</v>
      </c>
      <c r="B40" s="227">
        <v>31.818181818181799</v>
      </c>
      <c r="C40" s="232">
        <v>45</v>
      </c>
      <c r="D40" s="232">
        <v>61.538461538461497</v>
      </c>
      <c r="E40" s="232">
        <v>67.567567567567593</v>
      </c>
      <c r="F40" s="227">
        <v>84.848484848484802</v>
      </c>
      <c r="G40" s="227">
        <v>26.5625</v>
      </c>
      <c r="H40" s="227">
        <v>80.882352941176507</v>
      </c>
      <c r="I40" s="232">
        <v>72.5</v>
      </c>
      <c r="J40" s="232">
        <v>74.025974025973994</v>
      </c>
      <c r="K40" s="227">
        <v>31.5068493150685</v>
      </c>
      <c r="L40" s="227">
        <v>49.2753623188406</v>
      </c>
      <c r="M40" s="227">
        <v>84.4444444444444</v>
      </c>
      <c r="N40" s="227">
        <v>67.021276595744695</v>
      </c>
      <c r="O40" s="227">
        <v>27.0588235294118</v>
      </c>
      <c r="P40" s="227">
        <v>69.135802469135797</v>
      </c>
      <c r="Q40" s="227">
        <v>72.413793103448299</v>
      </c>
      <c r="R40" s="227">
        <v>43.835616438356197</v>
      </c>
      <c r="S40" s="227">
        <v>41.772151898734201</v>
      </c>
      <c r="T40" s="227">
        <v>24.7706422018349</v>
      </c>
      <c r="U40" s="227">
        <v>52.884615384615401</v>
      </c>
      <c r="V40" s="227">
        <v>67.532467532467507</v>
      </c>
      <c r="W40" s="227">
        <v>26.6666666666667</v>
      </c>
      <c r="X40" s="227">
        <v>36.585365853658502</v>
      </c>
      <c r="Y40" s="227">
        <v>15.887850467289701</v>
      </c>
      <c r="Z40" s="227">
        <v>-11.1111111111111</v>
      </c>
      <c r="AA40" s="227">
        <v>-0.88495575221238898</v>
      </c>
      <c r="AB40" s="227">
        <v>-21.568627450980401</v>
      </c>
      <c r="AC40" s="252">
        <v>39.805825242718399</v>
      </c>
      <c r="AD40" s="252">
        <v>22.352941176470601</v>
      </c>
      <c r="AE40" s="252">
        <v>32.9268292682927</v>
      </c>
      <c r="AF40" s="294">
        <v>13.0952380952381</v>
      </c>
    </row>
    <row r="41" spans="1:32" ht="19.5" customHeight="1">
      <c r="A41" s="234" t="s">
        <v>321</v>
      </c>
      <c r="B41" s="227">
        <v>45.8333333333333</v>
      </c>
      <c r="C41" s="231">
        <v>-60</v>
      </c>
      <c r="D41" s="232">
        <v>40</v>
      </c>
      <c r="E41" s="232">
        <v>76.923076923076906</v>
      </c>
      <c r="F41" s="227">
        <v>92.857142857142904</v>
      </c>
      <c r="G41" s="227">
        <v>34.146341463414601</v>
      </c>
      <c r="H41" s="227">
        <v>57.692307692307701</v>
      </c>
      <c r="I41" s="231">
        <v>71.428571428571402</v>
      </c>
      <c r="J41" s="231">
        <v>72.093023255814003</v>
      </c>
      <c r="K41" s="227">
        <v>44.117647058823501</v>
      </c>
      <c r="L41" s="227">
        <v>32.4324324324324</v>
      </c>
      <c r="M41" s="227">
        <v>74.074074074074105</v>
      </c>
      <c r="N41" s="227">
        <v>60.465116279069797</v>
      </c>
      <c r="O41" s="227">
        <v>41.860465116279101</v>
      </c>
      <c r="P41" s="227">
        <v>59.210526315789501</v>
      </c>
      <c r="Q41" s="227">
        <v>69.230769230769198</v>
      </c>
      <c r="R41" s="227">
        <v>70.8333333333333</v>
      </c>
      <c r="S41" s="227">
        <v>25</v>
      </c>
      <c r="T41" s="227">
        <v>19.230769230769202</v>
      </c>
      <c r="U41" s="227">
        <v>71.212121212121204</v>
      </c>
      <c r="V41" s="227">
        <v>56.716417910447802</v>
      </c>
      <c r="W41" s="227">
        <v>31.6666666666667</v>
      </c>
      <c r="X41" s="227">
        <v>37.878787878787897</v>
      </c>
      <c r="Y41" s="227">
        <v>45.454545454545503</v>
      </c>
      <c r="Z41" s="227">
        <v>-19.2982456140351</v>
      </c>
      <c r="AA41" s="227">
        <v>-11.9402985074627</v>
      </c>
      <c r="AB41" s="227">
        <v>-16.326530612244898</v>
      </c>
      <c r="AC41" s="252">
        <v>37.5</v>
      </c>
      <c r="AD41" s="252">
        <v>15</v>
      </c>
      <c r="AE41" s="252">
        <v>18.604651162790699</v>
      </c>
      <c r="AF41" s="294">
        <v>0</v>
      </c>
    </row>
    <row r="42" spans="1:32" s="282" customFormat="1" ht="19.5" customHeight="1">
      <c r="A42" s="652" t="s">
        <v>283</v>
      </c>
      <c r="B42" s="653"/>
      <c r="C42" s="653"/>
      <c r="D42" s="653"/>
      <c r="E42" s="653"/>
      <c r="F42" s="653"/>
      <c r="G42" s="653"/>
      <c r="H42" s="653"/>
      <c r="I42" s="653"/>
      <c r="J42" s="247"/>
      <c r="K42" s="227"/>
      <c r="L42" s="227"/>
      <c r="M42" s="227"/>
      <c r="N42" s="227"/>
      <c r="O42" s="227"/>
      <c r="P42" s="227"/>
      <c r="Q42" s="227"/>
      <c r="R42" s="227"/>
      <c r="S42" s="227"/>
      <c r="T42" s="227"/>
      <c r="U42" s="227"/>
      <c r="V42" s="227"/>
      <c r="W42" s="227"/>
      <c r="X42" s="227"/>
      <c r="Y42" s="227"/>
      <c r="Z42" s="227"/>
      <c r="AA42" s="227"/>
      <c r="AB42" s="227"/>
      <c r="AC42" s="224"/>
      <c r="AD42" s="224"/>
      <c r="AE42" s="224"/>
      <c r="AF42" s="245"/>
    </row>
    <row r="43" spans="1:32" ht="19.5" customHeight="1">
      <c r="A43" s="230" t="s">
        <v>225</v>
      </c>
      <c r="B43" s="227">
        <v>40.549999999999997</v>
      </c>
      <c r="C43" s="231">
        <v>27.05</v>
      </c>
      <c r="D43" s="232">
        <v>25.3</v>
      </c>
      <c r="E43" s="232">
        <v>29</v>
      </c>
      <c r="F43" s="227">
        <v>40.5</v>
      </c>
      <c r="G43" s="227">
        <v>38.6</v>
      </c>
      <c r="H43" s="227">
        <v>18.25</v>
      </c>
      <c r="I43" s="231">
        <v>29.85</v>
      </c>
      <c r="J43" s="231">
        <v>24.05</v>
      </c>
      <c r="K43" s="227">
        <v>30.95</v>
      </c>
      <c r="L43" s="227">
        <v>1.3</v>
      </c>
      <c r="M43" s="227">
        <v>9.3000000000000007</v>
      </c>
      <c r="N43" s="227">
        <v>11.85</v>
      </c>
      <c r="O43" s="227">
        <v>3.85</v>
      </c>
      <c r="P43" s="227">
        <v>16.7</v>
      </c>
      <c r="Q43" s="227">
        <v>18.899999999999999</v>
      </c>
      <c r="R43" s="227">
        <v>-1.6</v>
      </c>
      <c r="S43" s="227">
        <v>21.6</v>
      </c>
      <c r="T43" s="227">
        <v>23.428571428571399</v>
      </c>
      <c r="U43" s="227">
        <v>22.428571428571399</v>
      </c>
      <c r="V43" s="227">
        <v>13.0747126436782</v>
      </c>
      <c r="W43" s="227">
        <v>22.571428571428601</v>
      </c>
      <c r="X43" s="227">
        <v>25.428571428571399</v>
      </c>
      <c r="Y43" s="227">
        <v>30.945558739254999</v>
      </c>
      <c r="Z43" s="227">
        <v>51.714285714285701</v>
      </c>
      <c r="AA43" s="227">
        <v>54.857142857142897</v>
      </c>
      <c r="AB43" s="227">
        <v>49.6666666666667</v>
      </c>
      <c r="AC43" s="252">
        <v>50.714285714285701</v>
      </c>
      <c r="AD43" s="252">
        <v>38.649425287356301</v>
      </c>
      <c r="AE43" s="252">
        <v>40.571428571428598</v>
      </c>
      <c r="AF43" s="294">
        <v>40.428571428571402</v>
      </c>
    </row>
    <row r="44" spans="1:32" ht="19.5" customHeight="1">
      <c r="A44" s="233" t="s">
        <v>318</v>
      </c>
      <c r="B44" s="227">
        <v>39.873417721518997</v>
      </c>
      <c r="C44" s="231">
        <v>22.093023255814</v>
      </c>
      <c r="D44" s="232">
        <v>19.7368421052632</v>
      </c>
      <c r="E44" s="232">
        <v>6.0975609756097597</v>
      </c>
      <c r="F44" s="227">
        <v>24.3589743589744</v>
      </c>
      <c r="G44" s="227">
        <v>27.586206896551701</v>
      </c>
      <c r="H44" s="227">
        <v>5.81395348837209</v>
      </c>
      <c r="I44" s="231">
        <v>24.4444444444444</v>
      </c>
      <c r="J44" s="231">
        <v>13.3333333333333</v>
      </c>
      <c r="K44" s="227">
        <v>18.3333333333333</v>
      </c>
      <c r="L44" s="227">
        <v>-3.3333333333333299</v>
      </c>
      <c r="M44" s="227">
        <v>4.6666666666666696</v>
      </c>
      <c r="N44" s="227">
        <v>13.934426229508199</v>
      </c>
      <c r="O44" s="227">
        <v>-5.4054054054054097</v>
      </c>
      <c r="P44" s="227">
        <v>12.280701754386</v>
      </c>
      <c r="Q44" s="227">
        <v>21.153846153846199</v>
      </c>
      <c r="R44" s="227">
        <v>-12.3376623376623</v>
      </c>
      <c r="S44" s="227">
        <v>7.6271186440678003</v>
      </c>
      <c r="T44" s="227">
        <v>11.702127659574501</v>
      </c>
      <c r="U44" s="227">
        <v>0</v>
      </c>
      <c r="V44" s="227">
        <v>0.75757575757575801</v>
      </c>
      <c r="W44" s="227">
        <v>17.796610169491501</v>
      </c>
      <c r="X44" s="227">
        <v>16.2790697674419</v>
      </c>
      <c r="Y44" s="227">
        <v>17.3469387755102</v>
      </c>
      <c r="Z44" s="227">
        <v>30.909090909090899</v>
      </c>
      <c r="AA44" s="227">
        <v>29.591836734693899</v>
      </c>
      <c r="AB44" s="227">
        <v>-1.78571428571428</v>
      </c>
      <c r="AC44" s="252">
        <v>36.607142857142897</v>
      </c>
      <c r="AD44" s="252">
        <v>10</v>
      </c>
      <c r="AE44" s="252">
        <v>37.931034482758598</v>
      </c>
      <c r="AF44" s="294">
        <v>35.454545454545503</v>
      </c>
    </row>
    <row r="45" spans="1:32" ht="19.5" customHeight="1">
      <c r="A45" s="233" t="s">
        <v>319</v>
      </c>
      <c r="B45" s="227">
        <v>51.612903225806399</v>
      </c>
      <c r="C45" s="231">
        <v>24.6376811594203</v>
      </c>
      <c r="D45" s="232">
        <v>31.25</v>
      </c>
      <c r="E45" s="232">
        <v>36.1111111111111</v>
      </c>
      <c r="F45" s="227">
        <v>47.727272727272698</v>
      </c>
      <c r="G45" s="227">
        <v>36.138613861386098</v>
      </c>
      <c r="H45" s="227">
        <v>19.680851063829799</v>
      </c>
      <c r="I45" s="231">
        <v>33.018867924528301</v>
      </c>
      <c r="J45" s="231">
        <v>28.947368421052602</v>
      </c>
      <c r="K45" s="227">
        <v>31.512605042016801</v>
      </c>
      <c r="L45" s="227">
        <v>7.1428571428571503</v>
      </c>
      <c r="M45" s="227">
        <v>6.2043795620437896</v>
      </c>
      <c r="N45" s="227">
        <v>5</v>
      </c>
      <c r="O45" s="227">
        <v>0</v>
      </c>
      <c r="P45" s="227">
        <v>18.181818181818201</v>
      </c>
      <c r="Q45" s="227">
        <v>18.8461538461539</v>
      </c>
      <c r="R45" s="227">
        <v>10.4477611940299</v>
      </c>
      <c r="S45" s="227">
        <v>13.3093525179856</v>
      </c>
      <c r="T45" s="227">
        <v>21.634615384615401</v>
      </c>
      <c r="U45" s="227">
        <v>17.129629629629601</v>
      </c>
      <c r="V45" s="227">
        <v>5.2419354838709697</v>
      </c>
      <c r="W45" s="227">
        <v>19.067796610169498</v>
      </c>
      <c r="X45" s="227">
        <v>23.758865248227</v>
      </c>
      <c r="Y45" s="227">
        <v>26.587301587301599</v>
      </c>
      <c r="Z45" s="227">
        <v>41.346153846153797</v>
      </c>
      <c r="AA45" s="227">
        <v>47.029702970297002</v>
      </c>
      <c r="AB45" s="227">
        <v>39.690721649484502</v>
      </c>
      <c r="AC45" s="252">
        <v>41.9491525423729</v>
      </c>
      <c r="AD45" s="252">
        <v>21.804511278195498</v>
      </c>
      <c r="AE45" s="252">
        <v>28.017241379310299</v>
      </c>
      <c r="AF45" s="294">
        <v>26.027397260274</v>
      </c>
    </row>
    <row r="46" spans="1:32" ht="19.5" customHeight="1">
      <c r="A46" s="234" t="s">
        <v>322</v>
      </c>
      <c r="B46" s="227">
        <v>38.3116883116883</v>
      </c>
      <c r="C46" s="231">
        <v>30.3571428571429</v>
      </c>
      <c r="D46" s="232">
        <v>20</v>
      </c>
      <c r="E46" s="232">
        <v>32.758620689655203</v>
      </c>
      <c r="F46" s="227">
        <v>29.268292682926798</v>
      </c>
      <c r="G46" s="227">
        <v>43.037974683544299</v>
      </c>
      <c r="H46" s="227">
        <v>17.5675675675676</v>
      </c>
      <c r="I46" s="231">
        <v>32.386363636363598</v>
      </c>
      <c r="J46" s="231">
        <v>33.950617283950599</v>
      </c>
      <c r="K46" s="227">
        <v>36.702127659574501</v>
      </c>
      <c r="L46" s="227">
        <v>11.971830985915499</v>
      </c>
      <c r="M46" s="227">
        <v>15.384615384615399</v>
      </c>
      <c r="N46" s="227">
        <v>22.272727272727298</v>
      </c>
      <c r="O46" s="227">
        <v>2.4691358024691401</v>
      </c>
      <c r="P46" s="227">
        <v>17.924528301886799</v>
      </c>
      <c r="Q46" s="227">
        <v>15.2631578947368</v>
      </c>
      <c r="R46" s="227">
        <v>-13.253012048192801</v>
      </c>
      <c r="S46" s="227">
        <v>32.2222222222222</v>
      </c>
      <c r="T46" s="227">
        <v>20.3125</v>
      </c>
      <c r="U46" s="227">
        <v>37.804878048780502</v>
      </c>
      <c r="V46" s="227">
        <v>15.853658536585399</v>
      </c>
      <c r="W46" s="227">
        <v>27.9569892473118</v>
      </c>
      <c r="X46" s="227">
        <v>36.2068965517241</v>
      </c>
      <c r="Y46" s="227">
        <v>37.606837606837601</v>
      </c>
      <c r="Z46" s="227">
        <v>60.267857142857103</v>
      </c>
      <c r="AA46" s="227">
        <v>57.0833333333333</v>
      </c>
      <c r="AB46" s="227">
        <v>58.849557522123902</v>
      </c>
      <c r="AC46" s="252">
        <v>60.7843137254902</v>
      </c>
      <c r="AD46" s="252">
        <v>46.3917525773196</v>
      </c>
      <c r="AE46" s="252">
        <v>49.462365591397798</v>
      </c>
      <c r="AF46" s="294">
        <v>52</v>
      </c>
    </row>
    <row r="47" spans="1:32" ht="19.5" customHeight="1">
      <c r="A47" s="234" t="s">
        <v>321</v>
      </c>
      <c r="B47" s="227">
        <v>20</v>
      </c>
      <c r="C47" s="231">
        <v>55</v>
      </c>
      <c r="D47" s="232">
        <v>25</v>
      </c>
      <c r="E47" s="232">
        <v>39.473684210526301</v>
      </c>
      <c r="F47" s="227">
        <v>37.878787878787897</v>
      </c>
      <c r="G47" s="227">
        <v>49.038461538461497</v>
      </c>
      <c r="H47" s="227">
        <v>28.977272727272702</v>
      </c>
      <c r="I47" s="231">
        <v>24.590163934426201</v>
      </c>
      <c r="J47" s="231">
        <v>10.714285714285699</v>
      </c>
      <c r="K47" s="227">
        <v>26.0416666666667</v>
      </c>
      <c r="L47" s="227">
        <v>-22.2222222222222</v>
      </c>
      <c r="M47" s="227">
        <v>13.636363636363599</v>
      </c>
      <c r="N47" s="227">
        <v>4.0816326530612201</v>
      </c>
      <c r="O47" s="227">
        <v>24.193548387096801</v>
      </c>
      <c r="P47" s="227">
        <v>16.1016949152542</v>
      </c>
      <c r="Q47" s="227">
        <v>21.917808219178099</v>
      </c>
      <c r="R47" s="227">
        <v>1.78571428571428</v>
      </c>
      <c r="S47" s="227">
        <v>38.524590163934398</v>
      </c>
      <c r="T47" s="227">
        <v>33.495145631067999</v>
      </c>
      <c r="U47" s="227">
        <v>15.517241379310301</v>
      </c>
      <c r="V47" s="227">
        <v>33.552631578947398</v>
      </c>
      <c r="W47" s="227">
        <v>25</v>
      </c>
      <c r="X47" s="227">
        <v>21.518987341772199</v>
      </c>
      <c r="Y47" s="227">
        <v>38.392857142857103</v>
      </c>
      <c r="Z47" s="227">
        <v>67.721518987341796</v>
      </c>
      <c r="AA47" s="227">
        <v>76.875</v>
      </c>
      <c r="AB47" s="227">
        <v>71.774193548387103</v>
      </c>
      <c r="AC47" s="252">
        <v>61.486486486486498</v>
      </c>
      <c r="AD47" s="252">
        <v>72.435897435897402</v>
      </c>
      <c r="AE47" s="252">
        <v>56.481481481481502</v>
      </c>
      <c r="AF47" s="294">
        <v>60.8108108108108</v>
      </c>
    </row>
    <row r="48" spans="1:32" ht="19.5" customHeight="1">
      <c r="A48" s="230" t="s">
        <v>226</v>
      </c>
      <c r="B48" s="227">
        <v>17.100000000000001</v>
      </c>
      <c r="C48" s="231">
        <v>2</v>
      </c>
      <c r="D48" s="232">
        <v>17.3</v>
      </c>
      <c r="E48" s="232">
        <v>7.3</v>
      </c>
      <c r="F48" s="227">
        <v>34.9</v>
      </c>
      <c r="G48" s="227">
        <v>24.5</v>
      </c>
      <c r="H48" s="227">
        <v>4</v>
      </c>
      <c r="I48" s="231">
        <v>16</v>
      </c>
      <c r="J48" s="231">
        <v>31.4</v>
      </c>
      <c r="K48" s="227">
        <v>25.4</v>
      </c>
      <c r="L48" s="227">
        <v>-4</v>
      </c>
      <c r="M48" s="227">
        <v>1.7</v>
      </c>
      <c r="N48" s="227">
        <v>-3.1</v>
      </c>
      <c r="O48" s="227">
        <v>-1.2</v>
      </c>
      <c r="P48" s="227">
        <v>11.9</v>
      </c>
      <c r="Q48" s="227">
        <v>13.7</v>
      </c>
      <c r="R48" s="227">
        <v>0.30000000000000099</v>
      </c>
      <c r="S48" s="227">
        <v>3.5</v>
      </c>
      <c r="T48" s="227">
        <v>10.5714285714286</v>
      </c>
      <c r="U48" s="227">
        <v>19.428571428571399</v>
      </c>
      <c r="V48" s="227">
        <v>13.8328530259366</v>
      </c>
      <c r="W48" s="227">
        <v>17.1428571428571</v>
      </c>
      <c r="X48" s="227">
        <v>19.428571428571399</v>
      </c>
      <c r="Y48" s="227">
        <v>23.209169054441301</v>
      </c>
      <c r="Z48" s="227">
        <v>40.751445086705203</v>
      </c>
      <c r="AA48" s="227">
        <v>35.8166189111748</v>
      </c>
      <c r="AB48" s="227">
        <v>39.3333333333333</v>
      </c>
      <c r="AC48" s="252">
        <v>25.428571428571399</v>
      </c>
      <c r="AD48" s="252">
        <v>18.731988472622501</v>
      </c>
      <c r="AE48" s="252">
        <v>27.220630372492799</v>
      </c>
      <c r="AF48" s="294">
        <v>13.1428571428571</v>
      </c>
    </row>
    <row r="49" spans="1:33" ht="19.5" customHeight="1">
      <c r="A49" s="233" t="s">
        <v>318</v>
      </c>
      <c r="B49" s="227">
        <v>2.5641025641025701</v>
      </c>
      <c r="C49" s="231">
        <v>4.65116279069768</v>
      </c>
      <c r="D49" s="232">
        <v>0</v>
      </c>
      <c r="E49" s="232">
        <v>-7.3170731707317103</v>
      </c>
      <c r="F49" s="227">
        <v>10.2564102564103</v>
      </c>
      <c r="G49" s="227">
        <v>-3.44827586206896</v>
      </c>
      <c r="H49" s="227">
        <v>-9.3023255813953494</v>
      </c>
      <c r="I49" s="231">
        <v>11.1111111111111</v>
      </c>
      <c r="J49" s="231">
        <v>11.1111111111111</v>
      </c>
      <c r="K49" s="227">
        <v>13.3333333333333</v>
      </c>
      <c r="L49" s="227">
        <v>-1.6666666666666601</v>
      </c>
      <c r="M49" s="227">
        <v>1.3333333333333299</v>
      </c>
      <c r="N49" s="227">
        <v>-18.032786885245901</v>
      </c>
      <c r="O49" s="227">
        <v>-8.1081081081081106</v>
      </c>
      <c r="P49" s="227">
        <v>10.526315789473699</v>
      </c>
      <c r="Q49" s="227">
        <v>3.8461538461538498</v>
      </c>
      <c r="R49" s="227">
        <v>-23.3766233766234</v>
      </c>
      <c r="S49" s="227">
        <v>-10.1694915254237</v>
      </c>
      <c r="T49" s="227">
        <v>-4.2553191489361701</v>
      </c>
      <c r="U49" s="227">
        <v>15.625</v>
      </c>
      <c r="V49" s="227">
        <v>-6.0606060606060597</v>
      </c>
      <c r="W49" s="227">
        <v>8.4745762711864394</v>
      </c>
      <c r="X49" s="227">
        <v>20.930232558139501</v>
      </c>
      <c r="Y49" s="227">
        <v>6.12244897959184</v>
      </c>
      <c r="Z49" s="227">
        <v>18.518518518518501</v>
      </c>
      <c r="AA49" s="227">
        <v>22.4489795918367</v>
      </c>
      <c r="AB49" s="227">
        <v>-21.428571428571399</v>
      </c>
      <c r="AC49" s="252">
        <v>3.5714285714285698</v>
      </c>
      <c r="AD49" s="252">
        <v>12.8205128205128</v>
      </c>
      <c r="AE49" s="252">
        <v>29.069767441860499</v>
      </c>
      <c r="AF49" s="294">
        <v>9.0909090909090899</v>
      </c>
    </row>
    <row r="50" spans="1:33" ht="19.5" customHeight="1">
      <c r="A50" s="233" t="s">
        <v>319</v>
      </c>
      <c r="B50" s="227">
        <v>28.260869565217401</v>
      </c>
      <c r="C50" s="231">
        <v>-10.144927536231901</v>
      </c>
      <c r="D50" s="232">
        <v>26.5625</v>
      </c>
      <c r="E50" s="232">
        <v>20.8333333333333</v>
      </c>
      <c r="F50" s="227">
        <v>37.5</v>
      </c>
      <c r="G50" s="227">
        <v>14.851485148514801</v>
      </c>
      <c r="H50" s="227">
        <v>8.5106382978723403</v>
      </c>
      <c r="I50" s="231">
        <v>16.037735849056599</v>
      </c>
      <c r="J50" s="231">
        <v>42.982456140350898</v>
      </c>
      <c r="K50" s="227">
        <v>27.731092436974802</v>
      </c>
      <c r="L50" s="227">
        <v>-6.12244897959184</v>
      </c>
      <c r="M50" s="227">
        <v>-3.6496350364963499</v>
      </c>
      <c r="N50" s="227">
        <v>-9.2307692307692299</v>
      </c>
      <c r="O50" s="227">
        <v>-7.1428571428571397</v>
      </c>
      <c r="P50" s="227">
        <v>7.4380165289256199</v>
      </c>
      <c r="Q50" s="227">
        <v>19.230769230769202</v>
      </c>
      <c r="R50" s="227">
        <v>5.9701492537313401</v>
      </c>
      <c r="S50" s="227">
        <v>-7.19424460431655</v>
      </c>
      <c r="T50" s="227">
        <v>-2.8846153846153801</v>
      </c>
      <c r="U50" s="227">
        <v>15.7407407407407</v>
      </c>
      <c r="V50" s="227">
        <v>14.5161290322581</v>
      </c>
      <c r="W50" s="227">
        <v>5.0847457627118704</v>
      </c>
      <c r="X50" s="227">
        <v>11.3475177304965</v>
      </c>
      <c r="Y50" s="227">
        <v>17.460317460317501</v>
      </c>
      <c r="Z50" s="227">
        <v>27.184466019417499</v>
      </c>
      <c r="AA50" s="227">
        <v>21</v>
      </c>
      <c r="AB50" s="227">
        <v>28.865979381443299</v>
      </c>
      <c r="AC50" s="252">
        <v>22.033898305084701</v>
      </c>
      <c r="AD50" s="252">
        <v>3.0075187969924801</v>
      </c>
      <c r="AE50" s="252">
        <v>25.862068965517199</v>
      </c>
      <c r="AF50" s="294">
        <v>13.698630136986299</v>
      </c>
    </row>
    <row r="51" spans="1:33" ht="19.5" customHeight="1">
      <c r="A51" s="234" t="s">
        <v>322</v>
      </c>
      <c r="B51" s="237">
        <v>19.480519480519501</v>
      </c>
      <c r="C51" s="231">
        <v>25</v>
      </c>
      <c r="D51" s="232">
        <v>26.6666666666667</v>
      </c>
      <c r="E51" s="232">
        <v>5.1724137931034404</v>
      </c>
      <c r="F51" s="227">
        <v>39.024390243902403</v>
      </c>
      <c r="G51" s="227">
        <v>37.974683544303801</v>
      </c>
      <c r="H51" s="237">
        <v>6.7567567567567597</v>
      </c>
      <c r="I51" s="231">
        <v>18.181818181818201</v>
      </c>
      <c r="J51" s="231">
        <v>30.8641975308642</v>
      </c>
      <c r="K51" s="227">
        <v>23.404255319148898</v>
      </c>
      <c r="L51" s="227">
        <v>7.0422535211267601</v>
      </c>
      <c r="M51" s="227">
        <v>9.6153846153846203</v>
      </c>
      <c r="N51" s="227">
        <v>8.1818181818181799</v>
      </c>
      <c r="O51" s="227">
        <v>11.1111111111111</v>
      </c>
      <c r="P51" s="227">
        <v>19.811320754716998</v>
      </c>
      <c r="Q51" s="227">
        <v>12.6315789473684</v>
      </c>
      <c r="R51" s="227">
        <v>14.4578313253012</v>
      </c>
      <c r="S51" s="227">
        <v>18.8888888888889</v>
      </c>
      <c r="T51" s="227">
        <v>8.3333333333333304</v>
      </c>
      <c r="U51" s="227">
        <v>22.764227642276399</v>
      </c>
      <c r="V51" s="227">
        <v>19.7530864197531</v>
      </c>
      <c r="W51" s="227">
        <v>30.1075268817204</v>
      </c>
      <c r="X51" s="227">
        <v>26.4367816091954</v>
      </c>
      <c r="Y51" s="227">
        <v>25</v>
      </c>
      <c r="Z51" s="227">
        <v>47.272727272727302</v>
      </c>
      <c r="AA51" s="227">
        <v>34.1666666666667</v>
      </c>
      <c r="AB51" s="227">
        <v>53.097345132743399</v>
      </c>
      <c r="AC51" s="252">
        <v>31.372549019607799</v>
      </c>
      <c r="AD51" s="252">
        <v>31.958762886597899</v>
      </c>
      <c r="AE51" s="252">
        <v>24.731182795698899</v>
      </c>
      <c r="AF51" s="294">
        <v>10.6666666666667</v>
      </c>
    </row>
    <row r="52" spans="1:33" ht="19.5" customHeight="1">
      <c r="A52" s="234" t="s">
        <v>321</v>
      </c>
      <c r="B52" s="237">
        <v>17.1428571428571</v>
      </c>
      <c r="C52" s="231">
        <v>10</v>
      </c>
      <c r="D52" s="232">
        <v>5.5555555555555598</v>
      </c>
      <c r="E52" s="232">
        <v>-5.2631578947368398</v>
      </c>
      <c r="F52" s="227">
        <v>51.515151515151501</v>
      </c>
      <c r="G52" s="227">
        <v>53.846153846153797</v>
      </c>
      <c r="H52" s="237">
        <v>3.4090909090909101</v>
      </c>
      <c r="I52" s="231">
        <v>16.393442622950801</v>
      </c>
      <c r="J52" s="231">
        <v>25</v>
      </c>
      <c r="K52" s="227">
        <v>31.25</v>
      </c>
      <c r="L52" s="227">
        <v>-20</v>
      </c>
      <c r="M52" s="227">
        <v>0</v>
      </c>
      <c r="N52" s="227">
        <v>6.12244897959184</v>
      </c>
      <c r="O52" s="227">
        <v>3.2258064516128999</v>
      </c>
      <c r="P52" s="227">
        <v>8.4745762711864394</v>
      </c>
      <c r="Q52" s="227">
        <v>12.328767123287699</v>
      </c>
      <c r="R52" s="227">
        <v>-1.78571428571429</v>
      </c>
      <c r="S52" s="227">
        <v>18.032786885245901</v>
      </c>
      <c r="T52" s="227">
        <v>33.009708737864102</v>
      </c>
      <c r="U52" s="227">
        <v>20.689655172413801</v>
      </c>
      <c r="V52" s="227">
        <v>23.684210526315798</v>
      </c>
      <c r="W52" s="227">
        <v>26.25</v>
      </c>
      <c r="X52" s="227">
        <v>25.3164556962025</v>
      </c>
      <c r="Y52" s="227">
        <v>47.368421052631597</v>
      </c>
      <c r="Z52" s="227">
        <v>64.556962025316494</v>
      </c>
      <c r="AA52" s="227">
        <v>65</v>
      </c>
      <c r="AB52" s="227">
        <v>58.064516129032299</v>
      </c>
      <c r="AC52" s="252">
        <v>39.1891891891892</v>
      </c>
      <c r="AD52" s="252">
        <v>32.051282051282101</v>
      </c>
      <c r="AE52" s="252">
        <v>31.481481481481499</v>
      </c>
      <c r="AF52" s="294">
        <v>17.5675675675676</v>
      </c>
    </row>
    <row r="53" spans="1:33" ht="19.5" customHeight="1">
      <c r="A53" s="230" t="s">
        <v>227</v>
      </c>
      <c r="B53" s="227">
        <v>17.100000000000001</v>
      </c>
      <c r="C53" s="231">
        <v>66</v>
      </c>
      <c r="D53" s="232">
        <v>67.650000000000006</v>
      </c>
      <c r="E53" s="232">
        <v>61.3</v>
      </c>
      <c r="F53" s="227">
        <v>63.15</v>
      </c>
      <c r="G53" s="227">
        <v>63.35</v>
      </c>
      <c r="H53" s="227">
        <v>56.8</v>
      </c>
      <c r="I53" s="231">
        <v>61.05</v>
      </c>
      <c r="J53" s="231">
        <v>65.05</v>
      </c>
      <c r="K53" s="227">
        <v>65.3</v>
      </c>
      <c r="L53" s="227">
        <v>57.65</v>
      </c>
      <c r="M53" s="227">
        <v>56.6</v>
      </c>
      <c r="N53" s="227">
        <v>62.9</v>
      </c>
      <c r="O53" s="227">
        <v>59.35</v>
      </c>
      <c r="P53" s="227">
        <v>62.95</v>
      </c>
      <c r="Q53" s="227">
        <v>61.35</v>
      </c>
      <c r="R53" s="227">
        <v>59.5</v>
      </c>
      <c r="S53" s="227">
        <v>59.6</v>
      </c>
      <c r="T53" s="227">
        <v>67.571428571428598</v>
      </c>
      <c r="U53" s="227">
        <v>63.323782234957001</v>
      </c>
      <c r="V53" s="227">
        <v>59.942363112391902</v>
      </c>
      <c r="W53" s="227">
        <v>66.905444126074499</v>
      </c>
      <c r="X53" s="227">
        <v>63.714285714285701</v>
      </c>
      <c r="Y53" s="227">
        <v>68.571428571428598</v>
      </c>
      <c r="Z53" s="227">
        <v>61.285714285714299</v>
      </c>
      <c r="AA53" s="227">
        <v>60.285714285714299</v>
      </c>
      <c r="AB53" s="227">
        <v>61.5</v>
      </c>
      <c r="AC53" s="252">
        <v>61.571428571428598</v>
      </c>
      <c r="AD53" s="252">
        <v>62.931034482758598</v>
      </c>
      <c r="AE53" s="252">
        <v>60.857142857142897</v>
      </c>
      <c r="AF53" s="294">
        <v>68.481375358166204</v>
      </c>
    </row>
    <row r="54" spans="1:33" ht="19.5" customHeight="1">
      <c r="A54" s="233" t="s">
        <v>318</v>
      </c>
      <c r="B54" s="227">
        <v>-1.2820512820512799</v>
      </c>
      <c r="C54" s="231">
        <v>65.116279069767401</v>
      </c>
      <c r="D54" s="232">
        <v>-44.642857142857203</v>
      </c>
      <c r="E54" s="232">
        <v>51.219512195122</v>
      </c>
      <c r="F54" s="227">
        <v>-1.2820512820512799</v>
      </c>
      <c r="G54" s="227">
        <v>52.325581395348799</v>
      </c>
      <c r="H54" s="227">
        <v>44.1860465116279</v>
      </c>
      <c r="I54" s="231">
        <v>45.5555555555556</v>
      </c>
      <c r="J54" s="231">
        <v>12.037037037037001</v>
      </c>
      <c r="K54" s="227">
        <v>55</v>
      </c>
      <c r="L54" s="227">
        <v>51.6666666666667</v>
      </c>
      <c r="M54" s="227">
        <v>55.3333333333333</v>
      </c>
      <c r="N54" s="227">
        <v>52.459016393442603</v>
      </c>
      <c r="O54" s="227">
        <v>49.324324324324301</v>
      </c>
      <c r="P54" s="227">
        <v>54.385964912280699</v>
      </c>
      <c r="Q54" s="227">
        <v>50.961538461538503</v>
      </c>
      <c r="R54" s="227">
        <v>53.246753246753201</v>
      </c>
      <c r="S54" s="227">
        <v>54.237288135593197</v>
      </c>
      <c r="T54" s="227">
        <v>51.063829787233999</v>
      </c>
      <c r="U54" s="227">
        <v>69.354838709677395</v>
      </c>
      <c r="V54" s="227">
        <v>43.846153846153904</v>
      </c>
      <c r="W54" s="227">
        <v>61.016949152542402</v>
      </c>
      <c r="X54" s="227">
        <v>55.8139534883721</v>
      </c>
      <c r="Y54" s="227">
        <v>41.836734693877503</v>
      </c>
      <c r="Z54" s="227">
        <v>60</v>
      </c>
      <c r="AA54" s="227">
        <v>50</v>
      </c>
      <c r="AB54" s="227">
        <v>55.357142857142897</v>
      </c>
      <c r="AC54" s="252">
        <v>66.964285714285694</v>
      </c>
      <c r="AD54" s="252">
        <v>61.25</v>
      </c>
      <c r="AE54" s="252">
        <v>45.977011494252899</v>
      </c>
      <c r="AF54" s="294">
        <v>68.518518518518505</v>
      </c>
    </row>
    <row r="55" spans="1:33" ht="19.5" customHeight="1">
      <c r="A55" s="233" t="s">
        <v>319</v>
      </c>
      <c r="B55" s="227">
        <v>15.2173913043478</v>
      </c>
      <c r="C55" s="231">
        <v>69.565217391304401</v>
      </c>
      <c r="D55" s="232">
        <v>-34.0579710144928</v>
      </c>
      <c r="E55" s="232">
        <v>65.2777777777778</v>
      </c>
      <c r="F55" s="227">
        <v>-5.6818181818181799</v>
      </c>
      <c r="G55" s="227">
        <v>69.620253164556999</v>
      </c>
      <c r="H55" s="227">
        <v>66.489361702127695</v>
      </c>
      <c r="I55" s="231">
        <v>62.264150943396203</v>
      </c>
      <c r="J55" s="231">
        <v>15.885947046843199</v>
      </c>
      <c r="K55" s="227">
        <v>65.546218487394995</v>
      </c>
      <c r="L55" s="227">
        <v>51.020408163265301</v>
      </c>
      <c r="M55" s="227">
        <v>53.649635036496299</v>
      </c>
      <c r="N55" s="227">
        <v>59.615384615384599</v>
      </c>
      <c r="O55" s="227">
        <v>55.5555555555556</v>
      </c>
      <c r="P55" s="227">
        <v>65.702479338843006</v>
      </c>
      <c r="Q55" s="227">
        <v>64.615384615384599</v>
      </c>
      <c r="R55" s="227">
        <v>64.552238805970106</v>
      </c>
      <c r="S55" s="227">
        <v>59.712230215827297</v>
      </c>
      <c r="T55" s="227">
        <v>60.096153846153904</v>
      </c>
      <c r="U55" s="227">
        <v>58.796296296296298</v>
      </c>
      <c r="V55" s="227">
        <v>65.322580645161295</v>
      </c>
      <c r="W55" s="227">
        <v>61.965811965812001</v>
      </c>
      <c r="X55" s="227">
        <v>60.2836879432624</v>
      </c>
      <c r="Y55" s="227">
        <v>71.825396825396794</v>
      </c>
      <c r="Z55" s="227">
        <v>54.807692307692299</v>
      </c>
      <c r="AA55" s="227">
        <v>55.940594059406003</v>
      </c>
      <c r="AB55" s="227">
        <v>60.309278350515498</v>
      </c>
      <c r="AC55" s="252">
        <v>54.237288135593197</v>
      </c>
      <c r="AD55" s="252">
        <v>56.015037593984999</v>
      </c>
      <c r="AE55" s="252">
        <v>64.655172413793096</v>
      </c>
      <c r="AF55" s="294">
        <v>66.095890410958901</v>
      </c>
    </row>
    <row r="56" spans="1:33" ht="19.5" customHeight="1">
      <c r="A56" s="234" t="s">
        <v>322</v>
      </c>
      <c r="B56" s="227">
        <v>35.526315789473699</v>
      </c>
      <c r="C56" s="231">
        <v>60.714285714285701</v>
      </c>
      <c r="D56" s="232">
        <v>-16.6666666666667</v>
      </c>
      <c r="E56" s="232">
        <v>62.068965517241402</v>
      </c>
      <c r="F56" s="227">
        <v>3.6585365853658498</v>
      </c>
      <c r="G56" s="227">
        <v>62.820512820512803</v>
      </c>
      <c r="H56" s="227">
        <v>56.081081081081102</v>
      </c>
      <c r="I56" s="231">
        <v>69.886363636363598</v>
      </c>
      <c r="J56" s="231">
        <v>13.9479905437352</v>
      </c>
      <c r="K56" s="227">
        <v>67.021276595744695</v>
      </c>
      <c r="L56" s="227">
        <v>72.535211267605604</v>
      </c>
      <c r="M56" s="227">
        <v>67.307692307692307</v>
      </c>
      <c r="N56" s="227">
        <v>64.545454545454504</v>
      </c>
      <c r="O56" s="227">
        <v>69.135802469135797</v>
      </c>
      <c r="P56" s="227">
        <v>67.452830188679201</v>
      </c>
      <c r="Q56" s="227">
        <v>61.578947368420998</v>
      </c>
      <c r="R56" s="227">
        <v>57.2289156626506</v>
      </c>
      <c r="S56" s="227">
        <v>65</v>
      </c>
      <c r="T56" s="227">
        <v>70.8333333333333</v>
      </c>
      <c r="U56" s="227">
        <v>64.634146341463406</v>
      </c>
      <c r="V56" s="227">
        <v>61.585365853658502</v>
      </c>
      <c r="W56" s="227">
        <v>75.268817204301101</v>
      </c>
      <c r="X56" s="227">
        <v>67.816091954022994</v>
      </c>
      <c r="Y56" s="227">
        <v>71.794871794871796</v>
      </c>
      <c r="Z56" s="227">
        <v>66.517857142857196</v>
      </c>
      <c r="AA56" s="227">
        <v>64.1666666666667</v>
      </c>
      <c r="AB56" s="227">
        <v>62.389380530973497</v>
      </c>
      <c r="AC56" s="252">
        <v>62.745098039215698</v>
      </c>
      <c r="AD56" s="252">
        <v>72.680412371133997</v>
      </c>
      <c r="AE56" s="252">
        <v>71.505376344086002</v>
      </c>
      <c r="AF56" s="294">
        <v>69.3333333333333</v>
      </c>
    </row>
    <row r="57" spans="1:33" ht="19.5" customHeight="1" thickBot="1">
      <c r="A57" s="238" t="s">
        <v>321</v>
      </c>
      <c r="B57" s="239">
        <v>27.272727272727298</v>
      </c>
      <c r="C57" s="240">
        <v>60</v>
      </c>
      <c r="D57" s="241">
        <v>-9.5238095238095202</v>
      </c>
      <c r="E57" s="241">
        <v>65.789473684210506</v>
      </c>
      <c r="F57" s="239">
        <v>21.2121212121212</v>
      </c>
      <c r="G57" s="239">
        <v>66.129032258064498</v>
      </c>
      <c r="H57" s="239">
        <v>53.409090909090899</v>
      </c>
      <c r="I57" s="240">
        <v>57.377049180327901</v>
      </c>
      <c r="J57" s="240">
        <v>11.3899613899614</v>
      </c>
      <c r="K57" s="240">
        <v>67.7083333333333</v>
      </c>
      <c r="L57" s="240">
        <v>56.6666666666667</v>
      </c>
      <c r="M57" s="240">
        <v>37.878787878787897</v>
      </c>
      <c r="N57" s="240">
        <v>80.612244897959201</v>
      </c>
      <c r="O57" s="240">
        <v>67.741935483871003</v>
      </c>
      <c r="P57" s="240">
        <v>58.4745762711864</v>
      </c>
      <c r="Q57" s="231">
        <v>63.013698630137</v>
      </c>
      <c r="R57" s="231">
        <v>58.035714285714299</v>
      </c>
      <c r="S57" s="231">
        <v>56.557377049180303</v>
      </c>
      <c r="T57" s="231">
        <v>79.611650485436897</v>
      </c>
      <c r="U57" s="231">
        <v>64.942528735632195</v>
      </c>
      <c r="V57" s="231">
        <v>63.157894736842103</v>
      </c>
      <c r="W57" s="231">
        <v>68.75</v>
      </c>
      <c r="X57" s="231">
        <v>69.620253164556999</v>
      </c>
      <c r="Y57" s="231">
        <v>77.1929824561403</v>
      </c>
      <c r="Z57" s="231">
        <v>63.291139240506297</v>
      </c>
      <c r="AA57" s="231">
        <v>66.25</v>
      </c>
      <c r="AB57" s="231">
        <v>64.516129032258107</v>
      </c>
      <c r="AC57" s="252">
        <v>67.567567567567593</v>
      </c>
      <c r="AD57" s="252">
        <v>63.461538461538503</v>
      </c>
      <c r="AE57" s="252">
        <v>58.3333333333333</v>
      </c>
      <c r="AF57" s="294">
        <v>72.297297297297305</v>
      </c>
    </row>
    <row r="58" spans="1:33" s="282" customFormat="1" ht="20.25" customHeight="1" thickBot="1">
      <c r="A58" s="664" t="s">
        <v>284</v>
      </c>
      <c r="B58" s="665"/>
      <c r="C58" s="665"/>
      <c r="D58" s="665"/>
      <c r="E58" s="665"/>
      <c r="F58" s="665"/>
      <c r="G58" s="665"/>
      <c r="H58" s="665"/>
      <c r="I58" s="665"/>
      <c r="J58" s="247"/>
      <c r="K58" s="224"/>
      <c r="L58" s="224"/>
      <c r="M58" s="224"/>
      <c r="N58" s="224"/>
      <c r="O58" s="224"/>
      <c r="P58" s="224"/>
      <c r="Q58" s="252"/>
      <c r="R58" s="252"/>
      <c r="S58" s="252"/>
      <c r="T58" s="252"/>
      <c r="U58" s="252"/>
      <c r="V58" s="252"/>
      <c r="W58" s="252"/>
      <c r="X58" s="252"/>
      <c r="Y58" s="252"/>
      <c r="Z58" s="252"/>
      <c r="AA58" s="252"/>
      <c r="AB58" s="252"/>
      <c r="AC58" s="224"/>
      <c r="AD58" s="224"/>
      <c r="AE58" s="224"/>
      <c r="AF58" s="224"/>
    </row>
    <row r="59" spans="1:33" ht="20.25" customHeight="1">
      <c r="A59" s="320" t="s">
        <v>285</v>
      </c>
      <c r="B59" s="292">
        <v>19.309090909090902</v>
      </c>
      <c r="C59" s="292">
        <v>17.0772727272727</v>
      </c>
      <c r="D59" s="292">
        <v>22.0863636363636</v>
      </c>
      <c r="E59" s="292">
        <v>15.9136363636364</v>
      </c>
      <c r="F59" s="292">
        <v>18.8727272727273</v>
      </c>
      <c r="G59" s="292">
        <v>18.309090909090902</v>
      </c>
      <c r="H59" s="292">
        <v>13.6272727272727</v>
      </c>
      <c r="I59" s="292">
        <v>23.340909090909101</v>
      </c>
      <c r="J59" s="292">
        <v>26.3818181818182</v>
      </c>
      <c r="K59" s="292">
        <v>20.181818181818201</v>
      </c>
      <c r="L59" s="292">
        <v>14.804545454545501</v>
      </c>
      <c r="M59" s="292">
        <v>18.636363636363601</v>
      </c>
      <c r="N59" s="292">
        <v>7.52727272727273</v>
      </c>
      <c r="O59" s="292">
        <v>14.072727272727301</v>
      </c>
      <c r="P59" s="292">
        <v>19.840909090909101</v>
      </c>
      <c r="Q59" s="292">
        <v>25.968181818181801</v>
      </c>
      <c r="R59" s="292">
        <v>14.1090909090909</v>
      </c>
      <c r="S59" s="292">
        <v>12.3909090909091</v>
      </c>
      <c r="T59" s="292">
        <v>17.649350649350701</v>
      </c>
      <c r="U59" s="292">
        <v>24.0392959476054</v>
      </c>
      <c r="V59" s="292">
        <v>18.827711177159699</v>
      </c>
      <c r="W59" s="292">
        <v>24.3721579280319</v>
      </c>
      <c r="X59" s="292">
        <v>23.315868040005999</v>
      </c>
      <c r="Y59" s="292">
        <v>28.544152122948699</v>
      </c>
      <c r="Z59" s="292">
        <v>24</v>
      </c>
      <c r="AA59" s="292">
        <v>24.0779220779221</v>
      </c>
      <c r="AB59" s="292">
        <v>20.3787878787879</v>
      </c>
      <c r="AC59" s="322">
        <v>24.2337662337662</v>
      </c>
      <c r="AD59" s="322">
        <v>22.1003134796238</v>
      </c>
      <c r="AE59" s="322">
        <v>16.748223123581301</v>
      </c>
      <c r="AF59" s="323">
        <v>21.0870018233915</v>
      </c>
      <c r="AG59" s="324"/>
    </row>
    <row r="60" spans="1:33" ht="20.25" customHeight="1">
      <c r="A60" s="234" t="s">
        <v>286</v>
      </c>
      <c r="B60" s="227">
        <v>67.55</v>
      </c>
      <c r="C60" s="232">
        <v>66</v>
      </c>
      <c r="D60" s="232">
        <v>63.35</v>
      </c>
      <c r="E60" s="232">
        <v>61.3</v>
      </c>
      <c r="F60" s="227">
        <v>53.3</v>
      </c>
      <c r="G60" s="227">
        <v>63.35</v>
      </c>
      <c r="H60" s="227">
        <v>56.8</v>
      </c>
      <c r="I60" s="232">
        <v>61.05</v>
      </c>
      <c r="J60" s="232">
        <v>65.05</v>
      </c>
      <c r="K60" s="227">
        <v>65.3</v>
      </c>
      <c r="L60" s="227">
        <v>57.65</v>
      </c>
      <c r="M60" s="227">
        <v>56.6</v>
      </c>
      <c r="N60" s="227">
        <v>62.9</v>
      </c>
      <c r="O60" s="227">
        <v>59.35</v>
      </c>
      <c r="P60" s="227">
        <v>62.95</v>
      </c>
      <c r="Q60" s="227">
        <v>61.35</v>
      </c>
      <c r="R60" s="227">
        <v>59.35</v>
      </c>
      <c r="S60" s="227">
        <v>59.6</v>
      </c>
      <c r="T60" s="227">
        <v>67.571428571428598</v>
      </c>
      <c r="U60" s="227">
        <v>63.323782234957001</v>
      </c>
      <c r="V60" s="227">
        <v>59.942363112391902</v>
      </c>
      <c r="W60" s="227">
        <v>66.905444126074499</v>
      </c>
      <c r="X60" s="227">
        <v>63.714285714285701</v>
      </c>
      <c r="Y60" s="227">
        <v>68.571428571428598</v>
      </c>
      <c r="Z60" s="227">
        <v>61.285714285714299</v>
      </c>
      <c r="AA60" s="227">
        <v>60.285714285714299</v>
      </c>
      <c r="AB60" s="227">
        <v>61.5</v>
      </c>
      <c r="AC60" s="252">
        <v>61.571428571428598</v>
      </c>
      <c r="AD60" s="252">
        <v>62.931034482758598</v>
      </c>
      <c r="AE60" s="252">
        <v>60.857142857142897</v>
      </c>
      <c r="AF60" s="294">
        <v>68.481375358166204</v>
      </c>
    </row>
    <row r="61" spans="1:33" ht="20.25" customHeight="1">
      <c r="A61" s="234" t="s">
        <v>246</v>
      </c>
      <c r="B61" s="81">
        <v>67.150000000000006</v>
      </c>
      <c r="C61" s="232">
        <v>67</v>
      </c>
      <c r="D61" s="232">
        <v>59</v>
      </c>
      <c r="E61" s="232">
        <v>62.05</v>
      </c>
      <c r="F61" s="227">
        <v>59.2</v>
      </c>
      <c r="G61" s="227">
        <v>62</v>
      </c>
      <c r="H61" s="81">
        <v>60.15</v>
      </c>
      <c r="I61" s="232">
        <v>64.05</v>
      </c>
      <c r="J61" s="232">
        <v>64.400000000000006</v>
      </c>
      <c r="K61" s="227">
        <v>62.9</v>
      </c>
      <c r="L61" s="227">
        <v>62.15</v>
      </c>
      <c r="M61" s="227">
        <v>65.849999999999994</v>
      </c>
      <c r="N61" s="227">
        <v>52.3</v>
      </c>
      <c r="O61" s="227">
        <v>62.5</v>
      </c>
      <c r="P61" s="227">
        <v>63.45</v>
      </c>
      <c r="Q61" s="227">
        <v>67.150000000000006</v>
      </c>
      <c r="R61" s="227">
        <v>57.5</v>
      </c>
      <c r="S61" s="227">
        <v>60</v>
      </c>
      <c r="T61" s="227">
        <v>63.857142857142897</v>
      </c>
      <c r="U61" s="227">
        <v>58.309455587392598</v>
      </c>
      <c r="V61" s="227">
        <v>62.536023054754999</v>
      </c>
      <c r="W61" s="227">
        <v>65.902578796561599</v>
      </c>
      <c r="X61" s="227">
        <v>61</v>
      </c>
      <c r="Y61" s="227">
        <v>64.714285714285694</v>
      </c>
      <c r="Z61" s="227">
        <v>62.714285714285701</v>
      </c>
      <c r="AA61" s="227">
        <v>59.857142857142897</v>
      </c>
      <c r="AB61" s="227">
        <v>57.1666666666667</v>
      </c>
      <c r="AC61" s="252">
        <v>62.142857142857203</v>
      </c>
      <c r="AD61" s="252">
        <v>61.350574712643699</v>
      </c>
      <c r="AE61" s="252">
        <v>60.428571428571402</v>
      </c>
      <c r="AF61" s="294">
        <v>66.475644699140403</v>
      </c>
    </row>
    <row r="62" spans="1:33" ht="20.25" customHeight="1">
      <c r="A62" s="234" t="s">
        <v>253</v>
      </c>
      <c r="B62" s="237">
        <v>30.45</v>
      </c>
      <c r="C62" s="232">
        <v>16.100000000000001</v>
      </c>
      <c r="D62" s="232">
        <v>33</v>
      </c>
      <c r="E62" s="232">
        <v>5.45</v>
      </c>
      <c r="F62" s="227">
        <v>21.4</v>
      </c>
      <c r="G62" s="227">
        <v>24.5</v>
      </c>
      <c r="H62" s="237">
        <v>3.8</v>
      </c>
      <c r="I62" s="232">
        <v>16.600000000000001</v>
      </c>
      <c r="J62" s="232">
        <v>17.7</v>
      </c>
      <c r="K62" s="227">
        <v>19.55</v>
      </c>
      <c r="L62" s="227">
        <v>5.15</v>
      </c>
      <c r="M62" s="227">
        <v>20.9</v>
      </c>
      <c r="N62" s="227">
        <v>5</v>
      </c>
      <c r="O62" s="227">
        <v>16.45</v>
      </c>
      <c r="P62" s="227">
        <v>10.1</v>
      </c>
      <c r="Q62" s="227">
        <v>28.75</v>
      </c>
      <c r="R62" s="227">
        <v>21.55</v>
      </c>
      <c r="S62" s="227">
        <v>10</v>
      </c>
      <c r="T62" s="227">
        <v>25.285714285714299</v>
      </c>
      <c r="U62" s="227">
        <v>24.714285714285701</v>
      </c>
      <c r="V62" s="227">
        <v>21.551724137931</v>
      </c>
      <c r="W62" s="227">
        <v>22.1428571428571</v>
      </c>
      <c r="X62" s="227">
        <v>24.137931034482801</v>
      </c>
      <c r="Y62" s="227">
        <v>31.232091690544401</v>
      </c>
      <c r="Z62" s="227">
        <v>19.1428571428571</v>
      </c>
      <c r="AA62" s="227">
        <v>8</v>
      </c>
      <c r="AB62" s="227">
        <v>12.8333333333333</v>
      </c>
      <c r="AC62" s="252">
        <v>17.1428571428571</v>
      </c>
      <c r="AD62" s="252">
        <v>23.132183908045999</v>
      </c>
      <c r="AE62" s="252">
        <v>25.214899713466998</v>
      </c>
      <c r="AF62" s="294">
        <v>18.571428571428601</v>
      </c>
    </row>
    <row r="63" spans="1:33" ht="20.25" customHeight="1">
      <c r="A63" s="234" t="s">
        <v>247</v>
      </c>
      <c r="B63" s="227">
        <v>50.55</v>
      </c>
      <c r="C63" s="232">
        <v>41.7</v>
      </c>
      <c r="D63" s="232">
        <v>48.65</v>
      </c>
      <c r="E63" s="232">
        <v>39</v>
      </c>
      <c r="F63" s="227">
        <v>61.2</v>
      </c>
      <c r="G63" s="227">
        <v>51</v>
      </c>
      <c r="H63" s="227">
        <v>35.25</v>
      </c>
      <c r="I63" s="232">
        <v>45</v>
      </c>
      <c r="J63" s="232">
        <v>46.5</v>
      </c>
      <c r="K63" s="227">
        <v>36</v>
      </c>
      <c r="L63" s="227">
        <v>50.2</v>
      </c>
      <c r="M63" s="227">
        <v>49.25</v>
      </c>
      <c r="N63" s="227">
        <v>36.1</v>
      </c>
      <c r="O63" s="227">
        <v>46.05</v>
      </c>
      <c r="P63" s="227">
        <v>49.5</v>
      </c>
      <c r="Q63" s="227">
        <v>45.15</v>
      </c>
      <c r="R63" s="227">
        <v>40.450000000000003</v>
      </c>
      <c r="S63" s="227">
        <v>39.85</v>
      </c>
      <c r="T63" s="227">
        <v>47.714285714285701</v>
      </c>
      <c r="U63" s="227">
        <v>47.564469914040103</v>
      </c>
      <c r="V63" s="227">
        <v>45.977011494252899</v>
      </c>
      <c r="W63" s="227">
        <v>36.428571428571402</v>
      </c>
      <c r="X63" s="227">
        <v>34.142857142857203</v>
      </c>
      <c r="Y63" s="227">
        <v>44.714285714285701</v>
      </c>
      <c r="Z63" s="227">
        <v>43.428571428571402</v>
      </c>
      <c r="AA63" s="227">
        <v>40.714285714285701</v>
      </c>
      <c r="AB63" s="227">
        <v>26.3333333333333</v>
      </c>
      <c r="AC63" s="252">
        <v>32.714285714285701</v>
      </c>
      <c r="AD63" s="252">
        <v>42.528735632183903</v>
      </c>
      <c r="AE63" s="252">
        <v>42.571428571428598</v>
      </c>
      <c r="AF63" s="294">
        <v>44</v>
      </c>
    </row>
    <row r="64" spans="1:33" ht="20.25" customHeight="1">
      <c r="A64" s="234" t="s">
        <v>257</v>
      </c>
      <c r="B64" s="227">
        <v>7.9</v>
      </c>
      <c r="C64" s="232">
        <v>-0.3</v>
      </c>
      <c r="D64" s="232">
        <v>5.3</v>
      </c>
      <c r="E64" s="232">
        <v>-0.79999999999999705</v>
      </c>
      <c r="F64" s="227">
        <v>-17.5</v>
      </c>
      <c r="G64" s="227">
        <v>5.2000000000000099</v>
      </c>
      <c r="H64" s="227">
        <v>7.3</v>
      </c>
      <c r="I64" s="232">
        <v>21.8</v>
      </c>
      <c r="J64" s="232">
        <v>27.55</v>
      </c>
      <c r="K64" s="227">
        <v>14.55</v>
      </c>
      <c r="L64" s="227">
        <v>2.1500000000000101</v>
      </c>
      <c r="M64" s="227">
        <v>16.850000000000001</v>
      </c>
      <c r="N64" s="227">
        <v>2.25</v>
      </c>
      <c r="O64" s="227">
        <v>6.05</v>
      </c>
      <c r="P64" s="227">
        <v>20.75</v>
      </c>
      <c r="Q64" s="227">
        <v>22.3</v>
      </c>
      <c r="R64" s="227">
        <v>16.350000000000001</v>
      </c>
      <c r="S64" s="227">
        <v>6.4499999999999904</v>
      </c>
      <c r="T64" s="227">
        <v>19.714285714285701</v>
      </c>
      <c r="U64" s="227">
        <v>21.1428571428571</v>
      </c>
      <c r="V64" s="227">
        <v>11.7816091954023</v>
      </c>
      <c r="W64" s="227">
        <v>22.428571428571399</v>
      </c>
      <c r="X64" s="227">
        <v>31.752873563218401</v>
      </c>
      <c r="Y64" s="227">
        <v>24.0687679083095</v>
      </c>
      <c r="Z64" s="227">
        <v>23.428571428571399</v>
      </c>
      <c r="AA64" s="227">
        <v>32.142857142857103</v>
      </c>
      <c r="AB64" s="227">
        <v>26.5</v>
      </c>
      <c r="AC64" s="252">
        <v>35.285714285714299</v>
      </c>
      <c r="AD64" s="252">
        <v>18.678160919540201</v>
      </c>
      <c r="AE64" s="252">
        <v>17.9083094555874</v>
      </c>
      <c r="AF64" s="294">
        <v>16.714285714285701</v>
      </c>
    </row>
    <row r="65" spans="1:32" ht="20.25" customHeight="1">
      <c r="A65" s="234" t="s">
        <v>287</v>
      </c>
      <c r="B65" s="81">
        <v>-3.5</v>
      </c>
      <c r="C65" s="232">
        <v>18.649999999999999</v>
      </c>
      <c r="D65" s="232">
        <v>24</v>
      </c>
      <c r="E65" s="232">
        <v>-3.35</v>
      </c>
      <c r="F65" s="227">
        <v>14</v>
      </c>
      <c r="G65" s="227">
        <v>-5.75</v>
      </c>
      <c r="H65" s="81">
        <v>-0.45000000000000301</v>
      </c>
      <c r="I65" s="232">
        <v>16.45</v>
      </c>
      <c r="J65" s="232">
        <v>14</v>
      </c>
      <c r="K65" s="227">
        <v>7.6</v>
      </c>
      <c r="L65" s="227">
        <v>-2</v>
      </c>
      <c r="M65" s="227">
        <v>-3.05</v>
      </c>
      <c r="N65" s="227">
        <v>-8.6</v>
      </c>
      <c r="O65" s="227">
        <v>-2.0499999999999998</v>
      </c>
      <c r="P65" s="227">
        <v>5.2500000000000098</v>
      </c>
      <c r="Q65" s="227">
        <v>12.45</v>
      </c>
      <c r="R65" s="227">
        <v>-4.7</v>
      </c>
      <c r="S65" s="227">
        <v>-7.1</v>
      </c>
      <c r="T65" s="227">
        <v>4.5714285714285703</v>
      </c>
      <c r="U65" s="227">
        <v>8.7392550143266501</v>
      </c>
      <c r="V65" s="227">
        <v>7.4712643678160902</v>
      </c>
      <c r="W65" s="227">
        <v>5.8571428571428497</v>
      </c>
      <c r="X65" s="227">
        <v>1.1428571428571399</v>
      </c>
      <c r="Y65" s="227">
        <v>16</v>
      </c>
      <c r="Z65" s="227">
        <v>7.2857142857142803</v>
      </c>
      <c r="AA65" s="227">
        <v>20.714285714285701</v>
      </c>
      <c r="AB65" s="227">
        <v>9.5</v>
      </c>
      <c r="AC65" s="252">
        <v>9.8571428571428594</v>
      </c>
      <c r="AD65" s="252">
        <v>10.3448275862069</v>
      </c>
      <c r="AE65" s="252">
        <v>-3.7142857142857202</v>
      </c>
      <c r="AF65" s="294">
        <v>3.2857142857142798</v>
      </c>
    </row>
    <row r="66" spans="1:32" ht="20.25" customHeight="1">
      <c r="A66" s="234" t="s">
        <v>254</v>
      </c>
      <c r="B66" s="227">
        <v>7.7</v>
      </c>
      <c r="C66" s="232">
        <v>-6.65</v>
      </c>
      <c r="D66" s="232">
        <v>0</v>
      </c>
      <c r="E66" s="232">
        <v>1.5999999999999901</v>
      </c>
      <c r="F66" s="227">
        <v>-5</v>
      </c>
      <c r="G66" s="227">
        <v>-3</v>
      </c>
      <c r="H66" s="227">
        <v>1.6</v>
      </c>
      <c r="I66" s="232">
        <v>11.55</v>
      </c>
      <c r="J66" s="232">
        <v>8.9</v>
      </c>
      <c r="K66" s="227">
        <v>8.9</v>
      </c>
      <c r="L66" s="227">
        <v>0.94999999999999596</v>
      </c>
      <c r="M66" s="227">
        <v>0.44999999999999601</v>
      </c>
      <c r="N66" s="227">
        <v>-13.5</v>
      </c>
      <c r="O66" s="227">
        <v>-5.4</v>
      </c>
      <c r="P66" s="227">
        <v>4.3499999999999996</v>
      </c>
      <c r="Q66" s="227">
        <v>15.75</v>
      </c>
      <c r="R66" s="227">
        <v>-2.5000000000000102</v>
      </c>
      <c r="S66" s="227">
        <v>-2.5999999999999899</v>
      </c>
      <c r="T66" s="227">
        <v>6.5714285714285703</v>
      </c>
      <c r="U66" s="227">
        <v>9.5714285714285694</v>
      </c>
      <c r="V66" s="227">
        <v>8.0459770114942604</v>
      </c>
      <c r="W66" s="227">
        <v>17.8571428571429</v>
      </c>
      <c r="X66" s="227">
        <v>22.413793103448299</v>
      </c>
      <c r="Y66" s="227">
        <v>15.7593123209169</v>
      </c>
      <c r="Z66" s="227">
        <v>16</v>
      </c>
      <c r="AA66" s="227">
        <v>16.8571428571429</v>
      </c>
      <c r="AB66" s="227">
        <v>18.6666666666667</v>
      </c>
      <c r="AC66" s="252">
        <v>25.285714285714299</v>
      </c>
      <c r="AD66" s="252">
        <v>10.201149425287401</v>
      </c>
      <c r="AE66" s="252">
        <v>6.3037249283667602</v>
      </c>
      <c r="AF66" s="294">
        <v>15.285714285714301</v>
      </c>
    </row>
    <row r="67" spans="1:32" ht="20.25" customHeight="1">
      <c r="A67" s="234" t="s">
        <v>288</v>
      </c>
      <c r="B67" s="227">
        <v>6.65</v>
      </c>
      <c r="C67" s="232">
        <v>3.35</v>
      </c>
      <c r="D67" s="232">
        <v>4.3</v>
      </c>
      <c r="E67" s="232">
        <v>12.15</v>
      </c>
      <c r="F67" s="227">
        <v>0</v>
      </c>
      <c r="G67" s="227">
        <v>13.15</v>
      </c>
      <c r="H67" s="227">
        <v>14.2</v>
      </c>
      <c r="I67" s="232">
        <v>21.95</v>
      </c>
      <c r="J67" s="232">
        <v>28.05</v>
      </c>
      <c r="K67" s="227">
        <v>14.05</v>
      </c>
      <c r="L67" s="227">
        <v>17.149999999999999</v>
      </c>
      <c r="M67" s="227">
        <v>14.35</v>
      </c>
      <c r="N67" s="227">
        <v>-5.55</v>
      </c>
      <c r="O67" s="227">
        <v>1.9</v>
      </c>
      <c r="P67" s="227">
        <v>7.95</v>
      </c>
      <c r="Q67" s="227">
        <v>18.100000000000001</v>
      </c>
      <c r="R67" s="227">
        <v>3.7</v>
      </c>
      <c r="S67" s="227">
        <v>10.6</v>
      </c>
      <c r="T67" s="227">
        <v>11</v>
      </c>
      <c r="U67" s="227">
        <v>20.057306590257902</v>
      </c>
      <c r="V67" s="227">
        <v>2.7298850574712601</v>
      </c>
      <c r="W67" s="227">
        <v>13.8571428571429</v>
      </c>
      <c r="X67" s="227">
        <v>11</v>
      </c>
      <c r="Y67" s="227">
        <v>19.428571428571399</v>
      </c>
      <c r="Z67" s="227">
        <v>20.428571428571399</v>
      </c>
      <c r="AA67" s="227">
        <v>19.1428571428571</v>
      </c>
      <c r="AB67" s="227">
        <v>13.6666666666667</v>
      </c>
      <c r="AC67" s="252">
        <v>18.8571428571429</v>
      </c>
      <c r="AD67" s="252">
        <v>10.919540229885101</v>
      </c>
      <c r="AE67" s="252">
        <v>5.8571428571428603</v>
      </c>
      <c r="AF67" s="294">
        <v>18.571428571428601</v>
      </c>
    </row>
    <row r="68" spans="1:32" ht="20.25" customHeight="1">
      <c r="A68" s="234" t="s">
        <v>255</v>
      </c>
      <c r="B68" s="237">
        <v>-15.45</v>
      </c>
      <c r="C68" s="232">
        <v>-16.399999999999999</v>
      </c>
      <c r="D68" s="232">
        <v>9.4</v>
      </c>
      <c r="E68" s="232">
        <v>-6.3</v>
      </c>
      <c r="F68" s="227">
        <v>9</v>
      </c>
      <c r="G68" s="227">
        <v>-14.45</v>
      </c>
      <c r="H68" s="237">
        <v>-11.4</v>
      </c>
      <c r="I68" s="232">
        <v>-1.1499999999999999</v>
      </c>
      <c r="J68" s="232">
        <v>-2</v>
      </c>
      <c r="K68" s="227">
        <v>-5.85</v>
      </c>
      <c r="L68" s="227">
        <v>-21.5</v>
      </c>
      <c r="M68" s="227">
        <v>-18.5</v>
      </c>
      <c r="N68" s="227">
        <v>-26.9</v>
      </c>
      <c r="O68" s="227">
        <v>-19.5</v>
      </c>
      <c r="P68" s="227">
        <v>-9.75</v>
      </c>
      <c r="Q68" s="227">
        <v>1.9</v>
      </c>
      <c r="R68" s="227">
        <v>-18.100000000000001</v>
      </c>
      <c r="S68" s="227">
        <v>-21.8</v>
      </c>
      <c r="T68" s="227">
        <v>-16.714285714285701</v>
      </c>
      <c r="U68" s="227">
        <v>-2.5714285714285698</v>
      </c>
      <c r="V68" s="227">
        <v>-11.0632183908046</v>
      </c>
      <c r="W68" s="227">
        <v>0.71428571428571497</v>
      </c>
      <c r="X68" s="227">
        <v>-4.1666666666666599</v>
      </c>
      <c r="Y68" s="227">
        <v>2.0057306590257902</v>
      </c>
      <c r="Z68" s="227">
        <v>2</v>
      </c>
      <c r="AA68" s="227">
        <v>2.5714285714285698</v>
      </c>
      <c r="AB68" s="227">
        <v>-5.3333333333333401</v>
      </c>
      <c r="AC68" s="252">
        <v>-8.5714285714285694</v>
      </c>
      <c r="AD68" s="252">
        <v>-2.4425287356321799</v>
      </c>
      <c r="AE68" s="252">
        <v>-13.323782234956999</v>
      </c>
      <c r="AF68" s="294">
        <v>-8.8571428571428594</v>
      </c>
    </row>
    <row r="69" spans="1:32" ht="20.25" customHeight="1">
      <c r="A69" s="234" t="s">
        <v>256</v>
      </c>
      <c r="B69" s="227">
        <v>-13.9</v>
      </c>
      <c r="C69" s="232">
        <v>-4.3</v>
      </c>
      <c r="D69" s="232">
        <v>-8.0500000000000007</v>
      </c>
      <c r="E69" s="232">
        <v>-1.05</v>
      </c>
      <c r="F69" s="227">
        <v>10.5</v>
      </c>
      <c r="G69" s="227">
        <v>-10.85</v>
      </c>
      <c r="H69" s="227">
        <v>-10.8</v>
      </c>
      <c r="I69" s="232">
        <v>-6.85</v>
      </c>
      <c r="J69" s="232">
        <v>10.3</v>
      </c>
      <c r="K69" s="227">
        <v>-5.9999999999999902</v>
      </c>
      <c r="L69" s="227">
        <v>-18.399999999999999</v>
      </c>
      <c r="M69" s="227">
        <v>-8.3000000000000007</v>
      </c>
      <c r="N69" s="227">
        <v>-24.6</v>
      </c>
      <c r="O69" s="227">
        <v>-16.100000000000001</v>
      </c>
      <c r="P69" s="227">
        <v>-12.35</v>
      </c>
      <c r="Q69" s="227">
        <v>2.2000000000000002</v>
      </c>
      <c r="R69" s="227">
        <v>-14.4</v>
      </c>
      <c r="S69" s="227">
        <v>-19.45</v>
      </c>
      <c r="T69" s="227">
        <v>-17</v>
      </c>
      <c r="U69" s="227">
        <v>3.2951289398280799</v>
      </c>
      <c r="V69" s="227">
        <v>-3.8793103448275899</v>
      </c>
      <c r="W69" s="227">
        <v>3.4285714285714302</v>
      </c>
      <c r="X69" s="227">
        <v>2.4285714285714199</v>
      </c>
      <c r="Y69" s="227">
        <v>5.5714285714285703</v>
      </c>
      <c r="Z69" s="227">
        <v>-0.57142857142857695</v>
      </c>
      <c r="AA69" s="227">
        <v>2.8571428571428501</v>
      </c>
      <c r="AB69" s="227">
        <v>0.66666666666667096</v>
      </c>
      <c r="AC69" s="252">
        <v>5</v>
      </c>
      <c r="AD69" s="252">
        <v>-6.4655172413792998</v>
      </c>
      <c r="AE69" s="252">
        <v>-12.4285714285714</v>
      </c>
      <c r="AF69" s="294">
        <v>-10.5714285714286</v>
      </c>
    </row>
    <row r="70" spans="1:32" ht="20.25" customHeight="1">
      <c r="A70" s="234" t="s">
        <v>289</v>
      </c>
      <c r="B70" s="227">
        <v>7.3</v>
      </c>
      <c r="C70" s="232">
        <v>2.7</v>
      </c>
      <c r="D70" s="232">
        <v>4</v>
      </c>
      <c r="E70" s="232">
        <v>5</v>
      </c>
      <c r="F70" s="227">
        <v>1.5</v>
      </c>
      <c r="G70" s="227">
        <v>16.25</v>
      </c>
      <c r="H70" s="227">
        <v>-6.55</v>
      </c>
      <c r="I70" s="232">
        <v>6.3</v>
      </c>
      <c r="J70" s="232">
        <v>9.75</v>
      </c>
      <c r="K70" s="227">
        <v>5</v>
      </c>
      <c r="L70" s="227">
        <v>9.35</v>
      </c>
      <c r="M70" s="227">
        <v>10.6</v>
      </c>
      <c r="N70" s="227">
        <v>3.4</v>
      </c>
      <c r="O70" s="227">
        <v>5.55</v>
      </c>
      <c r="P70" s="227">
        <v>16.05</v>
      </c>
      <c r="Q70" s="227">
        <v>10.55</v>
      </c>
      <c r="R70" s="227">
        <v>-3.9999999999999898</v>
      </c>
      <c r="S70" s="227">
        <v>0.75</v>
      </c>
      <c r="T70" s="227">
        <v>-18.428571428571399</v>
      </c>
      <c r="U70" s="227">
        <v>10.285714285714301</v>
      </c>
      <c r="V70" s="227">
        <v>2.0114942528735602</v>
      </c>
      <c r="W70" s="227">
        <v>12.5714285714286</v>
      </c>
      <c r="X70" s="227">
        <v>8.9080459770114899</v>
      </c>
      <c r="Y70" s="227">
        <v>21.919770773639002</v>
      </c>
      <c r="Z70" s="227">
        <v>8.8571428571428594</v>
      </c>
      <c r="AA70" s="227">
        <v>1.71428571428572</v>
      </c>
      <c r="AB70" s="227">
        <v>2.6666666666666701</v>
      </c>
      <c r="AC70" s="252">
        <v>7.2857142857142803</v>
      </c>
      <c r="AD70" s="252">
        <v>11.9252873563218</v>
      </c>
      <c r="AE70" s="252">
        <v>-5.4441260744985698</v>
      </c>
      <c r="AF70" s="294">
        <v>0</v>
      </c>
    </row>
    <row r="71" spans="1:32" s="282" customFormat="1" ht="20.25" customHeight="1">
      <c r="A71" s="658" t="s">
        <v>290</v>
      </c>
      <c r="B71" s="659"/>
      <c r="C71" s="659"/>
      <c r="D71" s="659"/>
      <c r="E71" s="659"/>
      <c r="F71" s="659"/>
      <c r="G71" s="659"/>
      <c r="H71" s="659"/>
      <c r="I71" s="659"/>
      <c r="J71" s="242"/>
      <c r="K71" s="227"/>
      <c r="L71" s="227"/>
      <c r="M71" s="227"/>
      <c r="N71" s="227"/>
      <c r="O71" s="227"/>
      <c r="P71" s="227"/>
      <c r="Q71" s="227"/>
      <c r="R71" s="227"/>
      <c r="S71" s="227"/>
      <c r="T71" s="227"/>
      <c r="U71" s="227"/>
      <c r="V71" s="227"/>
      <c r="W71" s="227"/>
      <c r="X71" s="227"/>
      <c r="Y71" s="227"/>
      <c r="Z71" s="227"/>
      <c r="AA71" s="227"/>
      <c r="AB71" s="227"/>
      <c r="AC71" s="224"/>
      <c r="AD71" s="224"/>
      <c r="AE71" s="224"/>
      <c r="AF71" s="245"/>
    </row>
    <row r="72" spans="1:32" ht="20.25" customHeight="1">
      <c r="A72" s="230" t="s">
        <v>231</v>
      </c>
      <c r="B72" s="242">
        <v>52.158333333333303</v>
      </c>
      <c r="C72" s="242">
        <v>38.608333333333299</v>
      </c>
      <c r="D72" s="242">
        <v>46.616666666666703</v>
      </c>
      <c r="E72" s="242">
        <v>43.491666666666703</v>
      </c>
      <c r="F72" s="242">
        <v>53.191666666666698</v>
      </c>
      <c r="G72" s="242">
        <v>60.325000000000003</v>
      </c>
      <c r="H72" s="242">
        <v>58.983333333333299</v>
      </c>
      <c r="I72" s="242">
        <v>62.625</v>
      </c>
      <c r="J72" s="242">
        <v>81.3125</v>
      </c>
      <c r="K72" s="242">
        <v>44.825000000000003</v>
      </c>
      <c r="L72" s="242">
        <v>38.866666666666703</v>
      </c>
      <c r="M72" s="242">
        <v>36.825000000000003</v>
      </c>
      <c r="N72" s="242">
        <v>35.991666666666703</v>
      </c>
      <c r="O72" s="242">
        <v>37.716666666666697</v>
      </c>
      <c r="P72" s="242">
        <v>39.200000000000003</v>
      </c>
      <c r="Q72" s="242">
        <v>44.358333333333299</v>
      </c>
      <c r="R72" s="242">
        <v>68.858333333333306</v>
      </c>
      <c r="S72" s="242">
        <v>42.174999999999997</v>
      </c>
      <c r="T72" s="242">
        <v>40.090735434575002</v>
      </c>
      <c r="U72" s="242">
        <v>40.952380952380899</v>
      </c>
      <c r="V72" s="242">
        <v>43.937198067632899</v>
      </c>
      <c r="W72" s="242">
        <v>41.571428571428598</v>
      </c>
      <c r="X72" s="242">
        <v>42.309523809523803</v>
      </c>
      <c r="Y72" s="242">
        <v>38.5</v>
      </c>
      <c r="Z72" s="242">
        <v>38.872970391594997</v>
      </c>
      <c r="AA72" s="242">
        <v>44.714285714285701</v>
      </c>
      <c r="AB72" s="242">
        <v>43.0880713489409</v>
      </c>
      <c r="AC72" s="306">
        <v>44.642857142857103</v>
      </c>
      <c r="AD72" s="306">
        <v>37.523946360153303</v>
      </c>
      <c r="AE72" s="306">
        <v>38.285714285714299</v>
      </c>
      <c r="AF72" s="308">
        <v>37.476190476190503</v>
      </c>
    </row>
    <row r="73" spans="1:32" ht="20.25" customHeight="1">
      <c r="A73" s="259" t="s">
        <v>232</v>
      </c>
      <c r="B73" s="227">
        <v>81.150000000000006</v>
      </c>
      <c r="C73" s="232">
        <v>41.35</v>
      </c>
      <c r="D73" s="232">
        <v>50.35</v>
      </c>
      <c r="E73" s="232">
        <v>46.35</v>
      </c>
      <c r="F73" s="227">
        <v>57.2</v>
      </c>
      <c r="G73" s="227">
        <v>55.35</v>
      </c>
      <c r="H73" s="227">
        <v>51.5</v>
      </c>
      <c r="I73" s="232">
        <v>58.5</v>
      </c>
      <c r="J73" s="232">
        <v>79.25</v>
      </c>
      <c r="K73" s="227">
        <v>55.85</v>
      </c>
      <c r="L73" s="227">
        <v>46.9</v>
      </c>
      <c r="M73" s="227">
        <v>43.65</v>
      </c>
      <c r="N73" s="227">
        <v>44.45</v>
      </c>
      <c r="O73" s="227">
        <v>43</v>
      </c>
      <c r="P73" s="227">
        <v>50.45</v>
      </c>
      <c r="Q73" s="227">
        <v>50.85</v>
      </c>
      <c r="R73" s="227">
        <v>71.5</v>
      </c>
      <c r="S73" s="227">
        <v>47.6</v>
      </c>
      <c r="T73" s="227">
        <v>55.444126074498598</v>
      </c>
      <c r="U73" s="227">
        <v>46.571428571428598</v>
      </c>
      <c r="V73" s="227">
        <v>50.434782608695699</v>
      </c>
      <c r="W73" s="227">
        <v>54</v>
      </c>
      <c r="X73" s="227">
        <v>51</v>
      </c>
      <c r="Y73" s="227">
        <v>45.571428571428598</v>
      </c>
      <c r="Z73" s="227">
        <v>44.269340974212</v>
      </c>
      <c r="AA73" s="227">
        <v>54.857142857142897</v>
      </c>
      <c r="AB73" s="227">
        <v>55.852842809364503</v>
      </c>
      <c r="AC73" s="252">
        <v>49.714285714285701</v>
      </c>
      <c r="AD73" s="252">
        <v>41.810344827586199</v>
      </c>
      <c r="AE73" s="252">
        <v>46.285714285714299</v>
      </c>
      <c r="AF73" s="294">
        <v>39.857142857142897</v>
      </c>
    </row>
    <row r="74" spans="1:32" ht="20.25" customHeight="1">
      <c r="A74" s="259" t="s">
        <v>233</v>
      </c>
      <c r="B74" s="81">
        <v>38.1</v>
      </c>
      <c r="C74" s="232">
        <v>38.325000000000003</v>
      </c>
      <c r="D74" s="232">
        <v>44.65</v>
      </c>
      <c r="E74" s="232">
        <v>43.325000000000003</v>
      </c>
      <c r="F74" s="227">
        <v>50.725000000000001</v>
      </c>
      <c r="G74" s="227">
        <v>64.05</v>
      </c>
      <c r="H74" s="81">
        <v>62.475000000000001</v>
      </c>
      <c r="I74" s="232">
        <v>62.424999999999997</v>
      </c>
      <c r="J74" s="232">
        <v>81.212500000000006</v>
      </c>
      <c r="K74" s="227">
        <v>41.5</v>
      </c>
      <c r="L74" s="227">
        <v>36.774999999999999</v>
      </c>
      <c r="M74" s="227">
        <v>34.4</v>
      </c>
      <c r="N74" s="227">
        <v>32.65</v>
      </c>
      <c r="O74" s="227">
        <v>36.6</v>
      </c>
      <c r="P74" s="227">
        <v>36.524999999999999</v>
      </c>
      <c r="Q74" s="227">
        <v>43.3</v>
      </c>
      <c r="R74" s="227">
        <v>68.3</v>
      </c>
      <c r="S74" s="227">
        <v>39.9</v>
      </c>
      <c r="T74" s="227">
        <v>32.234957020057301</v>
      </c>
      <c r="U74" s="227">
        <v>39.357142857142897</v>
      </c>
      <c r="V74" s="227">
        <v>42.3913043478261</v>
      </c>
      <c r="W74" s="227">
        <v>36.285714285714299</v>
      </c>
      <c r="X74" s="227">
        <v>39.928571428571402</v>
      </c>
      <c r="Y74" s="227">
        <v>36</v>
      </c>
      <c r="Z74" s="227">
        <v>38.108882521490003</v>
      </c>
      <c r="AA74" s="227">
        <v>40.142857142857103</v>
      </c>
      <c r="AB74" s="227">
        <v>36.8729096989967</v>
      </c>
      <c r="AC74" s="252">
        <v>43.571428571428598</v>
      </c>
      <c r="AD74" s="252">
        <v>35.057471264367798</v>
      </c>
      <c r="AE74" s="252">
        <v>36.428571428571402</v>
      </c>
      <c r="AF74" s="294">
        <v>35.714285714285701</v>
      </c>
    </row>
    <row r="75" spans="1:32" ht="20.25" customHeight="1">
      <c r="A75" s="260" t="s">
        <v>234</v>
      </c>
      <c r="B75" s="237">
        <v>37.225000000000001</v>
      </c>
      <c r="C75" s="232">
        <v>36.15</v>
      </c>
      <c r="D75" s="232">
        <v>44.85</v>
      </c>
      <c r="E75" s="232">
        <v>40.799999999999997</v>
      </c>
      <c r="F75" s="227">
        <v>51.65</v>
      </c>
      <c r="G75" s="227">
        <v>61.575000000000003</v>
      </c>
      <c r="H75" s="237">
        <v>62.975000000000001</v>
      </c>
      <c r="I75" s="232">
        <v>66.95</v>
      </c>
      <c r="J75" s="232">
        <v>83.474999999999994</v>
      </c>
      <c r="K75" s="227">
        <v>37.125</v>
      </c>
      <c r="L75" s="227">
        <v>32.924999999999997</v>
      </c>
      <c r="M75" s="227">
        <v>32.424999999999997</v>
      </c>
      <c r="N75" s="227">
        <v>30.875</v>
      </c>
      <c r="O75" s="227">
        <v>33.549999999999997</v>
      </c>
      <c r="P75" s="227">
        <v>30.625</v>
      </c>
      <c r="Q75" s="227">
        <v>38.924999999999997</v>
      </c>
      <c r="R75" s="227">
        <v>66.775000000000006</v>
      </c>
      <c r="S75" s="227">
        <v>39.024999999999999</v>
      </c>
      <c r="T75" s="227">
        <v>32.5931232091691</v>
      </c>
      <c r="U75" s="227">
        <v>36.928571428571402</v>
      </c>
      <c r="V75" s="227">
        <v>38.985507246376798</v>
      </c>
      <c r="W75" s="227">
        <v>34.428571428571402</v>
      </c>
      <c r="X75" s="227">
        <v>36</v>
      </c>
      <c r="Y75" s="227">
        <v>33.928571428571402</v>
      </c>
      <c r="Z75" s="227">
        <v>34.240687679083102</v>
      </c>
      <c r="AA75" s="227">
        <v>39.142857142857103</v>
      </c>
      <c r="AB75" s="227">
        <v>36.538461538461497</v>
      </c>
      <c r="AC75" s="252">
        <v>40.642857142857103</v>
      </c>
      <c r="AD75" s="252">
        <v>35.704022988505699</v>
      </c>
      <c r="AE75" s="252">
        <v>32.142857142857103</v>
      </c>
      <c r="AF75" s="294">
        <v>36.857142857142897</v>
      </c>
    </row>
    <row r="76" spans="1:32" s="282" customFormat="1" ht="20.25" customHeight="1">
      <c r="A76" s="662" t="s">
        <v>291</v>
      </c>
      <c r="B76" s="663"/>
      <c r="C76" s="663"/>
      <c r="D76" s="663"/>
      <c r="E76" s="663"/>
      <c r="F76" s="663"/>
      <c r="G76" s="663"/>
      <c r="H76" s="663"/>
      <c r="I76" s="663"/>
      <c r="J76" s="247"/>
      <c r="K76" s="227"/>
      <c r="L76" s="227"/>
      <c r="M76" s="227"/>
      <c r="N76" s="227"/>
      <c r="O76" s="227"/>
      <c r="P76" s="227"/>
      <c r="Q76" s="266"/>
      <c r="R76" s="266"/>
      <c r="S76" s="266"/>
      <c r="T76" s="266"/>
      <c r="U76" s="266"/>
      <c r="V76" s="266"/>
      <c r="W76" s="266"/>
      <c r="X76" s="266"/>
      <c r="Y76" s="266"/>
      <c r="Z76" s="266"/>
      <c r="AA76" s="266"/>
      <c r="AB76" s="266"/>
      <c r="AC76" s="224"/>
      <c r="AD76" s="224"/>
      <c r="AE76" s="224"/>
      <c r="AF76" s="245"/>
    </row>
    <row r="77" spans="1:32" ht="20.25" customHeight="1">
      <c r="A77" s="230" t="s">
        <v>292</v>
      </c>
      <c r="B77" s="242">
        <v>49.108333333333299</v>
      </c>
      <c r="C77" s="242">
        <v>49.266666666666701</v>
      </c>
      <c r="D77" s="242">
        <v>54.274999999999999</v>
      </c>
      <c r="E77" s="242">
        <v>47.375</v>
      </c>
      <c r="F77" s="242">
        <v>47.766666666666701</v>
      </c>
      <c r="G77" s="242">
        <v>49.5</v>
      </c>
      <c r="H77" s="242">
        <v>45.908333333333303</v>
      </c>
      <c r="I77" s="242">
        <v>46.7</v>
      </c>
      <c r="J77" s="242">
        <v>52.6</v>
      </c>
      <c r="K77" s="242">
        <v>43.75</v>
      </c>
      <c r="L77" s="242">
        <v>42</v>
      </c>
      <c r="M77" s="242">
        <v>41.691666666666698</v>
      </c>
      <c r="N77" s="242">
        <v>41.575000000000003</v>
      </c>
      <c r="O77" s="242">
        <v>42.8</v>
      </c>
      <c r="P77" s="242">
        <v>44.108333333333299</v>
      </c>
      <c r="Q77" s="242">
        <v>47.658333333333303</v>
      </c>
      <c r="R77" s="242">
        <v>71.400000000000006</v>
      </c>
      <c r="S77" s="242">
        <v>46.391666666666701</v>
      </c>
      <c r="T77" s="242">
        <v>45.7736389684814</v>
      </c>
      <c r="U77" s="242">
        <v>49.190476190476197</v>
      </c>
      <c r="V77" s="242">
        <v>47.463768115942003</v>
      </c>
      <c r="W77" s="242">
        <v>49.761904761904802</v>
      </c>
      <c r="X77" s="242">
        <v>50</v>
      </c>
      <c r="Y77" s="242">
        <v>49.3333333333333</v>
      </c>
      <c r="Z77" s="242">
        <v>56.279847182426003</v>
      </c>
      <c r="AA77" s="242">
        <v>56.857142857142897</v>
      </c>
      <c r="AB77" s="242">
        <v>55.685618729097001</v>
      </c>
      <c r="AC77" s="306">
        <v>55.071428571428598</v>
      </c>
      <c r="AD77" s="306">
        <v>49.616858237547902</v>
      </c>
      <c r="AE77" s="306">
        <v>51.571428571428598</v>
      </c>
      <c r="AF77" s="308">
        <v>47.857142857142897</v>
      </c>
    </row>
    <row r="78" spans="1:32" ht="20.25" customHeight="1">
      <c r="A78" s="259" t="s">
        <v>232</v>
      </c>
      <c r="B78" s="227">
        <v>58.55</v>
      </c>
      <c r="C78" s="232">
        <v>51</v>
      </c>
      <c r="D78" s="232">
        <v>58.65</v>
      </c>
      <c r="E78" s="232">
        <v>53.65</v>
      </c>
      <c r="F78" s="227">
        <v>62.45</v>
      </c>
      <c r="G78" s="227">
        <v>61.2</v>
      </c>
      <c r="H78" s="227">
        <v>52</v>
      </c>
      <c r="I78" s="232">
        <v>58</v>
      </c>
      <c r="J78" s="232">
        <v>65.7</v>
      </c>
      <c r="K78" s="227">
        <v>62.7</v>
      </c>
      <c r="L78" s="227">
        <v>48</v>
      </c>
      <c r="M78" s="227">
        <v>50.85</v>
      </c>
      <c r="N78" s="227">
        <v>48.45</v>
      </c>
      <c r="O78" s="227">
        <v>49.4</v>
      </c>
      <c r="P78" s="227">
        <v>55.95</v>
      </c>
      <c r="Q78" s="227">
        <v>56.85</v>
      </c>
      <c r="R78" s="227">
        <v>74.7</v>
      </c>
      <c r="S78" s="227">
        <v>51.75</v>
      </c>
      <c r="T78" s="227">
        <v>55.300859598853897</v>
      </c>
      <c r="U78" s="227">
        <v>59.714285714285701</v>
      </c>
      <c r="V78" s="227">
        <v>56.956521739130402</v>
      </c>
      <c r="W78" s="227">
        <v>58.571428571428598</v>
      </c>
      <c r="X78" s="227">
        <v>59.714285714285701</v>
      </c>
      <c r="Y78" s="227">
        <v>61.571428571428598</v>
      </c>
      <c r="Z78" s="227">
        <v>70.200573065902603</v>
      </c>
      <c r="AA78" s="227">
        <v>67.857142857142904</v>
      </c>
      <c r="AB78" s="227">
        <v>69.732441471571903</v>
      </c>
      <c r="AC78" s="252">
        <v>62.714285714285701</v>
      </c>
      <c r="AD78" s="252">
        <v>59.339080459770102</v>
      </c>
      <c r="AE78" s="252">
        <v>63.571428571428598</v>
      </c>
      <c r="AF78" s="294">
        <v>56.571428571428598</v>
      </c>
    </row>
    <row r="79" spans="1:32" ht="20.25" customHeight="1">
      <c r="A79" s="259" t="s">
        <v>233</v>
      </c>
      <c r="B79" s="227">
        <v>44.55</v>
      </c>
      <c r="C79" s="232">
        <v>47.35</v>
      </c>
      <c r="D79" s="232">
        <v>54</v>
      </c>
      <c r="E79" s="232">
        <v>34.174999999999997</v>
      </c>
      <c r="F79" s="227">
        <v>40.924999999999997</v>
      </c>
      <c r="G79" s="227">
        <v>44.375</v>
      </c>
      <c r="H79" s="227">
        <v>44.15</v>
      </c>
      <c r="I79" s="232">
        <v>41.8</v>
      </c>
      <c r="J79" s="232">
        <v>46.475000000000001</v>
      </c>
      <c r="K79" s="227">
        <v>35.4</v>
      </c>
      <c r="L79" s="227">
        <v>39.875</v>
      </c>
      <c r="M79" s="227">
        <v>37.424999999999997</v>
      </c>
      <c r="N79" s="227">
        <v>38</v>
      </c>
      <c r="O79" s="227">
        <v>39.9</v>
      </c>
      <c r="P79" s="227">
        <v>39.225000000000001</v>
      </c>
      <c r="Q79" s="227">
        <v>44.05</v>
      </c>
      <c r="R79" s="227">
        <v>69.95</v>
      </c>
      <c r="S79" s="227">
        <v>47.575000000000003</v>
      </c>
      <c r="T79" s="227">
        <v>42.0487106017192</v>
      </c>
      <c r="U79" s="227">
        <v>44.857142857142897</v>
      </c>
      <c r="V79" s="227">
        <v>43.695652173912997</v>
      </c>
      <c r="W79" s="227">
        <v>46.071428571428598</v>
      </c>
      <c r="X79" s="227">
        <v>46.714285714285701</v>
      </c>
      <c r="Y79" s="227">
        <v>43.071428571428598</v>
      </c>
      <c r="Z79" s="227">
        <v>48.853868194842399</v>
      </c>
      <c r="AA79" s="227">
        <v>49.642857142857103</v>
      </c>
      <c r="AB79" s="227">
        <v>50.752508361204001</v>
      </c>
      <c r="AC79" s="252">
        <v>52.642857142857103</v>
      </c>
      <c r="AD79" s="252">
        <v>45.689655172413801</v>
      </c>
      <c r="AE79" s="252">
        <v>44.214285714285701</v>
      </c>
      <c r="AF79" s="294">
        <v>43.071428571428598</v>
      </c>
    </row>
    <row r="80" spans="1:32" ht="20.25" customHeight="1">
      <c r="A80" s="260" t="s">
        <v>234</v>
      </c>
      <c r="B80" s="227">
        <v>44.225000000000001</v>
      </c>
      <c r="C80" s="232">
        <v>49.45</v>
      </c>
      <c r="D80" s="232">
        <v>50.174999999999997</v>
      </c>
      <c r="E80" s="232">
        <v>54.3</v>
      </c>
      <c r="F80" s="227">
        <v>39.924999999999997</v>
      </c>
      <c r="G80" s="227">
        <v>42.924999999999997</v>
      </c>
      <c r="H80" s="227">
        <v>41.575000000000003</v>
      </c>
      <c r="I80" s="232">
        <v>40.299999999999997</v>
      </c>
      <c r="J80" s="232">
        <v>45.625</v>
      </c>
      <c r="K80" s="227">
        <v>33.15</v>
      </c>
      <c r="L80" s="227">
        <v>38.125</v>
      </c>
      <c r="M80" s="227">
        <v>36.799999999999997</v>
      </c>
      <c r="N80" s="227">
        <v>38.274999999999999</v>
      </c>
      <c r="O80" s="227">
        <v>39.1</v>
      </c>
      <c r="P80" s="227">
        <v>37.15</v>
      </c>
      <c r="Q80" s="227">
        <v>42.075000000000003</v>
      </c>
      <c r="R80" s="227">
        <v>69.55</v>
      </c>
      <c r="S80" s="227">
        <v>39.85</v>
      </c>
      <c r="T80" s="227">
        <v>39.971346704871102</v>
      </c>
      <c r="U80" s="227">
        <v>43</v>
      </c>
      <c r="V80" s="227">
        <v>41.739130434782602</v>
      </c>
      <c r="W80" s="227">
        <v>44.642857142857103</v>
      </c>
      <c r="X80" s="227">
        <v>43.571428571428598</v>
      </c>
      <c r="Y80" s="227">
        <v>43.357142857142897</v>
      </c>
      <c r="Z80" s="227">
        <v>49.785100286533002</v>
      </c>
      <c r="AA80" s="227">
        <v>53.071428571428598</v>
      </c>
      <c r="AB80" s="227">
        <v>46.5719063545151</v>
      </c>
      <c r="AC80" s="252">
        <v>49.857142857142897</v>
      </c>
      <c r="AD80" s="252">
        <v>43.821839080459803</v>
      </c>
      <c r="AE80" s="252">
        <v>46.928571428571402</v>
      </c>
      <c r="AF80" s="294">
        <v>43.928571428571402</v>
      </c>
    </row>
    <row r="81" spans="1:32" s="282" customFormat="1" ht="20.25" customHeight="1">
      <c r="A81" s="658" t="s">
        <v>293</v>
      </c>
      <c r="B81" s="659"/>
      <c r="C81" s="659"/>
      <c r="D81" s="659"/>
      <c r="E81" s="659"/>
      <c r="F81" s="659"/>
      <c r="G81" s="659"/>
      <c r="H81" s="659"/>
      <c r="I81" s="659"/>
      <c r="J81" s="247"/>
      <c r="K81" s="227"/>
      <c r="L81" s="227"/>
      <c r="M81" s="227"/>
      <c r="N81" s="227"/>
      <c r="O81" s="227"/>
      <c r="P81" s="227"/>
      <c r="Q81" s="227"/>
      <c r="R81" s="227"/>
      <c r="S81" s="227"/>
      <c r="T81" s="227"/>
      <c r="U81" s="227"/>
      <c r="V81" s="227"/>
      <c r="W81" s="227"/>
      <c r="X81" s="227"/>
      <c r="Y81" s="227"/>
      <c r="Z81" s="227"/>
      <c r="AA81" s="227"/>
      <c r="AB81" s="227"/>
      <c r="AC81" s="326"/>
      <c r="AD81" s="326"/>
      <c r="AE81" s="326"/>
      <c r="AF81" s="327"/>
    </row>
    <row r="82" spans="1:32" ht="20.25" customHeight="1">
      <c r="A82" s="261" t="s">
        <v>238</v>
      </c>
      <c r="B82" s="262">
        <v>41.3</v>
      </c>
      <c r="C82" s="264">
        <v>40</v>
      </c>
      <c r="D82" s="264">
        <v>33.049999999999997</v>
      </c>
      <c r="E82" s="264">
        <v>27.35</v>
      </c>
      <c r="F82" s="242">
        <v>32.049999999999997</v>
      </c>
      <c r="G82" s="242">
        <v>38.65</v>
      </c>
      <c r="H82" s="262">
        <v>23.5</v>
      </c>
      <c r="I82" s="264">
        <v>20.350000000000001</v>
      </c>
      <c r="J82" s="264">
        <v>20.85</v>
      </c>
      <c r="K82" s="242">
        <v>23.15</v>
      </c>
      <c r="L82" s="242">
        <v>35.549999999999997</v>
      </c>
      <c r="M82" s="242">
        <v>25.9</v>
      </c>
      <c r="N82" s="265">
        <v>40.4</v>
      </c>
      <c r="O82" s="242">
        <v>38.15</v>
      </c>
      <c r="P82" s="242">
        <v>34.450000000000003</v>
      </c>
      <c r="Q82" s="242">
        <v>31</v>
      </c>
      <c r="R82" s="242">
        <v>30.45</v>
      </c>
      <c r="S82" s="242">
        <v>36.65</v>
      </c>
      <c r="T82" s="242">
        <v>35.857142857142897</v>
      </c>
      <c r="U82" s="242">
        <v>26.428571428571399</v>
      </c>
      <c r="V82" s="242">
        <v>30.747126436781599</v>
      </c>
      <c r="W82" s="242">
        <v>31.428571428571399</v>
      </c>
      <c r="X82" s="242">
        <v>32.857142857142897</v>
      </c>
      <c r="Y82" s="242">
        <v>11.285714285714301</v>
      </c>
      <c r="Z82" s="242">
        <v>-10.714285714285699</v>
      </c>
      <c r="AA82" s="242">
        <v>-0.14285714285714199</v>
      </c>
      <c r="AB82" s="242">
        <v>-17.6666666666667</v>
      </c>
      <c r="AC82" s="306">
        <v>1</v>
      </c>
      <c r="AD82" s="306">
        <v>-8.3333333333333393</v>
      </c>
      <c r="AE82" s="306">
        <v>6.1428571428571503</v>
      </c>
      <c r="AF82" s="308">
        <v>8.8571428571428594</v>
      </c>
    </row>
    <row r="83" spans="1:32" ht="20.25" customHeight="1">
      <c r="A83" s="259" t="s">
        <v>294</v>
      </c>
      <c r="B83" s="227">
        <v>39.200000000000003</v>
      </c>
      <c r="C83" s="232">
        <v>34</v>
      </c>
      <c r="D83" s="232">
        <v>-21.3</v>
      </c>
      <c r="E83" s="232">
        <v>23.7</v>
      </c>
      <c r="F83" s="227">
        <v>37.299999999999997</v>
      </c>
      <c r="G83" s="227">
        <v>18.600000000000001</v>
      </c>
      <c r="H83" s="227">
        <v>-4.7</v>
      </c>
      <c r="I83" s="232">
        <v>1</v>
      </c>
      <c r="J83" s="232">
        <v>6.8</v>
      </c>
      <c r="K83" s="227">
        <v>14.8</v>
      </c>
      <c r="L83" s="227">
        <v>19.3</v>
      </c>
      <c r="M83" s="227">
        <v>14.6</v>
      </c>
      <c r="N83" s="266">
        <v>15.4</v>
      </c>
      <c r="O83" s="227">
        <v>28.7</v>
      </c>
      <c r="P83" s="227">
        <v>32.299999999999997</v>
      </c>
      <c r="Q83" s="227">
        <v>30</v>
      </c>
      <c r="R83" s="227">
        <v>14.8</v>
      </c>
      <c r="S83" s="227">
        <v>25.5</v>
      </c>
      <c r="T83" s="227">
        <v>14.5714285714286</v>
      </c>
      <c r="U83" s="227">
        <v>12</v>
      </c>
      <c r="V83" s="227">
        <v>22.413793103448299</v>
      </c>
      <c r="W83" s="227">
        <v>28.080229226360998</v>
      </c>
      <c r="X83" s="227">
        <v>25.714285714285701</v>
      </c>
      <c r="Y83" s="227">
        <v>-4.2857142857142803</v>
      </c>
      <c r="Z83" s="227">
        <v>-31.104651162790699</v>
      </c>
      <c r="AA83" s="227">
        <v>-17.428571428571399</v>
      </c>
      <c r="AB83" s="227">
        <v>-23</v>
      </c>
      <c r="AC83" s="252">
        <v>-8.8825214899713494</v>
      </c>
      <c r="AD83" s="252">
        <v>-18.155619596541801</v>
      </c>
      <c r="AE83" s="252">
        <v>-2.0057306590257902</v>
      </c>
      <c r="AF83" s="294">
        <v>-1.4285714285714299</v>
      </c>
    </row>
    <row r="84" spans="1:32" ht="20.25" customHeight="1">
      <c r="A84" s="259" t="s">
        <v>240</v>
      </c>
      <c r="B84" s="227">
        <v>-33.299999999999997</v>
      </c>
      <c r="C84" s="232">
        <v>-29.3</v>
      </c>
      <c r="D84" s="232">
        <v>38.700000000000003</v>
      </c>
      <c r="E84" s="232">
        <v>-5.7</v>
      </c>
      <c r="F84" s="227">
        <v>-15</v>
      </c>
      <c r="G84" s="227">
        <v>-7.6</v>
      </c>
      <c r="H84" s="227">
        <v>-16.399999999999999</v>
      </c>
      <c r="I84" s="232">
        <v>-2</v>
      </c>
      <c r="J84" s="232">
        <v>-25.6</v>
      </c>
      <c r="K84" s="227">
        <v>4.4000000000000004</v>
      </c>
      <c r="L84" s="227">
        <v>-13.9</v>
      </c>
      <c r="M84" s="227">
        <v>-22.3</v>
      </c>
      <c r="N84" s="266">
        <v>-26.8</v>
      </c>
      <c r="O84" s="227">
        <v>-22.7</v>
      </c>
      <c r="P84" s="227">
        <v>-27.3</v>
      </c>
      <c r="Q84" s="227">
        <v>-8.8000000000000007</v>
      </c>
      <c r="R84" s="227">
        <v>-20.9</v>
      </c>
      <c r="S84" s="227">
        <v>-11.5</v>
      </c>
      <c r="T84" s="227">
        <v>-16.285714285714299</v>
      </c>
      <c r="U84" s="227">
        <v>-4</v>
      </c>
      <c r="V84" s="227">
        <v>-6.3218390804597702</v>
      </c>
      <c r="W84" s="227">
        <v>-10.028653295128899</v>
      </c>
      <c r="X84" s="227">
        <v>4.8571428571428497</v>
      </c>
      <c r="Y84" s="227">
        <v>-15.1428571428571</v>
      </c>
      <c r="Z84" s="227">
        <v>30.523255813953501</v>
      </c>
      <c r="AA84" s="227">
        <v>22.571428571428601</v>
      </c>
      <c r="AB84" s="227">
        <v>25.6666666666667</v>
      </c>
      <c r="AC84" s="252">
        <v>9.1690544412607498</v>
      </c>
      <c r="AD84" s="252">
        <v>17.2910662824208</v>
      </c>
      <c r="AE84" s="252">
        <v>6.0171919770773599</v>
      </c>
      <c r="AF84" s="294">
        <v>11.4285714285714</v>
      </c>
    </row>
    <row r="85" spans="1:32" ht="20.25" customHeight="1">
      <c r="A85" s="259" t="s">
        <v>295</v>
      </c>
      <c r="B85" s="227">
        <v>35.641666666666701</v>
      </c>
      <c r="C85" s="232">
        <v>41.616666666666703</v>
      </c>
      <c r="D85" s="232">
        <v>50.8</v>
      </c>
      <c r="E85" s="232">
        <v>42.991666666666703</v>
      </c>
      <c r="F85" s="227">
        <v>41.4166666666667</v>
      </c>
      <c r="G85" s="227">
        <v>44.016666666666701</v>
      </c>
      <c r="H85" s="227">
        <v>41.975000000000001</v>
      </c>
      <c r="I85" s="232">
        <v>35.016666666666701</v>
      </c>
      <c r="J85" s="232">
        <v>41.25</v>
      </c>
      <c r="K85" s="227">
        <v>36.191666666666698</v>
      </c>
      <c r="L85" s="227">
        <v>42.216666666666697</v>
      </c>
      <c r="M85" s="227">
        <v>51.016666666666701</v>
      </c>
      <c r="N85" s="227">
        <v>46.35</v>
      </c>
      <c r="O85" s="227">
        <v>50.683333333333302</v>
      </c>
      <c r="P85" s="227">
        <v>48.308333333333302</v>
      </c>
      <c r="Q85" s="227">
        <v>48.8333333333333</v>
      </c>
      <c r="R85" s="227">
        <v>50.2916666666667</v>
      </c>
      <c r="S85" s="227">
        <v>41.2083333333333</v>
      </c>
      <c r="T85" s="227">
        <v>41.929321872015301</v>
      </c>
      <c r="U85" s="227">
        <v>47.047619047619001</v>
      </c>
      <c r="V85" s="227">
        <v>43.342911877394599</v>
      </c>
      <c r="W85" s="227">
        <v>34.261904761904802</v>
      </c>
      <c r="X85" s="227">
        <v>29.785714285714299</v>
      </c>
      <c r="Y85" s="227">
        <v>17.763610315186199</v>
      </c>
      <c r="Z85" s="227">
        <v>-16.1428571428571</v>
      </c>
      <c r="AA85" s="227">
        <v>-6.9538136171374001</v>
      </c>
      <c r="AB85" s="227">
        <v>-14.3055555555556</v>
      </c>
      <c r="AC85" s="252">
        <v>13.395415472779399</v>
      </c>
      <c r="AD85" s="252">
        <v>1.19655890114501</v>
      </c>
      <c r="AE85" s="252">
        <v>12.023809523809501</v>
      </c>
      <c r="AF85" s="294">
        <v>21.731561988824101</v>
      </c>
    </row>
    <row r="86" spans="1:32" ht="20.25" customHeight="1">
      <c r="A86" s="658" t="s">
        <v>296</v>
      </c>
      <c r="B86" s="659"/>
      <c r="C86" s="659"/>
      <c r="D86" s="659"/>
      <c r="E86" s="659"/>
      <c r="F86" s="659"/>
      <c r="G86" s="659"/>
      <c r="H86" s="659"/>
      <c r="I86" s="659"/>
      <c r="J86" s="276"/>
      <c r="K86" s="227"/>
      <c r="L86" s="227"/>
      <c r="M86" s="227"/>
      <c r="N86" s="227"/>
      <c r="O86" s="227"/>
      <c r="P86" s="227"/>
      <c r="Q86" s="227"/>
      <c r="R86" s="227"/>
      <c r="S86" s="227"/>
      <c r="T86" s="227"/>
      <c r="U86" s="227"/>
      <c r="V86" s="227"/>
      <c r="W86" s="227"/>
      <c r="X86" s="227"/>
      <c r="Y86" s="227"/>
      <c r="Z86" s="227"/>
      <c r="AA86" s="227"/>
      <c r="AB86" s="227"/>
      <c r="AC86" s="224"/>
      <c r="AD86" s="224"/>
      <c r="AE86" s="224"/>
      <c r="AF86" s="245"/>
    </row>
    <row r="87" spans="1:32" ht="20.25" customHeight="1">
      <c r="A87" s="267" t="s">
        <v>297</v>
      </c>
      <c r="B87" s="266">
        <v>14.4</v>
      </c>
      <c r="C87" s="231">
        <v>26</v>
      </c>
      <c r="D87" s="232">
        <v>37.299999999999997</v>
      </c>
      <c r="E87" s="227">
        <v>68.900000000000006</v>
      </c>
      <c r="F87" s="227">
        <v>31.3</v>
      </c>
      <c r="G87" s="227">
        <v>9.4000000000000092</v>
      </c>
      <c r="H87" s="266">
        <v>65.2</v>
      </c>
      <c r="I87" s="231">
        <v>61</v>
      </c>
      <c r="J87" s="231">
        <v>66.2</v>
      </c>
      <c r="K87" s="227">
        <v>58</v>
      </c>
      <c r="L87" s="227">
        <v>58.4</v>
      </c>
      <c r="M87" s="227">
        <v>71.400000000000006</v>
      </c>
      <c r="N87" s="227">
        <v>58.3</v>
      </c>
      <c r="O87" s="227">
        <v>43.9</v>
      </c>
      <c r="P87" s="227">
        <v>69.2</v>
      </c>
      <c r="Q87" s="227">
        <v>69.8</v>
      </c>
      <c r="R87" s="227">
        <v>59.2</v>
      </c>
      <c r="S87" s="227">
        <v>46.7</v>
      </c>
      <c r="T87" s="227">
        <v>41.833810888252103</v>
      </c>
      <c r="U87" s="227">
        <v>46.571428571428598</v>
      </c>
      <c r="V87" s="227">
        <v>58.620689655172399</v>
      </c>
      <c r="W87" s="227">
        <v>37.142857142857103</v>
      </c>
      <c r="X87" s="227">
        <v>28.571428571428601</v>
      </c>
      <c r="Y87" s="227">
        <v>24.355300859598898</v>
      </c>
      <c r="Z87" s="227">
        <v>-12</v>
      </c>
      <c r="AA87" s="227">
        <v>-12.8571428571429</v>
      </c>
      <c r="AB87" s="227">
        <v>-16</v>
      </c>
      <c r="AC87" s="252">
        <v>14.3266475644699</v>
      </c>
      <c r="AD87" s="252">
        <v>4.31034482758621</v>
      </c>
      <c r="AE87" s="252">
        <v>3.1428571428571499</v>
      </c>
      <c r="AF87" s="294">
        <v>11.461318051575899</v>
      </c>
    </row>
    <row r="88" spans="1:32" ht="20.25" customHeight="1">
      <c r="A88" s="267" t="s">
        <v>298</v>
      </c>
      <c r="B88" s="266">
        <v>23.4</v>
      </c>
      <c r="C88" s="231">
        <v>36</v>
      </c>
      <c r="D88" s="232">
        <v>52</v>
      </c>
      <c r="E88" s="227">
        <v>45.3</v>
      </c>
      <c r="F88" s="227">
        <v>36.299999999999997</v>
      </c>
      <c r="G88" s="227">
        <v>44.2</v>
      </c>
      <c r="H88" s="266">
        <v>51.2</v>
      </c>
      <c r="I88" s="231">
        <v>47.7</v>
      </c>
      <c r="J88" s="231">
        <v>59.8</v>
      </c>
      <c r="K88" s="227">
        <v>38.5</v>
      </c>
      <c r="L88" s="227">
        <v>50.4</v>
      </c>
      <c r="M88" s="227">
        <v>59.3</v>
      </c>
      <c r="N88" s="227">
        <v>59.2</v>
      </c>
      <c r="O88" s="227">
        <v>48.5</v>
      </c>
      <c r="P88" s="227">
        <v>41.5</v>
      </c>
      <c r="Q88" s="227">
        <v>48</v>
      </c>
      <c r="R88" s="227">
        <v>45.2</v>
      </c>
      <c r="S88" s="227">
        <v>44.7</v>
      </c>
      <c r="T88" s="227">
        <v>44.126074498567299</v>
      </c>
      <c r="U88" s="227">
        <v>45.714285714285701</v>
      </c>
      <c r="V88" s="227">
        <v>52.298850574712603</v>
      </c>
      <c r="W88" s="227">
        <v>30.571428571428601</v>
      </c>
      <c r="X88" s="227">
        <v>24</v>
      </c>
      <c r="Y88" s="227">
        <v>18.285714285714299</v>
      </c>
      <c r="Z88" s="227">
        <v>-12</v>
      </c>
      <c r="AA88" s="227">
        <v>-8</v>
      </c>
      <c r="AB88" s="227">
        <v>-17</v>
      </c>
      <c r="AC88" s="252">
        <v>8.02292263610315</v>
      </c>
      <c r="AD88" s="252">
        <v>8.93371757925072</v>
      </c>
      <c r="AE88" s="252">
        <v>8.5714285714285694</v>
      </c>
      <c r="AF88" s="294">
        <v>11.7816091954023</v>
      </c>
    </row>
    <row r="89" spans="1:32" ht="20.25" customHeight="1">
      <c r="A89" s="267" t="s">
        <v>250</v>
      </c>
      <c r="B89" s="266">
        <v>28.3</v>
      </c>
      <c r="C89" s="231">
        <v>50</v>
      </c>
      <c r="D89" s="232">
        <v>49.3</v>
      </c>
      <c r="E89" s="227">
        <v>31.6</v>
      </c>
      <c r="F89" s="227">
        <v>42.8</v>
      </c>
      <c r="G89" s="227">
        <v>56.9</v>
      </c>
      <c r="H89" s="266">
        <v>50.2</v>
      </c>
      <c r="I89" s="231">
        <v>34.700000000000003</v>
      </c>
      <c r="J89" s="231">
        <v>38.6</v>
      </c>
      <c r="K89" s="227">
        <v>53.6</v>
      </c>
      <c r="L89" s="227">
        <v>43.8</v>
      </c>
      <c r="M89" s="227">
        <v>61.4</v>
      </c>
      <c r="N89" s="227">
        <v>61.2</v>
      </c>
      <c r="O89" s="227">
        <v>60.7</v>
      </c>
      <c r="P89" s="227">
        <v>63.7</v>
      </c>
      <c r="Q89" s="227">
        <v>54</v>
      </c>
      <c r="R89" s="227">
        <v>60</v>
      </c>
      <c r="S89" s="227">
        <v>51.6</v>
      </c>
      <c r="T89" s="227">
        <v>55.014326647564502</v>
      </c>
      <c r="U89" s="227">
        <v>61.142857142857203</v>
      </c>
      <c r="V89" s="227">
        <v>43.965517241379303</v>
      </c>
      <c r="W89" s="227">
        <v>45.142857142857103</v>
      </c>
      <c r="X89" s="227">
        <v>40.857142857142897</v>
      </c>
      <c r="Y89" s="227">
        <v>26.8571428571429</v>
      </c>
      <c r="Z89" s="227">
        <v>-14.285714285714301</v>
      </c>
      <c r="AA89" s="227">
        <v>-6.0171919770773599</v>
      </c>
      <c r="AB89" s="227">
        <v>-4</v>
      </c>
      <c r="AC89" s="252">
        <v>35.530085959885398</v>
      </c>
      <c r="AD89" s="252">
        <v>13.7931034482759</v>
      </c>
      <c r="AE89" s="252">
        <v>18</v>
      </c>
      <c r="AF89" s="294">
        <v>31.805157593123202</v>
      </c>
    </row>
    <row r="90" spans="1:32" ht="20.25" customHeight="1">
      <c r="A90" s="267" t="s">
        <v>299</v>
      </c>
      <c r="B90" s="266">
        <v>5.9</v>
      </c>
      <c r="C90" s="231">
        <v>24.7</v>
      </c>
      <c r="D90" s="232">
        <v>48.7</v>
      </c>
      <c r="E90" s="232">
        <v>28.4</v>
      </c>
      <c r="F90" s="227">
        <v>28.4</v>
      </c>
      <c r="G90" s="227">
        <v>33.200000000000003</v>
      </c>
      <c r="H90" s="227">
        <v>27.4</v>
      </c>
      <c r="I90" s="231">
        <v>16</v>
      </c>
      <c r="J90" s="231">
        <v>0.70000000000000295</v>
      </c>
      <c r="K90" s="227">
        <v>10</v>
      </c>
      <c r="L90" s="227">
        <v>28.1</v>
      </c>
      <c r="M90" s="227">
        <v>46.4</v>
      </c>
      <c r="N90" s="227">
        <v>36.799999999999997</v>
      </c>
      <c r="O90" s="227">
        <v>39</v>
      </c>
      <c r="P90" s="227">
        <v>28.1</v>
      </c>
      <c r="Q90" s="227">
        <v>38.6</v>
      </c>
      <c r="R90" s="227">
        <v>42.2</v>
      </c>
      <c r="S90" s="227">
        <v>27.5</v>
      </c>
      <c r="T90" s="227">
        <v>23.209169054441301</v>
      </c>
      <c r="U90" s="227">
        <v>35.428571428571402</v>
      </c>
      <c r="V90" s="227">
        <v>25.5747126436782</v>
      </c>
      <c r="W90" s="227">
        <v>26.285714285714299</v>
      </c>
      <c r="X90" s="227">
        <v>10.8571428571429</v>
      </c>
      <c r="Y90" s="227">
        <v>5.1575931232091703</v>
      </c>
      <c r="Z90" s="227">
        <v>-22.8571428571429</v>
      </c>
      <c r="AA90" s="227">
        <v>-20</v>
      </c>
      <c r="AB90" s="227">
        <v>-23</v>
      </c>
      <c r="AC90" s="252">
        <v>7.44985673352436</v>
      </c>
      <c r="AD90" s="252">
        <v>-5.1724137931034502</v>
      </c>
      <c r="AE90" s="252">
        <v>2.2857142857142798</v>
      </c>
      <c r="AF90" s="294">
        <v>14.040114613180499</v>
      </c>
    </row>
    <row r="91" spans="1:32" ht="20.25" customHeight="1">
      <c r="A91" s="267" t="s">
        <v>300</v>
      </c>
      <c r="B91" s="266">
        <v>68.599999999999994</v>
      </c>
      <c r="C91" s="231">
        <v>78.7</v>
      </c>
      <c r="D91" s="232">
        <v>66.7</v>
      </c>
      <c r="E91" s="227">
        <v>64.2</v>
      </c>
      <c r="F91" s="227">
        <v>63.2</v>
      </c>
      <c r="G91" s="227">
        <v>72.5</v>
      </c>
      <c r="H91" s="266">
        <v>55.9</v>
      </c>
      <c r="I91" s="231">
        <v>48.6</v>
      </c>
      <c r="J91" s="231">
        <v>60.1</v>
      </c>
      <c r="K91" s="227">
        <v>65.599999999999994</v>
      </c>
      <c r="L91" s="227">
        <v>55.4</v>
      </c>
      <c r="M91" s="227">
        <v>65.900000000000006</v>
      </c>
      <c r="N91" s="227">
        <v>61.1</v>
      </c>
      <c r="O91" s="227">
        <v>68</v>
      </c>
      <c r="P91" s="227">
        <v>66.900000000000006</v>
      </c>
      <c r="Q91" s="227">
        <v>63.4</v>
      </c>
      <c r="R91" s="227">
        <v>55.7</v>
      </c>
      <c r="S91" s="227">
        <v>55.6</v>
      </c>
      <c r="T91" s="227">
        <v>59.312320916905399</v>
      </c>
      <c r="U91" s="227">
        <v>57.142857142857103</v>
      </c>
      <c r="V91" s="227">
        <v>53.448275862069003</v>
      </c>
      <c r="W91" s="227">
        <v>46.857142857142897</v>
      </c>
      <c r="X91" s="227">
        <v>42.571428571428598</v>
      </c>
      <c r="Y91" s="227">
        <v>26.074498567335201</v>
      </c>
      <c r="Z91" s="227">
        <v>-14.8571428571429</v>
      </c>
      <c r="AA91" s="227">
        <v>0</v>
      </c>
      <c r="AB91" s="227">
        <v>-5</v>
      </c>
      <c r="AC91" s="252">
        <v>12.607449856733499</v>
      </c>
      <c r="AD91" s="252">
        <v>10.3448275862069</v>
      </c>
      <c r="AE91" s="252">
        <v>20</v>
      </c>
      <c r="AF91" s="294">
        <v>26.3610315186246</v>
      </c>
    </row>
    <row r="92" spans="1:32" ht="20.25" customHeight="1">
      <c r="A92" s="267" t="s">
        <v>252</v>
      </c>
      <c r="B92" s="266">
        <v>49.3</v>
      </c>
      <c r="C92" s="231">
        <v>56.7</v>
      </c>
      <c r="D92" s="232">
        <v>69.400000000000006</v>
      </c>
      <c r="E92" s="227">
        <v>57.9</v>
      </c>
      <c r="F92" s="227">
        <v>52.3</v>
      </c>
      <c r="G92" s="227">
        <v>46.9</v>
      </c>
      <c r="H92" s="266">
        <v>46.2</v>
      </c>
      <c r="I92" s="231">
        <v>46.7</v>
      </c>
      <c r="J92" s="231">
        <v>47.3</v>
      </c>
      <c r="K92" s="227">
        <v>37.799999999999997</v>
      </c>
      <c r="L92" s="227">
        <v>50.4</v>
      </c>
      <c r="M92" s="227">
        <v>66.5</v>
      </c>
      <c r="N92" s="227">
        <v>55.5</v>
      </c>
      <c r="O92" s="227">
        <v>62.2</v>
      </c>
      <c r="P92" s="227">
        <v>66.5</v>
      </c>
      <c r="Q92" s="227">
        <v>58</v>
      </c>
      <c r="R92" s="227">
        <v>58.6</v>
      </c>
      <c r="S92" s="227">
        <v>41.2</v>
      </c>
      <c r="T92" s="227">
        <v>47.851002865329498</v>
      </c>
      <c r="U92" s="227">
        <v>58</v>
      </c>
      <c r="V92" s="227">
        <v>45.114942528735597</v>
      </c>
      <c r="W92" s="227">
        <v>30.571428571428601</v>
      </c>
      <c r="X92" s="227">
        <v>33.428571428571402</v>
      </c>
      <c r="Y92" s="227">
        <v>6.5714285714285703</v>
      </c>
      <c r="Z92" s="227">
        <v>-23.428571428571399</v>
      </c>
      <c r="AA92" s="227">
        <v>-8.8571428571428505</v>
      </c>
      <c r="AB92" s="227">
        <v>-23.3333333333333</v>
      </c>
      <c r="AC92" s="252">
        <v>10.3151862464183</v>
      </c>
      <c r="AD92" s="252">
        <v>-5.1873198847262199</v>
      </c>
      <c r="AE92" s="252">
        <v>9.1428571428571406</v>
      </c>
      <c r="AF92" s="294">
        <v>23.850574712643699</v>
      </c>
    </row>
    <row r="93" spans="1:32" ht="20.25" customHeight="1">
      <c r="A93" s="267" t="s">
        <v>301</v>
      </c>
      <c r="B93" s="266">
        <v>18.2</v>
      </c>
      <c r="C93" s="231">
        <v>18</v>
      </c>
      <c r="D93" s="232">
        <v>51.4</v>
      </c>
      <c r="E93" s="227">
        <v>25.8</v>
      </c>
      <c r="F93" s="227">
        <v>17.899999999999999</v>
      </c>
      <c r="G93" s="227">
        <v>34.1</v>
      </c>
      <c r="H93" s="266">
        <v>18.399999999999999</v>
      </c>
      <c r="I93" s="231">
        <v>9</v>
      </c>
      <c r="J93" s="231">
        <v>29.1</v>
      </c>
      <c r="K93" s="227">
        <v>18.899999999999999</v>
      </c>
      <c r="L93" s="227">
        <v>19.7</v>
      </c>
      <c r="M93" s="227">
        <v>38.200000000000003</v>
      </c>
      <c r="N93" s="227">
        <v>34.799999999999997</v>
      </c>
      <c r="O93" s="227">
        <v>39.6</v>
      </c>
      <c r="P93" s="227">
        <v>25.3</v>
      </c>
      <c r="Q93" s="227">
        <v>30.9</v>
      </c>
      <c r="R93" s="227">
        <v>38</v>
      </c>
      <c r="S93" s="227">
        <v>24.9</v>
      </c>
      <c r="T93" s="227">
        <v>26.3610315186246</v>
      </c>
      <c r="U93" s="227">
        <v>39.142857142857103</v>
      </c>
      <c r="V93" s="227">
        <v>31.321839080459799</v>
      </c>
      <c r="W93" s="227">
        <v>18.8571428571429</v>
      </c>
      <c r="X93" s="227">
        <v>11.1428571428571</v>
      </c>
      <c r="Y93" s="227">
        <v>5.1575931232091703</v>
      </c>
      <c r="Z93" s="227">
        <v>-19.1428571428571</v>
      </c>
      <c r="AA93" s="227">
        <v>-10.5714285714286</v>
      </c>
      <c r="AB93" s="227">
        <v>-17.3333333333333</v>
      </c>
      <c r="AC93" s="252">
        <v>6.3037249283667602</v>
      </c>
      <c r="AD93" s="252">
        <v>-9.7701149425287408</v>
      </c>
      <c r="AE93" s="252">
        <v>5.4285714285714199</v>
      </c>
      <c r="AF93" s="294">
        <v>10.8882521489971</v>
      </c>
    </row>
    <row r="94" spans="1:32" ht="20.25" customHeight="1">
      <c r="A94" s="267" t="s">
        <v>246</v>
      </c>
      <c r="B94" s="266">
        <v>49.7</v>
      </c>
      <c r="C94" s="231">
        <v>51.3</v>
      </c>
      <c r="D94" s="232">
        <v>58.7</v>
      </c>
      <c r="E94" s="227">
        <v>49</v>
      </c>
      <c r="F94" s="227">
        <v>67.099999999999994</v>
      </c>
      <c r="G94" s="227">
        <v>52.8</v>
      </c>
      <c r="H94" s="266">
        <v>47.8</v>
      </c>
      <c r="I94" s="231">
        <v>42.6</v>
      </c>
      <c r="J94" s="231">
        <v>39.200000000000003</v>
      </c>
      <c r="K94" s="227">
        <v>32.299999999999997</v>
      </c>
      <c r="L94" s="227">
        <v>46.3</v>
      </c>
      <c r="M94" s="227">
        <v>56.7</v>
      </c>
      <c r="N94" s="227">
        <v>46</v>
      </c>
      <c r="O94" s="227">
        <v>57.2</v>
      </c>
      <c r="P94" s="227">
        <v>54.6</v>
      </c>
      <c r="Q94" s="227">
        <v>56.5</v>
      </c>
      <c r="R94" s="227">
        <v>60</v>
      </c>
      <c r="S94" s="227">
        <v>52.1</v>
      </c>
      <c r="T94" s="227">
        <v>53.581661891117498</v>
      </c>
      <c r="U94" s="227">
        <v>54.285714285714299</v>
      </c>
      <c r="V94" s="227">
        <v>51.149425287356301</v>
      </c>
      <c r="W94" s="227">
        <v>46</v>
      </c>
      <c r="X94" s="227">
        <v>47.142857142857103</v>
      </c>
      <c r="Y94" s="227">
        <v>29.1428571428571</v>
      </c>
      <c r="Z94" s="227">
        <v>-7.7142857142857197</v>
      </c>
      <c r="AA94" s="227">
        <v>0.57142857142857295</v>
      </c>
      <c r="AB94" s="227">
        <v>-9.3333333333333304</v>
      </c>
      <c r="AC94" s="252">
        <v>19.7707736389685</v>
      </c>
      <c r="AD94" s="252">
        <v>0</v>
      </c>
      <c r="AE94" s="252">
        <v>22</v>
      </c>
      <c r="AF94" s="294">
        <v>34.7701149425287</v>
      </c>
    </row>
    <row r="95" spans="1:32" ht="20.25" customHeight="1">
      <c r="A95" s="268" t="s">
        <v>302</v>
      </c>
      <c r="B95" s="266">
        <v>52.1</v>
      </c>
      <c r="C95" s="231">
        <v>62.6</v>
      </c>
      <c r="D95" s="232">
        <v>58</v>
      </c>
      <c r="E95" s="227">
        <v>52.6</v>
      </c>
      <c r="F95" s="227">
        <v>59.7</v>
      </c>
      <c r="G95" s="227">
        <v>56.2</v>
      </c>
      <c r="H95" s="266">
        <v>47.9</v>
      </c>
      <c r="I95" s="231">
        <v>34.299999999999997</v>
      </c>
      <c r="J95" s="231">
        <v>48</v>
      </c>
      <c r="K95" s="227">
        <v>49.5</v>
      </c>
      <c r="L95" s="227">
        <v>48.9</v>
      </c>
      <c r="M95" s="227">
        <v>49.3</v>
      </c>
      <c r="N95" s="227">
        <v>46.6</v>
      </c>
      <c r="O95" s="227">
        <v>55.5</v>
      </c>
      <c r="P95" s="227">
        <v>54</v>
      </c>
      <c r="Q95" s="227">
        <v>54.2</v>
      </c>
      <c r="R95" s="227">
        <v>62</v>
      </c>
      <c r="S95" s="227">
        <v>51.3</v>
      </c>
      <c r="T95" s="227">
        <v>55.014326647564502</v>
      </c>
      <c r="U95" s="227">
        <v>58.571428571428598</v>
      </c>
      <c r="V95" s="227">
        <v>47.701149425287397</v>
      </c>
      <c r="W95" s="227">
        <v>42.571428571428598</v>
      </c>
      <c r="X95" s="227">
        <v>40.571428571428598</v>
      </c>
      <c r="Y95" s="227">
        <v>27.7936962750716</v>
      </c>
      <c r="Z95" s="227">
        <v>-15.1428571428571</v>
      </c>
      <c r="AA95" s="227">
        <v>-1.4285714285714199</v>
      </c>
      <c r="AB95" s="227">
        <v>-7</v>
      </c>
      <c r="AC95" s="252">
        <v>23.495702005730699</v>
      </c>
      <c r="AD95" s="252">
        <v>6.8965517241379404</v>
      </c>
      <c r="AE95" s="252">
        <v>26</v>
      </c>
      <c r="AF95" s="294">
        <v>39.828080229226401</v>
      </c>
    </row>
    <row r="96" spans="1:32" ht="20.25" customHeight="1">
      <c r="A96" s="267" t="s">
        <v>303</v>
      </c>
      <c r="B96" s="266">
        <v>40.200000000000003</v>
      </c>
      <c r="C96" s="231">
        <v>26.7</v>
      </c>
      <c r="D96" s="232">
        <v>30.7</v>
      </c>
      <c r="E96" s="227">
        <v>34.799999999999997</v>
      </c>
      <c r="F96" s="227">
        <v>37.299999999999997</v>
      </c>
      <c r="G96" s="227">
        <v>46.2</v>
      </c>
      <c r="H96" s="266">
        <v>35.700000000000003</v>
      </c>
      <c r="I96" s="231">
        <v>30.3</v>
      </c>
      <c r="J96" s="231">
        <v>39.5</v>
      </c>
      <c r="K96" s="227">
        <v>22.7</v>
      </c>
      <c r="L96" s="227">
        <v>36.200000000000003</v>
      </c>
      <c r="M96" s="227">
        <v>27.8</v>
      </c>
      <c r="N96" s="227">
        <v>41.1</v>
      </c>
      <c r="O96" s="227">
        <v>41.5</v>
      </c>
      <c r="P96" s="227">
        <v>31.7</v>
      </c>
      <c r="Q96" s="227">
        <v>38.6</v>
      </c>
      <c r="R96" s="227">
        <v>41.4</v>
      </c>
      <c r="S96" s="227">
        <v>39</v>
      </c>
      <c r="T96" s="227">
        <v>37.249283667621803</v>
      </c>
      <c r="U96" s="227">
        <v>34.571428571428598</v>
      </c>
      <c r="V96" s="227">
        <v>38.505747126436802</v>
      </c>
      <c r="W96" s="227">
        <v>20.8571428571429</v>
      </c>
      <c r="X96" s="227">
        <v>20.285714285714299</v>
      </c>
      <c r="Y96" s="227">
        <v>17.428571428571399</v>
      </c>
      <c r="Z96" s="227">
        <v>-12.8571428571429</v>
      </c>
      <c r="AA96" s="227">
        <v>-8.5714285714285694</v>
      </c>
      <c r="AB96" s="227">
        <v>-11.3333333333333</v>
      </c>
      <c r="AC96" s="252">
        <v>12.0343839541547</v>
      </c>
      <c r="AD96" s="252">
        <v>2.0172910662824202</v>
      </c>
      <c r="AE96" s="252">
        <v>6.5714285714285801</v>
      </c>
      <c r="AF96" s="294">
        <v>21.839080459770098</v>
      </c>
    </row>
    <row r="97" spans="1:32" ht="20.25" customHeight="1">
      <c r="A97" s="267" t="s">
        <v>304</v>
      </c>
      <c r="B97" s="227">
        <v>52.1</v>
      </c>
      <c r="C97" s="231">
        <v>46.7</v>
      </c>
      <c r="D97" s="232">
        <v>50</v>
      </c>
      <c r="E97" s="232">
        <v>39</v>
      </c>
      <c r="F97" s="227">
        <v>47.3</v>
      </c>
      <c r="G97" s="227">
        <v>54.8</v>
      </c>
      <c r="H97" s="227">
        <v>39.799999999999997</v>
      </c>
      <c r="I97" s="231">
        <v>30.7</v>
      </c>
      <c r="J97" s="231">
        <v>49.7</v>
      </c>
      <c r="K97" s="227">
        <v>42.2</v>
      </c>
      <c r="L97" s="227">
        <v>42.7</v>
      </c>
      <c r="M97" s="227">
        <v>45</v>
      </c>
      <c r="N97" s="227">
        <v>37.1</v>
      </c>
      <c r="O97" s="227">
        <v>56.4</v>
      </c>
      <c r="P97" s="227">
        <v>52.1</v>
      </c>
      <c r="Q97" s="227">
        <v>42.5</v>
      </c>
      <c r="R97" s="227">
        <v>42.6</v>
      </c>
      <c r="S97" s="227">
        <v>43.3</v>
      </c>
      <c r="T97" s="227">
        <v>40.114613180515803</v>
      </c>
      <c r="U97" s="227">
        <v>42.857142857142897</v>
      </c>
      <c r="V97" s="227">
        <v>36.494252873563198</v>
      </c>
      <c r="W97" s="227">
        <v>38.285714285714299</v>
      </c>
      <c r="X97" s="227">
        <v>32.857142857142897</v>
      </c>
      <c r="Y97" s="227">
        <v>18.624641833810902</v>
      </c>
      <c r="Z97" s="227">
        <v>-13.1428571428571</v>
      </c>
      <c r="AA97" s="227">
        <v>0.85714285714285399</v>
      </c>
      <c r="AB97" s="227">
        <v>-20</v>
      </c>
      <c r="AC97" s="252">
        <v>8.8825214899713494</v>
      </c>
      <c r="AD97" s="252">
        <v>-2.8735632183908102</v>
      </c>
      <c r="AE97" s="252">
        <v>13.714285714285699</v>
      </c>
      <c r="AF97" s="294">
        <v>14.6131805157593</v>
      </c>
    </row>
    <row r="98" spans="1:32" ht="20.25" customHeight="1">
      <c r="A98" s="267" t="s">
        <v>289</v>
      </c>
      <c r="B98" s="227">
        <v>25.5</v>
      </c>
      <c r="C98" s="231">
        <v>22</v>
      </c>
      <c r="D98" s="232">
        <v>37.4</v>
      </c>
      <c r="E98" s="232">
        <v>18.399999999999999</v>
      </c>
      <c r="F98" s="227">
        <v>13.4</v>
      </c>
      <c r="G98" s="227">
        <v>21</v>
      </c>
      <c r="H98" s="227">
        <v>18</v>
      </c>
      <c r="I98" s="231">
        <v>18.600000000000001</v>
      </c>
      <c r="J98" s="231">
        <v>16.8</v>
      </c>
      <c r="K98" s="227">
        <v>5.2</v>
      </c>
      <c r="L98" s="227">
        <v>26.3</v>
      </c>
      <c r="M98" s="227">
        <v>24.3</v>
      </c>
      <c r="N98" s="227">
        <v>18.5</v>
      </c>
      <c r="O98" s="227">
        <v>35.700000000000003</v>
      </c>
      <c r="P98" s="227">
        <v>26.1</v>
      </c>
      <c r="Q98" s="227">
        <v>31.5</v>
      </c>
      <c r="R98" s="227">
        <v>38.6</v>
      </c>
      <c r="S98" s="227">
        <v>16.600000000000001</v>
      </c>
      <c r="T98" s="227">
        <v>19.484240687679101</v>
      </c>
      <c r="U98" s="227">
        <v>31.1428571428571</v>
      </c>
      <c r="V98" s="227">
        <v>35.919540229885101</v>
      </c>
      <c r="W98" s="227">
        <v>28</v>
      </c>
      <c r="X98" s="227">
        <v>25.1428571428571</v>
      </c>
      <c r="Y98" s="227">
        <v>7.7142857142857197</v>
      </c>
      <c r="Z98" s="227">
        <v>-26.285714285714299</v>
      </c>
      <c r="AA98" s="227">
        <v>-8.5714285714285694</v>
      </c>
      <c r="AB98" s="227">
        <v>-18.3333333333333</v>
      </c>
      <c r="AC98" s="252">
        <v>2.0057306590257902</v>
      </c>
      <c r="AD98" s="252">
        <v>-8.93371757925072</v>
      </c>
      <c r="AE98" s="252">
        <v>9.4285714285714306</v>
      </c>
      <c r="AF98" s="294">
        <v>19.540229885057499</v>
      </c>
    </row>
    <row r="99" spans="1:32" s="282" customFormat="1" ht="20.25" customHeight="1">
      <c r="A99" s="660" t="s">
        <v>305</v>
      </c>
      <c r="B99" s="661"/>
      <c r="C99" s="661"/>
      <c r="D99" s="661"/>
      <c r="E99" s="661"/>
      <c r="F99" s="661"/>
      <c r="G99" s="661"/>
      <c r="H99" s="661"/>
      <c r="I99" s="661"/>
      <c r="J99" s="247"/>
      <c r="K99" s="227"/>
      <c r="L99" s="227"/>
      <c r="M99" s="227"/>
      <c r="N99" s="227"/>
      <c r="O99" s="227"/>
      <c r="P99" s="227"/>
      <c r="Q99" s="227"/>
      <c r="R99" s="227"/>
      <c r="S99" s="227"/>
      <c r="T99" s="227"/>
      <c r="U99" s="227"/>
      <c r="V99" s="227"/>
      <c r="W99" s="227"/>
      <c r="X99" s="227"/>
      <c r="Y99" s="227"/>
      <c r="Z99" s="227"/>
      <c r="AA99" s="227"/>
      <c r="AB99" s="227"/>
      <c r="AC99" s="224"/>
      <c r="AD99" s="224"/>
      <c r="AE99" s="224"/>
      <c r="AF99" s="245"/>
    </row>
    <row r="100" spans="1:32" ht="20.25" customHeight="1">
      <c r="A100" s="234" t="s">
        <v>259</v>
      </c>
      <c r="B100" s="227">
        <v>8.6999999999999993</v>
      </c>
      <c r="C100" s="231">
        <v>6</v>
      </c>
      <c r="D100" s="232">
        <v>8.6666666666666696</v>
      </c>
      <c r="E100" s="232">
        <v>4.7</v>
      </c>
      <c r="F100" s="227">
        <v>8</v>
      </c>
      <c r="G100" s="227">
        <v>5.5</v>
      </c>
      <c r="H100" s="227">
        <v>9.6999999999999993</v>
      </c>
      <c r="I100" s="231">
        <v>8</v>
      </c>
      <c r="J100" s="231">
        <v>3</v>
      </c>
      <c r="K100" s="227">
        <v>1.4</v>
      </c>
      <c r="L100" s="227">
        <v>2.6</v>
      </c>
      <c r="M100" s="227">
        <v>3.7</v>
      </c>
      <c r="N100" s="227">
        <v>4.5999999999999996</v>
      </c>
      <c r="O100" s="227">
        <v>4.0999999999999996</v>
      </c>
      <c r="P100" s="227">
        <v>6.6860465116279002</v>
      </c>
      <c r="Q100" s="227">
        <v>5.4285714285714199</v>
      </c>
      <c r="R100" s="227">
        <v>6.8571428571428497</v>
      </c>
      <c r="S100" s="227">
        <v>2.9</v>
      </c>
      <c r="T100" s="227">
        <v>7.4285714285714297</v>
      </c>
      <c r="U100" s="227">
        <v>2.8571428571428599</v>
      </c>
      <c r="V100" s="227">
        <v>6.6091954022988499</v>
      </c>
      <c r="W100" s="227">
        <v>4.8571428571428603</v>
      </c>
      <c r="X100" s="227">
        <v>3.1428571428571401</v>
      </c>
      <c r="Y100" s="227">
        <v>2.28571428571429</v>
      </c>
      <c r="Z100" s="227">
        <v>1.1428571428571399</v>
      </c>
      <c r="AA100" s="227">
        <v>2.8571428571428599</v>
      </c>
      <c r="AB100" s="227">
        <v>2.6666666666666701</v>
      </c>
      <c r="AC100" s="252">
        <v>2.8571428571428599</v>
      </c>
      <c r="AD100" s="252">
        <v>4.0229885057471302</v>
      </c>
      <c r="AE100" s="252">
        <v>4.5714285714285703</v>
      </c>
      <c r="AF100" s="294">
        <v>2.5714285714285698</v>
      </c>
    </row>
    <row r="101" spans="1:32" ht="20.25" customHeight="1">
      <c r="A101" s="234" t="s">
        <v>260</v>
      </c>
      <c r="B101" s="227">
        <v>3.1</v>
      </c>
      <c r="C101" s="231">
        <v>4</v>
      </c>
      <c r="D101" s="232">
        <v>4</v>
      </c>
      <c r="E101" s="232">
        <v>3.2</v>
      </c>
      <c r="F101" s="227">
        <v>12.4</v>
      </c>
      <c r="G101" s="227">
        <v>3.1</v>
      </c>
      <c r="H101" s="227">
        <v>3.7</v>
      </c>
      <c r="I101" s="231">
        <v>1.7</v>
      </c>
      <c r="J101" s="231">
        <v>2</v>
      </c>
      <c r="K101" s="227">
        <v>3.1</v>
      </c>
      <c r="L101" s="227">
        <v>5.8</v>
      </c>
      <c r="M101" s="227">
        <v>1.1000000000000001</v>
      </c>
      <c r="N101" s="227">
        <v>0.6</v>
      </c>
      <c r="O101" s="227">
        <v>2.6</v>
      </c>
      <c r="P101" s="227">
        <v>1.16279069767441</v>
      </c>
      <c r="Q101" s="227">
        <v>2.5714285714285698</v>
      </c>
      <c r="R101" s="227">
        <v>5.1428571428571397</v>
      </c>
      <c r="S101" s="227">
        <v>3.7</v>
      </c>
      <c r="T101" s="227">
        <v>2.5714285714285698</v>
      </c>
      <c r="U101" s="227">
        <v>4</v>
      </c>
      <c r="V101" s="227">
        <v>2.29885057471264</v>
      </c>
      <c r="W101" s="227">
        <v>1.71428571428571</v>
      </c>
      <c r="X101" s="227">
        <v>3.1428571428571401</v>
      </c>
      <c r="Y101" s="227">
        <v>4</v>
      </c>
      <c r="Z101" s="227">
        <v>3.71428571428571</v>
      </c>
      <c r="AA101" s="227">
        <v>3.1428571428571401</v>
      </c>
      <c r="AB101" s="227">
        <v>4.3333333333333304</v>
      </c>
      <c r="AC101" s="252">
        <v>3.71428571428571</v>
      </c>
      <c r="AD101" s="252">
        <v>4.8850574712643704</v>
      </c>
      <c r="AE101" s="252">
        <v>2</v>
      </c>
      <c r="AF101" s="294">
        <v>3.4285714285714302</v>
      </c>
    </row>
    <row r="102" spans="1:32" ht="20.25" customHeight="1">
      <c r="A102" s="234" t="s">
        <v>261</v>
      </c>
      <c r="B102" s="227">
        <v>15.4</v>
      </c>
      <c r="C102" s="231">
        <v>12.7</v>
      </c>
      <c r="D102" s="232">
        <v>13.3333333333333</v>
      </c>
      <c r="E102" s="232">
        <v>13.2</v>
      </c>
      <c r="F102" s="227">
        <v>24.9</v>
      </c>
      <c r="G102" s="227">
        <v>12.1</v>
      </c>
      <c r="H102" s="227">
        <v>11.4</v>
      </c>
      <c r="I102" s="231">
        <v>14.7</v>
      </c>
      <c r="J102" s="231">
        <v>12.2</v>
      </c>
      <c r="K102" s="227">
        <v>12.7</v>
      </c>
      <c r="L102" s="227">
        <v>10.199999999999999</v>
      </c>
      <c r="M102" s="227">
        <v>9.6999999999999993</v>
      </c>
      <c r="N102" s="227">
        <v>11.4</v>
      </c>
      <c r="O102" s="227">
        <v>8.6999999999999993</v>
      </c>
      <c r="P102" s="227">
        <v>10.7558139534883</v>
      </c>
      <c r="Q102" s="227">
        <v>10.857142857142801</v>
      </c>
      <c r="R102" s="227">
        <v>14.5714285714285</v>
      </c>
      <c r="S102" s="227">
        <v>12.9</v>
      </c>
      <c r="T102" s="227">
        <v>15.4285714285714</v>
      </c>
      <c r="U102" s="227">
        <v>11.714285714285699</v>
      </c>
      <c r="V102" s="227">
        <v>13.5057471264368</v>
      </c>
      <c r="W102" s="227">
        <v>14.8571428571429</v>
      </c>
      <c r="X102" s="227">
        <v>9.71428571428571</v>
      </c>
      <c r="Y102" s="227">
        <v>22</v>
      </c>
      <c r="Z102" s="227">
        <v>17.1428571428571</v>
      </c>
      <c r="AA102" s="227">
        <v>17.1428571428571</v>
      </c>
      <c r="AB102" s="227">
        <v>15</v>
      </c>
      <c r="AC102" s="252">
        <v>18.571428571428601</v>
      </c>
      <c r="AD102" s="252">
        <v>15.804597701149399</v>
      </c>
      <c r="AE102" s="252">
        <v>18.285714285714299</v>
      </c>
      <c r="AF102" s="294">
        <v>12</v>
      </c>
    </row>
    <row r="103" spans="1:32" ht="20.25" customHeight="1">
      <c r="A103" s="234" t="s">
        <v>262</v>
      </c>
      <c r="B103" s="227">
        <v>39.9</v>
      </c>
      <c r="C103" s="231">
        <v>47.3</v>
      </c>
      <c r="D103" s="232">
        <v>44</v>
      </c>
      <c r="E103" s="232">
        <v>36.299999999999997</v>
      </c>
      <c r="F103" s="227">
        <v>67.2</v>
      </c>
      <c r="G103" s="227">
        <v>34.5</v>
      </c>
      <c r="H103" s="227">
        <v>28.8</v>
      </c>
      <c r="I103" s="231">
        <v>33.299999999999997</v>
      </c>
      <c r="J103" s="231">
        <v>49</v>
      </c>
      <c r="K103" s="227">
        <v>41.2</v>
      </c>
      <c r="L103" s="227">
        <v>44.5</v>
      </c>
      <c r="M103" s="227">
        <v>40.700000000000003</v>
      </c>
      <c r="N103" s="227">
        <v>38.299999999999997</v>
      </c>
      <c r="O103" s="227">
        <v>42.7</v>
      </c>
      <c r="P103" s="227">
        <v>36.918604651162703</v>
      </c>
      <c r="Q103" s="227">
        <v>40.857142857142797</v>
      </c>
      <c r="R103" s="227">
        <v>34.285714285714199</v>
      </c>
      <c r="S103" s="227">
        <v>40.700000000000003</v>
      </c>
      <c r="T103" s="227">
        <v>32.857142857142897</v>
      </c>
      <c r="U103" s="227">
        <v>30</v>
      </c>
      <c r="V103" s="227">
        <v>38.505747126436802</v>
      </c>
      <c r="W103" s="227">
        <v>38.857142857142897</v>
      </c>
      <c r="X103" s="227">
        <v>40.571428571428598</v>
      </c>
      <c r="Y103" s="227">
        <v>35.142857142857103</v>
      </c>
      <c r="Z103" s="227">
        <v>41.714285714285701</v>
      </c>
      <c r="AA103" s="227">
        <v>35.428571428571402</v>
      </c>
      <c r="AB103" s="227">
        <v>33.6666666666667</v>
      </c>
      <c r="AC103" s="252">
        <v>40.285714285714299</v>
      </c>
      <c r="AD103" s="252">
        <v>39.655172413793103</v>
      </c>
      <c r="AE103" s="252">
        <v>36</v>
      </c>
      <c r="AF103" s="294">
        <v>40.571428571428598</v>
      </c>
    </row>
    <row r="104" spans="1:32" ht="20.25" customHeight="1">
      <c r="A104" s="234" t="s">
        <v>263</v>
      </c>
      <c r="B104" s="227">
        <v>29.4</v>
      </c>
      <c r="C104" s="231">
        <v>23.3</v>
      </c>
      <c r="D104" s="232">
        <v>30</v>
      </c>
      <c r="E104" s="232">
        <v>40.5</v>
      </c>
      <c r="F104" s="227">
        <v>97</v>
      </c>
      <c r="G104" s="227">
        <v>34.1</v>
      </c>
      <c r="H104" s="227">
        <v>36.799999999999997</v>
      </c>
      <c r="I104" s="231">
        <v>35</v>
      </c>
      <c r="J104" s="231">
        <v>32.4</v>
      </c>
      <c r="K104" s="227">
        <v>33.700000000000003</v>
      </c>
      <c r="L104" s="227">
        <v>34.700000000000003</v>
      </c>
      <c r="M104" s="227">
        <v>36.1</v>
      </c>
      <c r="N104" s="227">
        <v>34.299999999999997</v>
      </c>
      <c r="O104" s="227">
        <v>32</v>
      </c>
      <c r="P104" s="227">
        <v>38.953488372092998</v>
      </c>
      <c r="Q104" s="227">
        <v>34.857142857142797</v>
      </c>
      <c r="R104" s="227">
        <v>28</v>
      </c>
      <c r="S104" s="227">
        <v>38.700000000000003</v>
      </c>
      <c r="T104" s="227">
        <v>34.285714285714299</v>
      </c>
      <c r="U104" s="227">
        <v>39.142857142857103</v>
      </c>
      <c r="V104" s="227">
        <v>33.045977011494301</v>
      </c>
      <c r="W104" s="227">
        <v>33.142857142857103</v>
      </c>
      <c r="X104" s="227">
        <v>37.142857142857103</v>
      </c>
      <c r="Y104" s="227">
        <v>30</v>
      </c>
      <c r="Z104" s="227">
        <v>35.142857142857103</v>
      </c>
      <c r="AA104" s="227">
        <v>36.857142857142897</v>
      </c>
      <c r="AB104" s="227">
        <v>43.3333333333333</v>
      </c>
      <c r="AC104" s="252">
        <v>31.714285714285701</v>
      </c>
      <c r="AD104" s="252">
        <v>32.471264367816097</v>
      </c>
      <c r="AE104" s="252">
        <v>35.428571428571402</v>
      </c>
      <c r="AF104" s="294">
        <v>36.857142857142897</v>
      </c>
    </row>
    <row r="105" spans="1:32" ht="20.25" customHeight="1">
      <c r="A105" s="234" t="s">
        <v>264</v>
      </c>
      <c r="B105" s="227">
        <v>3.5</v>
      </c>
      <c r="C105" s="231">
        <v>6.7</v>
      </c>
      <c r="D105" s="232">
        <v>0</v>
      </c>
      <c r="E105" s="232">
        <v>2.1</v>
      </c>
      <c r="F105" s="227">
        <v>100</v>
      </c>
      <c r="G105" s="227">
        <v>10.7</v>
      </c>
      <c r="H105" s="227">
        <v>9.6999999999999993</v>
      </c>
      <c r="I105" s="231">
        <v>7.3</v>
      </c>
      <c r="J105" s="231">
        <v>1.4</v>
      </c>
      <c r="K105" s="227">
        <v>7.9</v>
      </c>
      <c r="L105" s="227">
        <v>2.2000000000000002</v>
      </c>
      <c r="M105" s="227">
        <v>8.6</v>
      </c>
      <c r="N105" s="227">
        <v>10.9</v>
      </c>
      <c r="O105" s="227">
        <v>9.6</v>
      </c>
      <c r="P105" s="227">
        <v>5.2325581395348797</v>
      </c>
      <c r="Q105" s="227">
        <v>5.4285714285714199</v>
      </c>
      <c r="R105" s="227">
        <v>11.1428571428571</v>
      </c>
      <c r="S105" s="227">
        <v>1.1000000000000001</v>
      </c>
      <c r="T105" s="227">
        <v>7.4285714285714297</v>
      </c>
      <c r="U105" s="227">
        <v>12.285714285714301</v>
      </c>
      <c r="V105" s="227">
        <v>6.0344827586206904</v>
      </c>
      <c r="W105" s="227">
        <v>6.5714285714285703</v>
      </c>
      <c r="X105" s="227">
        <v>6.28571428571429</v>
      </c>
      <c r="Y105" s="227">
        <v>6.5714285714285703</v>
      </c>
      <c r="Z105" s="227">
        <v>1.1428571428571399</v>
      </c>
      <c r="AA105" s="227">
        <v>4.5714285714285703</v>
      </c>
      <c r="AB105" s="227">
        <v>1</v>
      </c>
      <c r="AC105" s="252">
        <v>2.8571428571428599</v>
      </c>
      <c r="AD105" s="252">
        <v>3.16091954022989</v>
      </c>
      <c r="AE105" s="252">
        <v>3.71428571428571</v>
      </c>
      <c r="AF105" s="294">
        <v>4.5714285714285703</v>
      </c>
    </row>
    <row r="106" spans="1:32" s="282" customFormat="1" ht="20.25" customHeight="1">
      <c r="A106" s="662" t="s">
        <v>306</v>
      </c>
      <c r="B106" s="663"/>
      <c r="C106" s="663"/>
      <c r="D106" s="663"/>
      <c r="E106" s="663"/>
      <c r="F106" s="663"/>
      <c r="G106" s="663"/>
      <c r="H106" s="663"/>
      <c r="I106" s="663"/>
      <c r="J106" s="247"/>
      <c r="K106" s="227"/>
      <c r="L106" s="227"/>
      <c r="M106" s="227"/>
      <c r="N106" s="227"/>
      <c r="O106" s="227"/>
      <c r="P106" s="227"/>
      <c r="Q106" s="227"/>
      <c r="R106" s="227"/>
      <c r="S106" s="227"/>
      <c r="T106" s="227"/>
      <c r="U106" s="227"/>
      <c r="V106" s="227"/>
      <c r="W106" s="227"/>
      <c r="X106" s="227"/>
      <c r="Y106" s="227"/>
      <c r="Z106" s="227"/>
      <c r="AA106" s="227"/>
      <c r="AB106" s="227"/>
      <c r="AC106" s="252"/>
      <c r="AD106" s="252"/>
      <c r="AE106" s="252"/>
      <c r="AF106" s="294"/>
    </row>
    <row r="107" spans="1:32" ht="20.25" customHeight="1">
      <c r="A107" s="259" t="s">
        <v>266</v>
      </c>
      <c r="B107" s="266">
        <v>300</v>
      </c>
      <c r="C107" s="266">
        <v>200</v>
      </c>
      <c r="D107" s="266">
        <v>200</v>
      </c>
      <c r="E107" s="270">
        <v>200</v>
      </c>
      <c r="F107" s="266">
        <v>250</v>
      </c>
      <c r="G107" s="227">
        <v>300</v>
      </c>
      <c r="H107" s="266">
        <v>300</v>
      </c>
      <c r="I107" s="266">
        <v>300</v>
      </c>
      <c r="J107" s="266">
        <v>300</v>
      </c>
      <c r="K107" s="277">
        <v>300</v>
      </c>
      <c r="L107" s="277">
        <v>300</v>
      </c>
      <c r="M107" s="277">
        <v>350</v>
      </c>
      <c r="N107" s="277">
        <v>350</v>
      </c>
      <c r="O107" s="277">
        <v>350</v>
      </c>
      <c r="P107" s="277">
        <v>350</v>
      </c>
      <c r="Q107" s="266">
        <v>350</v>
      </c>
      <c r="R107" s="266">
        <v>350</v>
      </c>
      <c r="S107" s="266">
        <v>350</v>
      </c>
      <c r="T107" s="266">
        <v>350</v>
      </c>
      <c r="U107" s="266">
        <v>350</v>
      </c>
      <c r="V107" s="266">
        <v>350</v>
      </c>
      <c r="W107" s="266">
        <v>350</v>
      </c>
      <c r="X107" s="266">
        <v>350</v>
      </c>
      <c r="Y107" s="266">
        <v>350</v>
      </c>
      <c r="Z107" s="266">
        <v>350</v>
      </c>
      <c r="AA107" s="266">
        <v>350</v>
      </c>
      <c r="AB107" s="266">
        <v>350</v>
      </c>
      <c r="AC107" s="314">
        <v>350</v>
      </c>
      <c r="AD107" s="314">
        <v>350</v>
      </c>
      <c r="AE107" s="314">
        <v>350</v>
      </c>
      <c r="AF107" s="316">
        <v>350</v>
      </c>
    </row>
    <row r="108" spans="1:32" ht="20.25" customHeight="1">
      <c r="A108" s="259" t="s">
        <v>267</v>
      </c>
      <c r="B108" s="271">
        <v>286</v>
      </c>
      <c r="C108" s="271">
        <v>150</v>
      </c>
      <c r="D108" s="271">
        <v>150</v>
      </c>
      <c r="E108" s="272">
        <v>190</v>
      </c>
      <c r="F108" s="271">
        <v>210</v>
      </c>
      <c r="G108" s="271">
        <v>240</v>
      </c>
      <c r="H108" s="271">
        <v>299</v>
      </c>
      <c r="I108" s="271">
        <v>300</v>
      </c>
      <c r="J108" s="271">
        <v>300</v>
      </c>
      <c r="K108" s="279">
        <v>291</v>
      </c>
      <c r="L108" s="279">
        <v>274</v>
      </c>
      <c r="M108" s="279">
        <v>349</v>
      </c>
      <c r="N108" s="279">
        <v>350</v>
      </c>
      <c r="O108" s="279">
        <v>343</v>
      </c>
      <c r="P108" s="279">
        <v>344</v>
      </c>
      <c r="Q108" s="303">
        <v>350</v>
      </c>
      <c r="R108" s="303">
        <v>350</v>
      </c>
      <c r="S108" s="303">
        <v>349</v>
      </c>
      <c r="T108" s="303">
        <v>350</v>
      </c>
      <c r="U108" s="303">
        <v>350</v>
      </c>
      <c r="V108" s="303">
        <v>348</v>
      </c>
      <c r="W108" s="303">
        <v>350</v>
      </c>
      <c r="X108" s="303">
        <v>350</v>
      </c>
      <c r="Y108" s="303">
        <v>350</v>
      </c>
      <c r="Z108" s="303">
        <v>350</v>
      </c>
      <c r="AA108" s="303">
        <v>350</v>
      </c>
      <c r="AB108" s="303">
        <v>300</v>
      </c>
      <c r="AC108" s="314">
        <v>350</v>
      </c>
      <c r="AD108" s="314">
        <v>348</v>
      </c>
      <c r="AE108" s="314">
        <v>350</v>
      </c>
      <c r="AF108" s="316">
        <v>350</v>
      </c>
    </row>
    <row r="109" spans="1:32" ht="20.25" customHeight="1" thickBot="1">
      <c r="A109" s="273" t="s">
        <v>268</v>
      </c>
      <c r="B109" s="239">
        <v>95.3333333333333</v>
      </c>
      <c r="C109" s="239">
        <v>75</v>
      </c>
      <c r="D109" s="239">
        <v>75</v>
      </c>
      <c r="E109" s="239">
        <v>95</v>
      </c>
      <c r="F109" s="239">
        <v>84</v>
      </c>
      <c r="G109" s="239">
        <v>80</v>
      </c>
      <c r="H109" s="239">
        <v>99.6666666666667</v>
      </c>
      <c r="I109" s="239">
        <v>100</v>
      </c>
      <c r="J109" s="239">
        <v>100</v>
      </c>
      <c r="K109" s="239">
        <v>97</v>
      </c>
      <c r="L109" s="239">
        <v>91.3333333333333</v>
      </c>
      <c r="M109" s="239">
        <v>99.714285714285694</v>
      </c>
      <c r="N109" s="239">
        <v>100</v>
      </c>
      <c r="O109" s="239">
        <v>98</v>
      </c>
      <c r="P109" s="239">
        <v>98.285714285714306</v>
      </c>
      <c r="Q109" s="239">
        <v>100</v>
      </c>
      <c r="R109" s="239">
        <v>100</v>
      </c>
      <c r="S109" s="239">
        <v>99.714285714285694</v>
      </c>
      <c r="T109" s="239">
        <v>100</v>
      </c>
      <c r="U109" s="239">
        <v>100</v>
      </c>
      <c r="V109" s="239">
        <v>99.428571428571402</v>
      </c>
      <c r="W109" s="239">
        <v>100</v>
      </c>
      <c r="X109" s="239">
        <v>100</v>
      </c>
      <c r="Y109" s="239">
        <v>100</v>
      </c>
      <c r="Z109" s="239">
        <v>100</v>
      </c>
      <c r="AA109" s="239">
        <v>100</v>
      </c>
      <c r="AB109" s="239">
        <v>85.714285714285694</v>
      </c>
      <c r="AC109" s="315">
        <v>100</v>
      </c>
      <c r="AD109" s="315">
        <v>99.428571428571402</v>
      </c>
      <c r="AE109" s="315">
        <v>100</v>
      </c>
      <c r="AF109" s="317">
        <v>100</v>
      </c>
    </row>
    <row r="110" spans="1:32" s="282" customFormat="1">
      <c r="A110" s="274" t="s">
        <v>173</v>
      </c>
      <c r="B110" s="275"/>
      <c r="C110" s="211"/>
      <c r="D110" s="211"/>
      <c r="E110" s="211"/>
      <c r="F110" s="211"/>
      <c r="G110" s="274"/>
      <c r="H110" s="275"/>
      <c r="I110" s="211"/>
      <c r="J110" s="211"/>
      <c r="K110" s="227"/>
      <c r="L110" s="227"/>
      <c r="M110" s="227"/>
      <c r="N110" s="227"/>
      <c r="U110" s="290"/>
      <c r="Y110" s="290"/>
    </row>
    <row r="111" spans="1:32">
      <c r="A111" s="298"/>
      <c r="B111" s="325"/>
      <c r="C111" s="300"/>
      <c r="D111" s="300"/>
      <c r="E111" s="301"/>
      <c r="F111" s="300"/>
      <c r="G111" s="300"/>
    </row>
    <row r="112" spans="1:32">
      <c r="A112" s="1"/>
      <c r="B112" s="8"/>
      <c r="C112" s="1"/>
      <c r="D112" s="1"/>
      <c r="E112" s="302"/>
      <c r="F112" s="1"/>
      <c r="G112" s="1"/>
    </row>
    <row r="113" spans="1:25">
      <c r="A113" s="1"/>
      <c r="B113" s="8"/>
      <c r="C113" s="1"/>
      <c r="D113" s="1"/>
      <c r="E113" s="302"/>
      <c r="F113" s="1"/>
      <c r="G113" s="1"/>
    </row>
    <row r="114" spans="1:25">
      <c r="A114" s="1"/>
      <c r="B114" s="8"/>
      <c r="C114" s="1"/>
      <c r="D114" s="1"/>
      <c r="E114" s="302"/>
      <c r="F114" s="1"/>
      <c r="G114" s="1"/>
      <c r="N114" s="282"/>
    </row>
    <row r="115" spans="1:25">
      <c r="A115" s="1"/>
      <c r="B115" s="8"/>
      <c r="C115" s="1"/>
      <c r="D115" s="1"/>
      <c r="E115" s="302"/>
      <c r="F115" s="1"/>
      <c r="G115" s="1"/>
    </row>
    <row r="116" spans="1:25">
      <c r="A116" s="1"/>
      <c r="B116" s="8"/>
      <c r="C116" s="1"/>
      <c r="D116" s="1"/>
      <c r="E116" s="302"/>
      <c r="F116" s="1"/>
      <c r="G116" s="1"/>
    </row>
    <row r="117" spans="1:25">
      <c r="A117" s="1"/>
      <c r="B117" s="8"/>
      <c r="C117" s="1"/>
      <c r="D117" s="1"/>
      <c r="E117" s="302"/>
      <c r="F117" s="1"/>
      <c r="G117" s="1"/>
    </row>
    <row r="118" spans="1:25">
      <c r="A118" s="1"/>
      <c r="B118" s="8"/>
      <c r="C118" s="1"/>
      <c r="D118" s="1"/>
      <c r="E118" s="302"/>
      <c r="F118" s="1"/>
      <c r="G118" s="1"/>
    </row>
    <row r="119" spans="1:25" s="283" customFormat="1">
      <c r="A119" s="1"/>
      <c r="B119" s="8"/>
      <c r="C119" s="1"/>
      <c r="D119" s="1"/>
      <c r="E119" s="302"/>
      <c r="F119" s="1"/>
      <c r="G119" s="1"/>
      <c r="I119" s="319"/>
      <c r="J119"/>
      <c r="K119"/>
      <c r="L119"/>
      <c r="M119"/>
      <c r="N119"/>
      <c r="O119"/>
      <c r="P119"/>
      <c r="Q119"/>
      <c r="U119" s="304"/>
      <c r="Y119" s="304"/>
    </row>
    <row r="120" spans="1:25" s="283" customFormat="1">
      <c r="A120" s="1"/>
      <c r="B120" s="8"/>
      <c r="C120" s="1"/>
      <c r="D120" s="1"/>
      <c r="E120" s="302"/>
      <c r="F120" s="1"/>
      <c r="G120" s="1"/>
      <c r="I120" s="319"/>
      <c r="J120"/>
      <c r="K120"/>
      <c r="L120"/>
      <c r="M120"/>
      <c r="N120"/>
      <c r="O120"/>
      <c r="P120"/>
      <c r="Q120"/>
      <c r="U120" s="304"/>
      <c r="Y120" s="304"/>
    </row>
    <row r="121" spans="1:25" s="283" customFormat="1">
      <c r="A121" s="1"/>
      <c r="B121" s="8"/>
      <c r="C121" s="1"/>
      <c r="D121" s="1"/>
      <c r="E121" s="302"/>
      <c r="F121" s="1"/>
      <c r="G121" s="1"/>
      <c r="I121" s="319"/>
      <c r="J121"/>
      <c r="K121"/>
      <c r="L121"/>
      <c r="M121"/>
      <c r="N121"/>
      <c r="O121"/>
      <c r="P121"/>
      <c r="Q121"/>
      <c r="U121" s="304"/>
      <c r="Y121" s="304"/>
    </row>
    <row r="122" spans="1:25" s="283" customFormat="1">
      <c r="A122" s="1"/>
      <c r="B122" s="8"/>
      <c r="C122" s="1"/>
      <c r="D122" s="1"/>
      <c r="E122" s="302"/>
      <c r="F122" s="1"/>
      <c r="G122" s="1"/>
      <c r="I122" s="319"/>
      <c r="J122"/>
      <c r="K122"/>
      <c r="L122"/>
      <c r="M122"/>
      <c r="N122"/>
      <c r="O122"/>
      <c r="P122"/>
      <c r="Q122"/>
      <c r="U122" s="304"/>
      <c r="Y122" s="304"/>
    </row>
    <row r="123" spans="1:25" s="283" customFormat="1">
      <c r="A123" s="1"/>
      <c r="B123" s="8"/>
      <c r="C123" s="1"/>
      <c r="D123" s="1"/>
      <c r="E123" s="302"/>
      <c r="F123" s="1"/>
      <c r="G123" s="1"/>
      <c r="I123" s="319"/>
      <c r="J123"/>
      <c r="K123"/>
      <c r="L123"/>
      <c r="M123"/>
      <c r="N123"/>
      <c r="O123"/>
      <c r="P123"/>
      <c r="Q123"/>
      <c r="U123" s="304"/>
      <c r="Y123" s="304"/>
    </row>
    <row r="124" spans="1:25" s="283" customFormat="1">
      <c r="A124" s="1"/>
      <c r="B124" s="8"/>
      <c r="C124" s="1"/>
      <c r="D124" s="1"/>
      <c r="E124" s="302"/>
      <c r="F124" s="1"/>
      <c r="G124" s="1"/>
      <c r="I124" s="319"/>
      <c r="J124"/>
      <c r="K124"/>
      <c r="L124"/>
      <c r="M124"/>
      <c r="N124"/>
      <c r="O124"/>
      <c r="P124"/>
      <c r="Q124"/>
      <c r="U124" s="304"/>
      <c r="Y124" s="304"/>
    </row>
    <row r="125" spans="1:25" s="283" customFormat="1">
      <c r="A125" s="1"/>
      <c r="B125" s="8"/>
      <c r="C125" s="1"/>
      <c r="D125" s="1"/>
      <c r="E125" s="302"/>
      <c r="F125" s="1"/>
      <c r="G125" s="1"/>
      <c r="I125" s="319"/>
      <c r="J125"/>
      <c r="K125"/>
      <c r="L125"/>
      <c r="M125"/>
      <c r="N125"/>
      <c r="O125"/>
      <c r="P125"/>
      <c r="Q125"/>
      <c r="U125" s="304"/>
      <c r="Y125" s="304"/>
    </row>
    <row r="126" spans="1:25" s="283" customFormat="1">
      <c r="A126" s="1"/>
      <c r="B126" s="8"/>
      <c r="C126" s="1"/>
      <c r="D126" s="1"/>
      <c r="E126" s="302"/>
      <c r="F126" s="1"/>
      <c r="G126" s="1"/>
      <c r="I126" s="319"/>
      <c r="J126"/>
      <c r="K126"/>
      <c r="L126"/>
      <c r="M126"/>
      <c r="N126"/>
      <c r="O126"/>
      <c r="P126"/>
      <c r="Q126"/>
      <c r="U126" s="304"/>
      <c r="Y126" s="304"/>
    </row>
    <row r="127" spans="1:25" s="283" customFormat="1">
      <c r="A127" s="1"/>
      <c r="B127" s="8"/>
      <c r="C127" s="1"/>
      <c r="D127" s="1"/>
      <c r="E127" s="302"/>
      <c r="F127" s="1"/>
      <c r="G127" s="1"/>
      <c r="I127" s="319"/>
      <c r="J127"/>
      <c r="K127"/>
      <c r="L127"/>
      <c r="M127"/>
      <c r="N127"/>
      <c r="O127"/>
      <c r="P127"/>
      <c r="Q127"/>
      <c r="U127" s="304"/>
      <c r="Y127" s="304"/>
    </row>
    <row r="128" spans="1:25" s="283" customFormat="1">
      <c r="A128" s="1"/>
      <c r="B128" s="8"/>
      <c r="C128" s="1"/>
      <c r="D128" s="1"/>
      <c r="E128" s="302"/>
      <c r="F128" s="1"/>
      <c r="G128" s="1"/>
      <c r="I128" s="319"/>
      <c r="J128"/>
      <c r="K128"/>
      <c r="L128"/>
      <c r="M128"/>
      <c r="N128"/>
      <c r="O128"/>
      <c r="P128"/>
      <c r="Q128"/>
      <c r="U128" s="304"/>
      <c r="Y128" s="304"/>
    </row>
    <row r="129" spans="1:25" s="283" customFormat="1">
      <c r="A129" s="1"/>
      <c r="B129" s="8"/>
      <c r="C129" s="1"/>
      <c r="D129" s="1"/>
      <c r="E129" s="302"/>
      <c r="F129" s="1"/>
      <c r="G129" s="1"/>
      <c r="I129" s="319"/>
      <c r="J129"/>
      <c r="K129"/>
      <c r="L129"/>
      <c r="M129"/>
      <c r="N129"/>
      <c r="O129"/>
      <c r="P129"/>
      <c r="Q129"/>
      <c r="U129" s="304"/>
      <c r="Y129" s="304"/>
    </row>
  </sheetData>
  <mergeCells count="20">
    <mergeCell ref="U3:X3"/>
    <mergeCell ref="Y3:AB3"/>
    <mergeCell ref="AC3:AF3"/>
    <mergeCell ref="A5:I5"/>
    <mergeCell ref="A10:I10"/>
    <mergeCell ref="B3:D3"/>
    <mergeCell ref="E3:H3"/>
    <mergeCell ref="I3:L3"/>
    <mergeCell ref="M3:P3"/>
    <mergeCell ref="Q3:T3"/>
    <mergeCell ref="A81:I81"/>
    <mergeCell ref="A86:I86"/>
    <mergeCell ref="A99:I99"/>
    <mergeCell ref="A106:I106"/>
    <mergeCell ref="A3:A4"/>
    <mergeCell ref="A26:I26"/>
    <mergeCell ref="A42:I42"/>
    <mergeCell ref="A58:I58"/>
    <mergeCell ref="A71:I71"/>
    <mergeCell ref="A76:I76"/>
  </mergeCells>
  <hyperlinks>
    <hyperlink ref="A1" location="Menu!A1" display="Return to Menu" xr:uid="{00000000-0004-0000-0B00-000000000000}"/>
  </hyperlinks>
  <printOptions horizontalCentered="1" verticalCentered="1"/>
  <pageMargins left="0.7" right="0.7" top="0.75" bottom="0.75" header="0.3" footer="0.3"/>
  <pageSetup paperSize="9" scale="44" fitToWidth="2" fitToHeight="2" orientation="landscape" r:id="rId1"/>
  <headerFooter alignWithMargins="0"/>
  <rowBreaks count="1" manualBreakCount="1">
    <brk id="57" max="32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I129"/>
  <sheetViews>
    <sheetView view="pageBreakPreview" zoomScale="80" zoomScaleNormal="100" zoomScaleSheetLayoutView="80" workbookViewId="0">
      <pane xSplit="1" ySplit="5" topLeftCell="O90" activePane="bottomRight" state="frozen"/>
      <selection pane="topRight"/>
      <selection pane="bottomLeft"/>
      <selection pane="bottomRight" activeCell="M100" sqref="M100"/>
    </sheetView>
  </sheetViews>
  <sheetFormatPr defaultColWidth="9.1796875" defaultRowHeight="14"/>
  <cols>
    <col min="1" max="1" width="49.7265625" style="75" customWidth="1"/>
    <col min="2" max="2" width="12.1796875" style="305" customWidth="1"/>
    <col min="3" max="4" width="12.1796875" style="75" customWidth="1"/>
    <col min="5" max="5" width="12.1796875" style="214" customWidth="1"/>
    <col min="6" max="7" width="12.1796875" style="75" customWidth="1"/>
    <col min="8" max="8" width="12.1796875" style="215" customWidth="1"/>
    <col min="9" max="9" width="12.1796875" style="216" customWidth="1"/>
    <col min="10" max="16" width="12.1796875" style="75" customWidth="1"/>
    <col min="17" max="20" width="11" style="75" customWidth="1"/>
    <col min="21" max="21" width="11" style="76" customWidth="1"/>
    <col min="22" max="24" width="11" style="75" customWidth="1"/>
    <col min="25" max="25" width="11" style="76" customWidth="1"/>
    <col min="26" max="32" width="11" style="75" customWidth="1"/>
    <col min="33" max="16384" width="9.1796875" style="75"/>
  </cols>
  <sheetData>
    <row r="1" spans="1:32" ht="26">
      <c r="A1" s="2" t="s">
        <v>41</v>
      </c>
      <c r="B1" s="17"/>
      <c r="C1" s="77"/>
      <c r="D1" s="77"/>
      <c r="E1" s="218"/>
      <c r="F1" s="77"/>
      <c r="G1" s="77"/>
      <c r="H1" s="77"/>
      <c r="I1" s="243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</row>
    <row r="2" spans="1:32" ht="17.5">
      <c r="A2" s="219" t="s">
        <v>327</v>
      </c>
      <c r="B2" s="78"/>
      <c r="C2" s="78"/>
      <c r="D2" s="78"/>
      <c r="E2" s="78"/>
      <c r="F2" s="78"/>
      <c r="G2" s="220"/>
      <c r="H2" s="220"/>
      <c r="I2" s="220"/>
      <c r="J2" s="243"/>
      <c r="K2" s="243"/>
      <c r="L2" s="243"/>
      <c r="M2" s="243"/>
      <c r="N2" s="243"/>
      <c r="O2" s="77"/>
      <c r="P2" s="77"/>
      <c r="Q2" s="77"/>
      <c r="R2" s="77"/>
      <c r="S2" s="77"/>
      <c r="T2" s="77"/>
    </row>
    <row r="3" spans="1:32" s="210" customFormat="1">
      <c r="A3" s="649"/>
      <c r="B3" s="643">
        <v>2009</v>
      </c>
      <c r="C3" s="644"/>
      <c r="D3" s="645"/>
      <c r="E3" s="643">
        <v>2010</v>
      </c>
      <c r="F3" s="644"/>
      <c r="G3" s="644"/>
      <c r="H3" s="645"/>
      <c r="I3" s="643">
        <v>2011</v>
      </c>
      <c r="J3" s="644"/>
      <c r="K3" s="644"/>
      <c r="L3" s="645"/>
      <c r="M3" s="643">
        <v>2012</v>
      </c>
      <c r="N3" s="644"/>
      <c r="O3" s="644"/>
      <c r="P3" s="645"/>
      <c r="Q3" s="643">
        <v>2013</v>
      </c>
      <c r="R3" s="644"/>
      <c r="S3" s="644"/>
      <c r="T3" s="645"/>
      <c r="U3" s="643">
        <v>2014</v>
      </c>
      <c r="V3" s="644"/>
      <c r="W3" s="644"/>
      <c r="X3" s="645"/>
      <c r="Y3" s="643">
        <v>2015</v>
      </c>
      <c r="Z3" s="644"/>
      <c r="AA3" s="644"/>
      <c r="AB3" s="645"/>
      <c r="AC3" s="643">
        <v>2016</v>
      </c>
      <c r="AD3" s="644"/>
      <c r="AE3" s="644"/>
      <c r="AF3" s="645"/>
    </row>
    <row r="4" spans="1:32" s="210" customFormat="1" ht="15.75" customHeight="1" thickBot="1">
      <c r="A4" s="650"/>
      <c r="B4" s="22" t="s">
        <v>44</v>
      </c>
      <c r="C4" s="23" t="s">
        <v>45</v>
      </c>
      <c r="D4" s="46" t="s">
        <v>46</v>
      </c>
      <c r="E4" s="23" t="s">
        <v>47</v>
      </c>
      <c r="F4" s="23" t="s">
        <v>44</v>
      </c>
      <c r="G4" s="221" t="s">
        <v>45</v>
      </c>
      <c r="H4" s="222" t="s">
        <v>46</v>
      </c>
      <c r="I4" s="25" t="s">
        <v>47</v>
      </c>
      <c r="J4" s="25" t="s">
        <v>44</v>
      </c>
      <c r="K4" s="25" t="s">
        <v>45</v>
      </c>
      <c r="L4" s="25" t="s">
        <v>46</v>
      </c>
      <c r="M4" s="25" t="s">
        <v>47</v>
      </c>
      <c r="N4" s="25" t="s">
        <v>44</v>
      </c>
      <c r="O4" s="25" t="s">
        <v>45</v>
      </c>
      <c r="P4" s="25" t="s">
        <v>46</v>
      </c>
      <c r="Q4" s="25" t="s">
        <v>47</v>
      </c>
      <c r="R4" s="25" t="s">
        <v>44</v>
      </c>
      <c r="S4" s="25" t="s">
        <v>45</v>
      </c>
      <c r="T4" s="22" t="s">
        <v>46</v>
      </c>
      <c r="U4" s="25" t="s">
        <v>47</v>
      </c>
      <c r="V4" s="25" t="s">
        <v>44</v>
      </c>
      <c r="W4" s="25" t="s">
        <v>45</v>
      </c>
      <c r="X4" s="22" t="s">
        <v>46</v>
      </c>
      <c r="Y4" s="25" t="s">
        <v>47</v>
      </c>
      <c r="Z4" s="25" t="s">
        <v>44</v>
      </c>
      <c r="AA4" s="25" t="s">
        <v>45</v>
      </c>
      <c r="AB4" s="22" t="s">
        <v>46</v>
      </c>
      <c r="AC4" s="25" t="s">
        <v>47</v>
      </c>
      <c r="AD4" s="25" t="s">
        <v>44</v>
      </c>
      <c r="AE4" s="25" t="s">
        <v>45</v>
      </c>
      <c r="AF4" s="25" t="s">
        <v>46</v>
      </c>
    </row>
    <row r="5" spans="1:32" s="211" customFormat="1" ht="15.75" customHeight="1">
      <c r="A5" s="654" t="s">
        <v>270</v>
      </c>
      <c r="B5" s="655"/>
      <c r="C5" s="655"/>
      <c r="D5" s="655"/>
      <c r="E5" s="655"/>
      <c r="F5" s="655"/>
      <c r="G5" s="655"/>
      <c r="H5" s="655"/>
      <c r="I5" s="655"/>
      <c r="J5" s="244"/>
      <c r="K5" s="224"/>
      <c r="L5" s="224"/>
      <c r="M5" s="224"/>
      <c r="N5" s="224"/>
      <c r="O5" s="224"/>
      <c r="P5" s="249"/>
      <c r="Q5" s="249"/>
      <c r="R5" s="224"/>
      <c r="S5" s="224"/>
      <c r="T5" s="224"/>
      <c r="U5" s="224"/>
      <c r="V5" s="224"/>
      <c r="W5" s="224"/>
      <c r="X5" s="224"/>
      <c r="Y5" s="252"/>
      <c r="Z5" s="252"/>
      <c r="AA5" s="252"/>
      <c r="AB5" s="252"/>
      <c r="AC5" s="247"/>
      <c r="AD5" s="244"/>
      <c r="AE5" s="244"/>
      <c r="AF5" s="255"/>
    </row>
    <row r="6" spans="1:32">
      <c r="A6" s="223" t="s">
        <v>271</v>
      </c>
      <c r="B6" s="224"/>
      <c r="C6" s="225"/>
      <c r="D6" s="225"/>
      <c r="E6" s="226"/>
      <c r="F6" s="225"/>
      <c r="G6" s="227"/>
      <c r="H6" s="224"/>
      <c r="I6" s="225"/>
      <c r="J6" s="76"/>
      <c r="K6" s="224"/>
      <c r="L6" s="224"/>
      <c r="M6" s="224"/>
      <c r="N6" s="224"/>
      <c r="O6" s="224"/>
      <c r="P6" s="224"/>
      <c r="Q6" s="252"/>
      <c r="R6" s="252"/>
      <c r="S6" s="252"/>
      <c r="T6" s="252"/>
      <c r="U6" s="252"/>
      <c r="V6" s="252"/>
      <c r="W6" s="252"/>
      <c r="X6" s="252"/>
      <c r="Y6" s="252"/>
      <c r="Z6" s="252"/>
      <c r="AA6" s="252"/>
      <c r="AB6" s="252"/>
      <c r="AC6" s="252"/>
      <c r="AD6" s="252"/>
      <c r="AE6" s="252"/>
      <c r="AF6" s="294"/>
    </row>
    <row r="7" spans="1:32">
      <c r="A7" s="228" t="s">
        <v>63</v>
      </c>
      <c r="B7" s="227">
        <v>-26.6</v>
      </c>
      <c r="C7" s="227">
        <v>-33.133333333333297</v>
      </c>
      <c r="D7" s="227">
        <v>-29.8</v>
      </c>
      <c r="E7" s="227">
        <v>-13.383333333333301</v>
      </c>
      <c r="F7" s="227">
        <v>-13.966666666666701</v>
      </c>
      <c r="G7" s="227">
        <v>-11.116666666666699</v>
      </c>
      <c r="H7" s="227">
        <v>4.0166666666666702</v>
      </c>
      <c r="I7" s="227">
        <v>2.9166666666666701</v>
      </c>
      <c r="J7" s="227">
        <v>-3.18333333333333</v>
      </c>
      <c r="K7" s="227">
        <v>-6.5</v>
      </c>
      <c r="L7" s="227">
        <v>-11.3</v>
      </c>
      <c r="M7" s="227">
        <v>-20.533333333333299</v>
      </c>
      <c r="N7" s="227">
        <v>1.36666666666667</v>
      </c>
      <c r="O7" s="227">
        <v>-2.9666666666666699</v>
      </c>
      <c r="P7" s="227">
        <v>-1.2666666666666699</v>
      </c>
      <c r="Q7" s="227">
        <v>-8.6666666666666696</v>
      </c>
      <c r="R7" s="227">
        <v>-18.2</v>
      </c>
      <c r="S7" s="227">
        <v>-10.4</v>
      </c>
      <c r="T7" s="227">
        <v>-15.6</v>
      </c>
      <c r="U7" s="227">
        <v>4.2338709677419404</v>
      </c>
      <c r="V7" s="227">
        <v>-3.3272495990266</v>
      </c>
      <c r="W7" s="227">
        <v>-1.86666666666667</v>
      </c>
      <c r="X7" s="227">
        <v>2.06666666666667</v>
      </c>
      <c r="Y7" s="227">
        <v>7.8629032258064502</v>
      </c>
      <c r="Z7" s="227">
        <v>-1.6666666666666701</v>
      </c>
      <c r="AA7" s="227">
        <v>-13.2</v>
      </c>
      <c r="AB7" s="227">
        <v>-11.6666666666667</v>
      </c>
      <c r="AC7" s="252">
        <v>-14.247311827957001</v>
      </c>
      <c r="AD7" s="252">
        <v>-40.933333333333302</v>
      </c>
      <c r="AE7" s="252">
        <v>-38.414634146341498</v>
      </c>
      <c r="AF7" s="294">
        <v>-62.8</v>
      </c>
    </row>
    <row r="8" spans="1:32" ht="14.25" customHeight="1">
      <c r="A8" s="228" t="s">
        <v>65</v>
      </c>
      <c r="B8" s="229">
        <v>19.966666666666701</v>
      </c>
      <c r="C8" s="229">
        <v>22.1666666666667</v>
      </c>
      <c r="D8" s="229">
        <v>19.816666666666698</v>
      </c>
      <c r="E8" s="229">
        <v>24.9</v>
      </c>
      <c r="F8" s="227">
        <v>27.733333333333299</v>
      </c>
      <c r="G8" s="227">
        <v>22.516666666666701</v>
      </c>
      <c r="H8" s="229">
        <v>35.25</v>
      </c>
      <c r="I8" s="229">
        <v>37.1</v>
      </c>
      <c r="J8" s="229">
        <v>33.433333333333302</v>
      </c>
      <c r="K8" s="227">
        <v>40.683333333333302</v>
      </c>
      <c r="L8" s="227">
        <v>26.766666666666701</v>
      </c>
      <c r="M8" s="227">
        <v>25.3333333333333</v>
      </c>
      <c r="N8" s="227">
        <v>43.816666666666698</v>
      </c>
      <c r="O8" s="227">
        <v>30.866666666666699</v>
      </c>
      <c r="P8" s="227">
        <v>37.533333333333303</v>
      </c>
      <c r="Q8" s="227">
        <v>28.266666666666701</v>
      </c>
      <c r="R8" s="227">
        <v>24.433333333333302</v>
      </c>
      <c r="S8" s="227">
        <v>23.533333333333299</v>
      </c>
      <c r="T8" s="227">
        <v>18.881869044496899</v>
      </c>
      <c r="U8" s="227">
        <v>41.5322580645161</v>
      </c>
      <c r="V8" s="227">
        <v>28.297660527625698</v>
      </c>
      <c r="W8" s="227">
        <v>23.866666666666699</v>
      </c>
      <c r="X8" s="227">
        <v>30.866666666666699</v>
      </c>
      <c r="Y8" s="227">
        <v>44.690860215053803</v>
      </c>
      <c r="Z8" s="227">
        <v>31.866666666666699</v>
      </c>
      <c r="AA8" s="227">
        <v>27.6</v>
      </c>
      <c r="AB8" s="227">
        <v>19.733333333333299</v>
      </c>
      <c r="AC8" s="252">
        <v>29.0994623655914</v>
      </c>
      <c r="AD8" s="252">
        <v>10.733333333333301</v>
      </c>
      <c r="AE8" s="252">
        <v>17.140368342458899</v>
      </c>
      <c r="AF8" s="294">
        <v>-4.24086021505377</v>
      </c>
    </row>
    <row r="9" spans="1:32">
      <c r="A9" s="228" t="s">
        <v>223</v>
      </c>
      <c r="B9" s="227">
        <v>24.933333333333302</v>
      </c>
      <c r="C9" s="227">
        <v>26.4</v>
      </c>
      <c r="D9" s="227">
        <v>15.45</v>
      </c>
      <c r="E9" s="227">
        <v>28.133333333333301</v>
      </c>
      <c r="F9" s="227">
        <v>37.133333333333297</v>
      </c>
      <c r="G9" s="227">
        <v>32.4166666666667</v>
      </c>
      <c r="H9" s="227">
        <v>43.316666666666698</v>
      </c>
      <c r="I9" s="227">
        <v>38.633333333333297</v>
      </c>
      <c r="J9" s="227">
        <v>45</v>
      </c>
      <c r="K9" s="227">
        <v>41.9166666666667</v>
      </c>
      <c r="L9" s="227">
        <v>27.283333333333299</v>
      </c>
      <c r="M9" s="227">
        <v>25.133333333333301</v>
      </c>
      <c r="N9" s="227">
        <v>43.633333333333297</v>
      </c>
      <c r="O9" s="227">
        <v>35.566666666666698</v>
      </c>
      <c r="P9" s="227">
        <v>34.3333333333333</v>
      </c>
      <c r="Q9" s="227">
        <v>23.8</v>
      </c>
      <c r="R9" s="227">
        <v>22.65</v>
      </c>
      <c r="S9" s="227">
        <v>17.533333333333299</v>
      </c>
      <c r="T9" s="227">
        <v>18.677419354838701</v>
      </c>
      <c r="U9" s="227">
        <v>42.405913978494603</v>
      </c>
      <c r="V9" s="227">
        <v>30.0896308143409</v>
      </c>
      <c r="W9" s="227">
        <v>26.9429718875502</v>
      </c>
      <c r="X9" s="227">
        <v>29.933333333333302</v>
      </c>
      <c r="Y9" s="227">
        <v>36.626344086021497</v>
      </c>
      <c r="Z9" s="227">
        <v>31.8</v>
      </c>
      <c r="AA9" s="227">
        <v>30.569911504424802</v>
      </c>
      <c r="AB9" s="227">
        <v>32.133333333333297</v>
      </c>
      <c r="AC9" s="252">
        <v>34.448326150363499</v>
      </c>
      <c r="AD9" s="252">
        <v>12.533333333333299</v>
      </c>
      <c r="AE9" s="252">
        <v>20.404568331397599</v>
      </c>
      <c r="AF9" s="294">
        <v>-2.54086021505376</v>
      </c>
    </row>
    <row r="10" spans="1:32" s="211" customFormat="1" ht="15.75" customHeight="1">
      <c r="A10" s="652" t="s">
        <v>272</v>
      </c>
      <c r="B10" s="653"/>
      <c r="C10" s="653"/>
      <c r="D10" s="653"/>
      <c r="E10" s="653"/>
      <c r="F10" s="653"/>
      <c r="G10" s="653"/>
      <c r="H10" s="653"/>
      <c r="I10" s="653"/>
      <c r="J10" s="247"/>
      <c r="K10" s="227"/>
      <c r="L10" s="227"/>
      <c r="M10" s="227"/>
      <c r="N10" s="227"/>
      <c r="O10" s="227"/>
      <c r="P10" s="227"/>
      <c r="Q10" s="227"/>
      <c r="R10" s="227"/>
      <c r="S10" s="227"/>
      <c r="T10" s="227"/>
      <c r="U10" s="227"/>
      <c r="V10" s="227"/>
      <c r="W10" s="227"/>
      <c r="X10" s="227"/>
      <c r="Y10" s="227"/>
      <c r="Z10" s="227"/>
      <c r="AA10" s="227"/>
      <c r="AB10" s="227"/>
      <c r="AC10" s="252"/>
      <c r="AD10" s="252"/>
      <c r="AE10" s="252"/>
      <c r="AF10" s="294"/>
    </row>
    <row r="11" spans="1:32">
      <c r="A11" s="230" t="s">
        <v>225</v>
      </c>
      <c r="B11" s="227">
        <v>-36.9</v>
      </c>
      <c r="C11" s="231">
        <v>-39.450000000000003</v>
      </c>
      <c r="D11" s="232">
        <v>-36.25</v>
      </c>
      <c r="E11" s="232">
        <v>-9.4</v>
      </c>
      <c r="F11" s="227">
        <v>-3.25</v>
      </c>
      <c r="G11" s="227">
        <v>-1.35</v>
      </c>
      <c r="H11" s="227">
        <v>7.65</v>
      </c>
      <c r="I11" s="231">
        <v>8.4499999999999993</v>
      </c>
      <c r="J11" s="231">
        <v>-6.55</v>
      </c>
      <c r="K11" s="227">
        <v>-7.6</v>
      </c>
      <c r="L11" s="227">
        <v>-2.9</v>
      </c>
      <c r="M11" s="227">
        <v>-28</v>
      </c>
      <c r="N11" s="227">
        <v>-4.45</v>
      </c>
      <c r="O11" s="227">
        <v>10.050000000000001</v>
      </c>
      <c r="P11" s="227">
        <v>-1.6</v>
      </c>
      <c r="Q11" s="227">
        <v>-1</v>
      </c>
      <c r="R11" s="227">
        <v>3.25</v>
      </c>
      <c r="S11" s="227">
        <v>2.8</v>
      </c>
      <c r="T11" s="227">
        <v>-13.4</v>
      </c>
      <c r="U11" s="227">
        <v>2.2177419354838701</v>
      </c>
      <c r="V11" s="227">
        <v>-4.4715447154471502</v>
      </c>
      <c r="W11" s="227">
        <v>-6.6</v>
      </c>
      <c r="X11" s="227">
        <v>7</v>
      </c>
      <c r="Y11" s="227">
        <v>6.8548387096774199</v>
      </c>
      <c r="Z11" s="227">
        <v>-2.6</v>
      </c>
      <c r="AA11" s="227">
        <v>-14.8</v>
      </c>
      <c r="AB11" s="227">
        <v>-14.4</v>
      </c>
      <c r="AC11" s="252">
        <v>-13.1048387096774</v>
      </c>
      <c r="AD11" s="252">
        <v>-42.8</v>
      </c>
      <c r="AE11" s="252">
        <v>-48.373983739837399</v>
      </c>
      <c r="AF11" s="294">
        <v>-69.599999999999994</v>
      </c>
    </row>
    <row r="12" spans="1:32" ht="15.75" customHeight="1">
      <c r="A12" s="233" t="s">
        <v>308</v>
      </c>
      <c r="B12" s="227">
        <v>-41.772151898734201</v>
      </c>
      <c r="C12" s="231">
        <v>-36.470588235294102</v>
      </c>
      <c r="D12" s="232">
        <v>-40</v>
      </c>
      <c r="E12" s="232">
        <v>-7</v>
      </c>
      <c r="F12" s="227">
        <v>-25.581395348837201</v>
      </c>
      <c r="G12" s="227">
        <v>-10.3896103896104</v>
      </c>
      <c r="H12" s="227">
        <v>-3.16455696202532</v>
      </c>
      <c r="I12" s="231">
        <v>-8.59375</v>
      </c>
      <c r="J12" s="231">
        <v>-11.8055555555556</v>
      </c>
      <c r="K12" s="227">
        <v>-16.129032258064498</v>
      </c>
      <c r="L12" s="227">
        <v>-11.9047619047619</v>
      </c>
      <c r="M12" s="227">
        <v>-41.379310344827601</v>
      </c>
      <c r="N12" s="227">
        <v>-19.841269841269799</v>
      </c>
      <c r="O12" s="227">
        <v>-15.2173913043478</v>
      </c>
      <c r="P12" s="227">
        <v>-8</v>
      </c>
      <c r="Q12" s="227">
        <v>-42.682926829268297</v>
      </c>
      <c r="R12" s="227">
        <v>1.51515151515151</v>
      </c>
      <c r="S12" s="227">
        <v>10.2040816326531</v>
      </c>
      <c r="T12" s="227">
        <v>-8.0645161290322598</v>
      </c>
      <c r="U12" s="227">
        <v>-4.8076923076923102</v>
      </c>
      <c r="V12" s="227">
        <v>-41.279069767441896</v>
      </c>
      <c r="W12" s="227">
        <v>-6.0606060606060597</v>
      </c>
      <c r="X12" s="227">
        <v>18.75</v>
      </c>
      <c r="Y12" s="227">
        <v>15</v>
      </c>
      <c r="Z12" s="227">
        <v>-6.8181818181818201</v>
      </c>
      <c r="AA12" s="227">
        <v>-27.272727272727298</v>
      </c>
      <c r="AB12" s="227">
        <v>-54.285714285714299</v>
      </c>
      <c r="AC12" s="252">
        <v>-60.526315789473699</v>
      </c>
      <c r="AD12" s="252">
        <v>-53.191489361702097</v>
      </c>
      <c r="AE12" s="252">
        <v>-51.3888888888889</v>
      </c>
      <c r="AF12" s="294">
        <v>-77.358490566037702</v>
      </c>
    </row>
    <row r="13" spans="1:32" ht="15.75" customHeight="1">
      <c r="A13" s="233" t="s">
        <v>309</v>
      </c>
      <c r="B13" s="227">
        <v>-33.3333333333333</v>
      </c>
      <c r="C13" s="231">
        <v>-38.157894736842103</v>
      </c>
      <c r="D13" s="232">
        <v>-31.914893617021299</v>
      </c>
      <c r="E13" s="232">
        <v>-15.454545454545499</v>
      </c>
      <c r="F13" s="227">
        <v>-2.8301886792452802</v>
      </c>
      <c r="G13" s="227">
        <v>7.6388888888888902</v>
      </c>
      <c r="H13" s="227">
        <v>18.556701030927801</v>
      </c>
      <c r="I13" s="231">
        <v>12.987012987012999</v>
      </c>
      <c r="J13" s="231">
        <v>3.5714285714285698</v>
      </c>
      <c r="K13" s="227">
        <v>-4.1176470588235397</v>
      </c>
      <c r="L13" s="227">
        <v>-6.3291139240506302</v>
      </c>
      <c r="M13" s="227">
        <v>-26.8867924528302</v>
      </c>
      <c r="N13" s="227">
        <v>0.90909090909091395</v>
      </c>
      <c r="O13" s="227">
        <v>15.384615384615399</v>
      </c>
      <c r="P13" s="227">
        <v>2.1</v>
      </c>
      <c r="Q13" s="227">
        <v>0</v>
      </c>
      <c r="R13" s="227">
        <v>7.9545454545454604</v>
      </c>
      <c r="S13" s="227">
        <v>5.6910569105690998</v>
      </c>
      <c r="T13" s="227">
        <v>-22.556390977443598</v>
      </c>
      <c r="U13" s="227">
        <v>-5.4166666666666696</v>
      </c>
      <c r="V13" s="227">
        <v>13.3333333333333</v>
      </c>
      <c r="W13" s="227">
        <v>-6.1068702290076402</v>
      </c>
      <c r="X13" s="227">
        <v>0</v>
      </c>
      <c r="Y13" s="227">
        <v>-8.5271317829457391</v>
      </c>
      <c r="Z13" s="227">
        <v>-1.8181818181818199</v>
      </c>
      <c r="AA13" s="227">
        <v>13.636363636363599</v>
      </c>
      <c r="AB13" s="227">
        <v>-9.4017094017094003</v>
      </c>
      <c r="AC13" s="252">
        <v>-32.6388888888889</v>
      </c>
      <c r="AD13" s="252">
        <v>-54.487179487179503</v>
      </c>
      <c r="AE13" s="252">
        <v>-56.5</v>
      </c>
      <c r="AF13" s="294">
        <v>-72.727272727272705</v>
      </c>
    </row>
    <row r="14" spans="1:32" ht="15.75" customHeight="1">
      <c r="A14" s="234" t="s">
        <v>310</v>
      </c>
      <c r="B14" s="227">
        <v>-40.2777777777778</v>
      </c>
      <c r="C14" s="231">
        <v>-58.823529411764703</v>
      </c>
      <c r="D14" s="232">
        <v>-40</v>
      </c>
      <c r="E14" s="232">
        <v>-2</v>
      </c>
      <c r="F14" s="227">
        <v>18.181818181818201</v>
      </c>
      <c r="G14" s="227">
        <v>-12</v>
      </c>
      <c r="H14" s="227">
        <v>1.6666666666666701</v>
      </c>
      <c r="I14" s="231">
        <v>29.268292682926798</v>
      </c>
      <c r="J14" s="231">
        <v>-2.0408163265306101</v>
      </c>
      <c r="K14" s="227">
        <v>-10</v>
      </c>
      <c r="L14" s="227">
        <v>16.6666666666667</v>
      </c>
      <c r="M14" s="227">
        <v>-19.354838709677399</v>
      </c>
      <c r="N14" s="227">
        <v>3.9473684210526301</v>
      </c>
      <c r="O14" s="227">
        <v>7.6923076923076898</v>
      </c>
      <c r="P14" s="227">
        <v>-4.7</v>
      </c>
      <c r="Q14" s="227">
        <v>18.1034482758621</v>
      </c>
      <c r="R14" s="227">
        <v>-13.157894736842101</v>
      </c>
      <c r="S14" s="227">
        <v>-9.4339622641509404</v>
      </c>
      <c r="T14" s="227">
        <v>-3.0303030303030298</v>
      </c>
      <c r="U14" s="227">
        <v>25</v>
      </c>
      <c r="V14" s="227">
        <v>20.238095238095202</v>
      </c>
      <c r="W14" s="227">
        <v>-2.7777777777777701</v>
      </c>
      <c r="X14" s="227">
        <v>14.814814814814801</v>
      </c>
      <c r="Y14" s="227">
        <v>22.463768115941999</v>
      </c>
      <c r="Z14" s="227">
        <v>-3.7037037037037099</v>
      </c>
      <c r="AA14" s="227">
        <v>8.3333333333333304</v>
      </c>
      <c r="AB14" s="227">
        <v>-3.52112676056338</v>
      </c>
      <c r="AC14" s="252">
        <v>-7.4712643678160902</v>
      </c>
      <c r="AD14" s="252">
        <v>-33.3333333333333</v>
      </c>
      <c r="AE14" s="252">
        <v>-41.875</v>
      </c>
      <c r="AF14" s="294">
        <v>-64.393939393939405</v>
      </c>
    </row>
    <row r="15" spans="1:32" ht="15">
      <c r="A15" s="234" t="s">
        <v>311</v>
      </c>
      <c r="B15" s="227">
        <v>-47.727272727272698</v>
      </c>
      <c r="C15" s="231">
        <v>-42.857142857142897</v>
      </c>
      <c r="D15" s="232">
        <v>-50</v>
      </c>
      <c r="E15" s="232">
        <v>0</v>
      </c>
      <c r="F15" s="227">
        <v>-10</v>
      </c>
      <c r="G15" s="227">
        <v>25</v>
      </c>
      <c r="H15" s="227">
        <v>6.4516129032257998</v>
      </c>
      <c r="I15" s="231">
        <v>0</v>
      </c>
      <c r="J15" s="231">
        <v>-26.1904761904762</v>
      </c>
      <c r="K15" s="227">
        <v>31.25</v>
      </c>
      <c r="L15" s="227">
        <v>8.3333333333333304</v>
      </c>
      <c r="M15" s="227">
        <v>-22.9166666666667</v>
      </c>
      <c r="N15" s="227">
        <v>-2.7027027027027</v>
      </c>
      <c r="O15" s="227">
        <v>29.545454545454501</v>
      </c>
      <c r="P15" s="227">
        <v>11.8</v>
      </c>
      <c r="Q15" s="227">
        <v>21.428571428571399</v>
      </c>
      <c r="R15" s="227">
        <v>16.6666666666667</v>
      </c>
      <c r="S15" s="227">
        <v>0</v>
      </c>
      <c r="T15" s="227">
        <v>5</v>
      </c>
      <c r="U15" s="227">
        <v>11.764705882352899</v>
      </c>
      <c r="V15" s="227">
        <v>20.8333333333333</v>
      </c>
      <c r="W15" s="227">
        <v>-15.625</v>
      </c>
      <c r="X15" s="227">
        <v>4.7619047619047601</v>
      </c>
      <c r="Y15" s="227">
        <v>31.6666666666667</v>
      </c>
      <c r="Z15" s="227">
        <v>0</v>
      </c>
      <c r="AA15" s="227">
        <v>40.625</v>
      </c>
      <c r="AB15" s="227">
        <v>-12.962962962962999</v>
      </c>
      <c r="AC15" s="252">
        <v>40.196078431372499</v>
      </c>
      <c r="AD15" s="252">
        <v>-27.6315789473684</v>
      </c>
      <c r="AE15" s="252">
        <v>-35</v>
      </c>
      <c r="AF15" s="294">
        <v>-61.6279069767442</v>
      </c>
    </row>
    <row r="16" spans="1:32" ht="14.25" customHeight="1">
      <c r="A16" s="230" t="s">
        <v>226</v>
      </c>
      <c r="B16" s="227">
        <v>-29.4</v>
      </c>
      <c r="C16" s="231">
        <v>-36.25</v>
      </c>
      <c r="D16" s="232">
        <v>-25.75</v>
      </c>
      <c r="E16" s="232">
        <v>-14.05</v>
      </c>
      <c r="F16" s="227">
        <v>-28.05</v>
      </c>
      <c r="G16" s="227">
        <v>-15.9</v>
      </c>
      <c r="H16" s="227">
        <v>-7</v>
      </c>
      <c r="I16" s="231">
        <v>-9.5</v>
      </c>
      <c r="J16" s="231">
        <v>-13.6</v>
      </c>
      <c r="K16" s="227">
        <v>-16.600000000000001</v>
      </c>
      <c r="L16" s="227">
        <v>-23.1</v>
      </c>
      <c r="M16" s="227">
        <v>-16.399999999999999</v>
      </c>
      <c r="N16" s="227">
        <v>-10.45</v>
      </c>
      <c r="O16" s="227">
        <v>-22.35</v>
      </c>
      <c r="P16" s="227">
        <v>-6.2</v>
      </c>
      <c r="Q16" s="227">
        <v>-29.4</v>
      </c>
      <c r="R16" s="227">
        <v>-40.65</v>
      </c>
      <c r="S16" s="227">
        <v>-21.6</v>
      </c>
      <c r="T16" s="227">
        <v>-10.6</v>
      </c>
      <c r="U16" s="227">
        <v>2.4193548387096802</v>
      </c>
      <c r="V16" s="227">
        <v>-10.408163265306101</v>
      </c>
      <c r="W16" s="227">
        <v>-8.6</v>
      </c>
      <c r="X16" s="227">
        <v>-9.1999999999999993</v>
      </c>
      <c r="Y16" s="227">
        <v>-10.2822580645161</v>
      </c>
      <c r="Z16" s="227">
        <v>-8</v>
      </c>
      <c r="AA16" s="227">
        <v>-24</v>
      </c>
      <c r="AB16" s="227">
        <v>-24.2</v>
      </c>
      <c r="AC16" s="252">
        <v>-32.459677419354797</v>
      </c>
      <c r="AD16" s="252">
        <v>-48.8</v>
      </c>
      <c r="AE16" s="252">
        <v>-48.983739837398403</v>
      </c>
      <c r="AF16" s="294">
        <v>-51.6</v>
      </c>
    </row>
    <row r="17" spans="1:32" ht="15.75" customHeight="1">
      <c r="A17" s="233" t="s">
        <v>308</v>
      </c>
      <c r="B17" s="227">
        <v>-28.205128205128201</v>
      </c>
      <c r="C17" s="231">
        <v>-31.5</v>
      </c>
      <c r="D17" s="232">
        <v>-18.3333333333333</v>
      </c>
      <c r="E17" s="232">
        <v>-18</v>
      </c>
      <c r="F17" s="227">
        <v>-4.6511627906976702</v>
      </c>
      <c r="G17" s="227">
        <v>-33.766233766233803</v>
      </c>
      <c r="H17" s="227">
        <v>-6.9620253164557004</v>
      </c>
      <c r="I17" s="231">
        <v>-11.71875</v>
      </c>
      <c r="J17" s="231">
        <v>-22.9166666666667</v>
      </c>
      <c r="K17" s="227">
        <v>-25.806451612903199</v>
      </c>
      <c r="L17" s="227">
        <v>-45.238095238095198</v>
      </c>
      <c r="M17" s="227">
        <v>-8.6206896551724199</v>
      </c>
      <c r="N17" s="227">
        <v>-30.158730158730201</v>
      </c>
      <c r="O17" s="227">
        <v>-43.478260869565197</v>
      </c>
      <c r="P17" s="227">
        <v>11</v>
      </c>
      <c r="Q17" s="227">
        <v>-30.487804878048799</v>
      </c>
      <c r="R17" s="227">
        <v>-46.875</v>
      </c>
      <c r="S17" s="227">
        <v>-20.408163265306101</v>
      </c>
      <c r="T17" s="227">
        <v>-9.67741935483871</v>
      </c>
      <c r="U17" s="227">
        <v>0</v>
      </c>
      <c r="V17" s="227">
        <v>-18.604651162790699</v>
      </c>
      <c r="W17" s="227">
        <v>-30.303030303030301</v>
      </c>
      <c r="X17" s="227">
        <v>-18.75</v>
      </c>
      <c r="Y17" s="227">
        <v>-27.5</v>
      </c>
      <c r="Z17" s="227">
        <v>-11.363636363636401</v>
      </c>
      <c r="AA17" s="227">
        <v>-18.181818181818201</v>
      </c>
      <c r="AB17" s="227">
        <v>-20</v>
      </c>
      <c r="AC17" s="252">
        <v>-64.473684210526301</v>
      </c>
      <c r="AD17" s="252">
        <v>-43.6170212765957</v>
      </c>
      <c r="AE17" s="252">
        <v>-55.5555555555556</v>
      </c>
      <c r="AF17" s="294">
        <v>-65.094339622641499</v>
      </c>
    </row>
    <row r="18" spans="1:32" ht="15.75" customHeight="1">
      <c r="A18" s="233" t="s">
        <v>309</v>
      </c>
      <c r="B18" s="227">
        <v>-34</v>
      </c>
      <c r="C18" s="231">
        <v>-24.5</v>
      </c>
      <c r="D18" s="232">
        <v>-30.319148936170201</v>
      </c>
      <c r="E18" s="232">
        <v>-19.090909090909101</v>
      </c>
      <c r="F18" s="227">
        <v>-20.754716981132098</v>
      </c>
      <c r="G18" s="227">
        <v>-27.7777777777778</v>
      </c>
      <c r="H18" s="227">
        <v>-3.0927835051546402</v>
      </c>
      <c r="I18" s="231">
        <v>-14.285714285714301</v>
      </c>
      <c r="J18" s="231">
        <v>-12.5</v>
      </c>
      <c r="K18" s="227">
        <v>-17.647058823529399</v>
      </c>
      <c r="L18" s="227">
        <v>-13.2911392405063</v>
      </c>
      <c r="M18" s="227">
        <v>-19.811320754716998</v>
      </c>
      <c r="N18" s="227">
        <v>-13.181818181818199</v>
      </c>
      <c r="O18" s="227">
        <v>-28.846153846153801</v>
      </c>
      <c r="P18" s="227">
        <v>-7.2</v>
      </c>
      <c r="Q18" s="227">
        <v>-29.230769230769202</v>
      </c>
      <c r="R18" s="227">
        <v>-49.236641221374001</v>
      </c>
      <c r="S18" s="227">
        <v>-21.544715447154498</v>
      </c>
      <c r="T18" s="227">
        <v>-10.902255639097699</v>
      </c>
      <c r="U18" s="227">
        <v>-2.0833333333333401</v>
      </c>
      <c r="V18" s="227">
        <v>-8.6538461538461604</v>
      </c>
      <c r="W18" s="227">
        <v>-8.0152671755725198</v>
      </c>
      <c r="X18" s="227">
        <v>-11.842105263157899</v>
      </c>
      <c r="Y18" s="227">
        <v>-19.379844961240298</v>
      </c>
      <c r="Z18" s="227">
        <v>-9.0909090909090899</v>
      </c>
      <c r="AA18" s="227">
        <v>-1.13636363636363</v>
      </c>
      <c r="AB18" s="227">
        <v>-29.059829059829099</v>
      </c>
      <c r="AC18" s="252">
        <v>-29.8611111111111</v>
      </c>
      <c r="AD18" s="252">
        <v>-61.538461538461497</v>
      </c>
      <c r="AE18" s="252">
        <v>-52.5</v>
      </c>
      <c r="AF18" s="294">
        <v>-48.863636363636402</v>
      </c>
    </row>
    <row r="19" spans="1:32" ht="31.5" customHeight="1">
      <c r="A19" s="234" t="s">
        <v>312</v>
      </c>
      <c r="B19" s="227">
        <v>-25</v>
      </c>
      <c r="C19" s="231">
        <v>-6.5</v>
      </c>
      <c r="D19" s="232">
        <v>-23.3333333333333</v>
      </c>
      <c r="E19" s="232">
        <v>2</v>
      </c>
      <c r="F19" s="227">
        <v>0</v>
      </c>
      <c r="G19" s="227">
        <v>-18</v>
      </c>
      <c r="H19" s="227">
        <v>-8.3333333333333304</v>
      </c>
      <c r="I19" s="231">
        <v>8.5365853658536608</v>
      </c>
      <c r="J19" s="231">
        <v>-12.244897959183699</v>
      </c>
      <c r="K19" s="227">
        <v>4.2857142857142803</v>
      </c>
      <c r="L19" s="227">
        <v>-8.3333333333333393</v>
      </c>
      <c r="M19" s="227">
        <v>-18.548387096774199</v>
      </c>
      <c r="N19" s="227">
        <v>11.842105263157899</v>
      </c>
      <c r="O19" s="227">
        <v>-15.384615384615399</v>
      </c>
      <c r="P19" s="227">
        <v>-13.4</v>
      </c>
      <c r="Q19" s="227">
        <v>-32.758620689655203</v>
      </c>
      <c r="R19" s="227">
        <v>-34.210526315789501</v>
      </c>
      <c r="S19" s="227">
        <v>-35.849056603773597</v>
      </c>
      <c r="T19" s="227">
        <v>-6.8181818181818201</v>
      </c>
      <c r="U19" s="227">
        <v>7.1428571428571397</v>
      </c>
      <c r="V19" s="227">
        <v>4.7619047619047601</v>
      </c>
      <c r="W19" s="227">
        <v>5.55555555555555</v>
      </c>
      <c r="X19" s="227">
        <v>3.7037037037037099</v>
      </c>
      <c r="Y19" s="227">
        <v>2.8985507246376798</v>
      </c>
      <c r="Z19" s="227">
        <v>-6.7901234567901199</v>
      </c>
      <c r="AA19" s="227">
        <v>-4.7619047619047601</v>
      </c>
      <c r="AB19" s="227">
        <v>-19.7183098591549</v>
      </c>
      <c r="AC19" s="252">
        <v>-31.609195402298901</v>
      </c>
      <c r="AD19" s="252">
        <v>-47.1264367816092</v>
      </c>
      <c r="AE19" s="252">
        <v>-46.25</v>
      </c>
      <c r="AF19" s="294">
        <v>-52.272727272727302</v>
      </c>
    </row>
    <row r="20" spans="1:32" ht="15">
      <c r="A20" s="234" t="s">
        <v>311</v>
      </c>
      <c r="B20" s="227">
        <v>-16.6666666666667</v>
      </c>
      <c r="C20" s="231">
        <v>-4.5</v>
      </c>
      <c r="D20" s="232">
        <v>-41.6666666666667</v>
      </c>
      <c r="E20" s="232">
        <v>25</v>
      </c>
      <c r="F20" s="227">
        <v>10</v>
      </c>
      <c r="G20" s="227">
        <v>-12.5</v>
      </c>
      <c r="H20" s="227">
        <v>-17.741935483871</v>
      </c>
      <c r="I20" s="231">
        <v>-29.1666666666667</v>
      </c>
      <c r="J20" s="231">
        <v>11.9047619047619</v>
      </c>
      <c r="K20" s="227">
        <v>-25</v>
      </c>
      <c r="L20" s="227">
        <v>-12.5</v>
      </c>
      <c r="M20" s="227">
        <v>-14.5833333333333</v>
      </c>
      <c r="N20" s="227">
        <v>8.1081081081081106</v>
      </c>
      <c r="O20" s="227">
        <v>-2.27272727272728</v>
      </c>
      <c r="P20" s="227">
        <v>-14.7</v>
      </c>
      <c r="Q20" s="227">
        <v>-19.047619047619001</v>
      </c>
      <c r="R20" s="227">
        <v>-7.6923076923076898</v>
      </c>
      <c r="S20" s="227">
        <v>6</v>
      </c>
      <c r="T20" s="227">
        <v>-22.5</v>
      </c>
      <c r="U20" s="227">
        <v>16.176470588235301</v>
      </c>
      <c r="V20" s="227">
        <v>-20.8333333333333</v>
      </c>
      <c r="W20" s="227">
        <v>-12.5</v>
      </c>
      <c r="X20" s="227">
        <v>-9.5238095238095202</v>
      </c>
      <c r="Y20" s="227">
        <v>10</v>
      </c>
      <c r="Z20" s="227">
        <v>-5.4054054054054097</v>
      </c>
      <c r="AA20" s="227">
        <v>-3.125</v>
      </c>
      <c r="AB20" s="227">
        <v>-20.370370370370399</v>
      </c>
      <c r="AC20" s="252">
        <v>-13.7254901960784</v>
      </c>
      <c r="AD20" s="252">
        <v>-32.894736842105303</v>
      </c>
      <c r="AE20" s="252">
        <v>-36.6666666666667</v>
      </c>
      <c r="AF20" s="294">
        <v>-39.534883720930203</v>
      </c>
    </row>
    <row r="21" spans="1:32" ht="14.25" customHeight="1">
      <c r="A21" s="230" t="s">
        <v>227</v>
      </c>
      <c r="B21" s="227">
        <v>-13.5</v>
      </c>
      <c r="C21" s="231">
        <v>-23.7</v>
      </c>
      <c r="D21" s="232">
        <v>-27.4</v>
      </c>
      <c r="E21" s="232">
        <v>-16.7</v>
      </c>
      <c r="F21" s="227">
        <v>-10.6</v>
      </c>
      <c r="G21" s="227">
        <v>-16.100000000000001</v>
      </c>
      <c r="H21" s="227">
        <v>11.4</v>
      </c>
      <c r="I21" s="231">
        <v>9.8000000000000007</v>
      </c>
      <c r="J21" s="231">
        <v>10.6</v>
      </c>
      <c r="K21" s="227">
        <v>4.7</v>
      </c>
      <c r="L21" s="227">
        <v>-7.9</v>
      </c>
      <c r="M21" s="227">
        <v>-17.2</v>
      </c>
      <c r="N21" s="227">
        <v>19</v>
      </c>
      <c r="O21" s="227">
        <v>3.4</v>
      </c>
      <c r="P21" s="227">
        <v>4</v>
      </c>
      <c r="Q21" s="227">
        <v>4.4000000000000004</v>
      </c>
      <c r="R21" s="227">
        <v>-17.2</v>
      </c>
      <c r="S21" s="227">
        <v>-12.4</v>
      </c>
      <c r="T21" s="227">
        <v>-22.8</v>
      </c>
      <c r="U21" s="227">
        <v>8.0645161290322598</v>
      </c>
      <c r="V21" s="227">
        <v>4.8979591836734704</v>
      </c>
      <c r="W21" s="227">
        <v>9.6</v>
      </c>
      <c r="X21" s="227">
        <v>8.4</v>
      </c>
      <c r="Y21" s="227">
        <v>27.0161290322581</v>
      </c>
      <c r="Z21" s="227">
        <v>5.6</v>
      </c>
      <c r="AA21" s="227">
        <v>-0.79999999999999705</v>
      </c>
      <c r="AB21" s="227">
        <v>3.6</v>
      </c>
      <c r="AC21" s="252">
        <v>2.82258064516129</v>
      </c>
      <c r="AD21" s="252">
        <v>-31.2</v>
      </c>
      <c r="AE21" s="252">
        <v>-17.886178861788601</v>
      </c>
      <c r="AF21" s="294">
        <v>-67.2</v>
      </c>
    </row>
    <row r="22" spans="1:32" ht="15">
      <c r="A22" s="233" t="s">
        <v>308</v>
      </c>
      <c r="B22" s="227">
        <v>-5.0632911392404996</v>
      </c>
      <c r="C22" s="231">
        <v>-16.470588235294102</v>
      </c>
      <c r="D22" s="232">
        <v>-33.3333333333333</v>
      </c>
      <c r="E22" s="232">
        <v>-16</v>
      </c>
      <c r="F22" s="227">
        <v>-13.953488372093</v>
      </c>
      <c r="G22" s="227">
        <v>-27.272727272727298</v>
      </c>
      <c r="H22" s="227">
        <v>-3.79746835443038</v>
      </c>
      <c r="I22" s="231">
        <v>-15.625</v>
      </c>
      <c r="J22" s="231">
        <v>12.5</v>
      </c>
      <c r="K22" s="227">
        <v>-3.2258064516128999</v>
      </c>
      <c r="L22" s="227">
        <v>-26.984126984126998</v>
      </c>
      <c r="M22" s="227">
        <v>-12.0689655172414</v>
      </c>
      <c r="N22" s="227">
        <v>36.507936507936499</v>
      </c>
      <c r="O22" s="227">
        <v>-17.3913043478261</v>
      </c>
      <c r="P22" s="227">
        <v>20</v>
      </c>
      <c r="Q22" s="227">
        <v>-24.390243902439</v>
      </c>
      <c r="R22" s="227">
        <v>-3.0303030303030298</v>
      </c>
      <c r="S22" s="227">
        <v>-16.326530612244898</v>
      </c>
      <c r="T22" s="227">
        <v>-19.354838709677399</v>
      </c>
      <c r="U22" s="227">
        <v>0</v>
      </c>
      <c r="V22" s="227">
        <v>-6.9767441860465098</v>
      </c>
      <c r="W22" s="227">
        <v>12.1212121212121</v>
      </c>
      <c r="X22" s="227">
        <v>10</v>
      </c>
      <c r="Y22" s="227">
        <v>20</v>
      </c>
      <c r="Z22" s="227">
        <v>0</v>
      </c>
      <c r="AA22" s="227">
        <v>-27.272727272727298</v>
      </c>
      <c r="AB22" s="227">
        <v>0</v>
      </c>
      <c r="AC22" s="252">
        <v>-42.105263157894697</v>
      </c>
      <c r="AD22" s="252">
        <v>-65.957446808510596</v>
      </c>
      <c r="AE22" s="252">
        <v>-30.5555555555556</v>
      </c>
      <c r="AF22" s="294">
        <v>-73.584905660377402</v>
      </c>
    </row>
    <row r="23" spans="1:32" ht="15.75" customHeight="1">
      <c r="A23" s="233" t="s">
        <v>309</v>
      </c>
      <c r="B23" s="227">
        <v>-15.6862745098039</v>
      </c>
      <c r="C23" s="231">
        <v>-27.6315789473684</v>
      </c>
      <c r="D23" s="232">
        <v>-17.021276595744698</v>
      </c>
      <c r="E23" s="232">
        <v>-25.4545454545454</v>
      </c>
      <c r="F23" s="227">
        <v>-1.88679245283019</v>
      </c>
      <c r="G23" s="227">
        <v>-5.5555555555555598</v>
      </c>
      <c r="H23" s="227">
        <v>-9.8969072164947995</v>
      </c>
      <c r="I23" s="231">
        <v>27.272727272727298</v>
      </c>
      <c r="J23" s="231">
        <v>5.3571428571428497</v>
      </c>
      <c r="K23" s="227">
        <v>2.3529411764705901</v>
      </c>
      <c r="L23" s="227">
        <v>-6.3291139240506302</v>
      </c>
      <c r="M23" s="227">
        <v>-21.698113207547198</v>
      </c>
      <c r="N23" s="227">
        <v>14.545454545454501</v>
      </c>
      <c r="O23" s="227">
        <v>19.230769230769202</v>
      </c>
      <c r="P23" s="227">
        <v>-5.2</v>
      </c>
      <c r="Q23" s="227">
        <v>3.8461538461538498</v>
      </c>
      <c r="R23" s="227">
        <v>-18.939393939393899</v>
      </c>
      <c r="S23" s="227">
        <v>-5.6910569105691096</v>
      </c>
      <c r="T23" s="227">
        <v>-28.571428571428601</v>
      </c>
      <c r="U23" s="227">
        <v>0</v>
      </c>
      <c r="V23" s="227">
        <v>8.6538461538461497</v>
      </c>
      <c r="W23" s="227">
        <v>2.2900763358778602</v>
      </c>
      <c r="X23" s="227">
        <v>5.2631578947368398</v>
      </c>
      <c r="Y23" s="227">
        <v>13.178294573643401</v>
      </c>
      <c r="Z23" s="227">
        <v>2.7272727272727302</v>
      </c>
      <c r="AA23" s="227">
        <v>0</v>
      </c>
      <c r="AB23" s="227">
        <v>9.4017094017094003</v>
      </c>
      <c r="AC23" s="252">
        <v>-6.9444444444444402</v>
      </c>
      <c r="AD23" s="252">
        <v>-33.3333333333333</v>
      </c>
      <c r="AE23" s="252">
        <v>-20</v>
      </c>
      <c r="AF23" s="294">
        <v>-61.363636363636402</v>
      </c>
    </row>
    <row r="24" spans="1:32" ht="15.75" customHeight="1">
      <c r="A24" s="234" t="s">
        <v>312</v>
      </c>
      <c r="B24" s="227">
        <v>-27.7777777777778</v>
      </c>
      <c r="C24" s="231">
        <v>-52.941176470588204</v>
      </c>
      <c r="D24" s="232">
        <v>-53.3333333333333</v>
      </c>
      <c r="E24" s="232">
        <v>-4</v>
      </c>
      <c r="F24" s="227">
        <v>-27.272727272727298</v>
      </c>
      <c r="G24" s="227">
        <v>-12</v>
      </c>
      <c r="H24" s="227">
        <v>-23.3333333333333</v>
      </c>
      <c r="I24" s="231">
        <v>7.3170731707317103</v>
      </c>
      <c r="J24" s="231">
        <v>24.4897959183673</v>
      </c>
      <c r="K24" s="227">
        <v>17.1428571428571</v>
      </c>
      <c r="L24" s="227">
        <v>-2.7777777777777799</v>
      </c>
      <c r="M24" s="227">
        <v>-19.354838709677399</v>
      </c>
      <c r="N24" s="227">
        <v>13.157894736842101</v>
      </c>
      <c r="O24" s="227">
        <v>-3.8461538461538498</v>
      </c>
      <c r="P24" s="227">
        <v>4.7</v>
      </c>
      <c r="Q24" s="227">
        <v>20.689655172413801</v>
      </c>
      <c r="R24" s="227">
        <v>-29.824561403508799</v>
      </c>
      <c r="S24" s="227">
        <v>-18.867924528301899</v>
      </c>
      <c r="T24" s="227">
        <v>-13.636363636363599</v>
      </c>
      <c r="U24" s="227">
        <v>14.285714285714301</v>
      </c>
      <c r="V24" s="227">
        <v>23.8095238095238</v>
      </c>
      <c r="W24" s="227">
        <v>24.074074074074101</v>
      </c>
      <c r="X24" s="227">
        <v>20.370370370370399</v>
      </c>
      <c r="Y24" s="227">
        <v>49.2753623188406</v>
      </c>
      <c r="Z24" s="227">
        <v>0</v>
      </c>
      <c r="AA24" s="227">
        <v>45.238095238095198</v>
      </c>
      <c r="AB24" s="227">
        <v>-7.0422535211267601</v>
      </c>
      <c r="AC24" s="252">
        <v>3.4482758620689702</v>
      </c>
      <c r="AD24" s="252">
        <v>-17.241379310344801</v>
      </c>
      <c r="AE24" s="252">
        <v>-8.75</v>
      </c>
      <c r="AF24" s="294">
        <v>-66.6666666666667</v>
      </c>
    </row>
    <row r="25" spans="1:32" ht="15.75" customHeight="1">
      <c r="A25" s="234" t="s">
        <v>311</v>
      </c>
      <c r="B25" s="227">
        <v>4.5454545454545396</v>
      </c>
      <c r="C25" s="231">
        <v>0</v>
      </c>
      <c r="D25" s="232">
        <v>0</v>
      </c>
      <c r="E25" s="232">
        <v>50</v>
      </c>
      <c r="F25" s="227">
        <v>0</v>
      </c>
      <c r="G25" s="227">
        <v>-16.6666666666667</v>
      </c>
      <c r="H25" s="227">
        <v>25.806451612903199</v>
      </c>
      <c r="I25" s="231">
        <v>41.6666666666667</v>
      </c>
      <c r="J25" s="231">
        <v>-14.285714285714301</v>
      </c>
      <c r="K25" s="227">
        <v>37.5</v>
      </c>
      <c r="L25" s="227">
        <v>66.6666666666667</v>
      </c>
      <c r="M25" s="227">
        <v>-4.1666666666666696</v>
      </c>
      <c r="N25" s="227">
        <v>8.1081081081081106</v>
      </c>
      <c r="O25" s="227">
        <v>9.0909090909090899</v>
      </c>
      <c r="P25" s="227">
        <v>5.9</v>
      </c>
      <c r="Q25" s="227">
        <v>19.047619047619001</v>
      </c>
      <c r="R25" s="227">
        <v>0</v>
      </c>
      <c r="S25" s="227">
        <v>-24</v>
      </c>
      <c r="T25" s="227">
        <v>-20</v>
      </c>
      <c r="U25" s="227">
        <v>41.176470588235297</v>
      </c>
      <c r="V25" s="227">
        <v>-16.6666666666667</v>
      </c>
      <c r="W25" s="227">
        <v>12.5</v>
      </c>
      <c r="X25" s="227">
        <v>0</v>
      </c>
      <c r="Y25" s="227">
        <v>40</v>
      </c>
      <c r="Z25" s="227">
        <v>29.729729729729701</v>
      </c>
      <c r="AA25" s="227">
        <v>56.25</v>
      </c>
      <c r="AB25" s="227">
        <v>11.1111111111111</v>
      </c>
      <c r="AC25" s="252">
        <v>49.019607843137301</v>
      </c>
      <c r="AD25" s="252">
        <v>-15.789473684210501</v>
      </c>
      <c r="AE25" s="252">
        <v>-20</v>
      </c>
      <c r="AF25" s="294">
        <v>-72.093023255813904</v>
      </c>
    </row>
    <row r="26" spans="1:32" s="211" customFormat="1">
      <c r="A26" s="652" t="s">
        <v>278</v>
      </c>
      <c r="B26" s="653"/>
      <c r="C26" s="653"/>
      <c r="D26" s="653"/>
      <c r="E26" s="653"/>
      <c r="F26" s="653"/>
      <c r="G26" s="653"/>
      <c r="H26" s="653"/>
      <c r="I26" s="653"/>
      <c r="J26" s="247"/>
      <c r="K26" s="227"/>
      <c r="L26" s="227"/>
      <c r="M26" s="227"/>
      <c r="N26" s="227"/>
      <c r="O26" s="227"/>
      <c r="P26" s="227"/>
      <c r="Q26" s="227"/>
      <c r="R26" s="227"/>
      <c r="S26" s="227"/>
      <c r="T26" s="227"/>
      <c r="U26" s="227"/>
      <c r="V26" s="227"/>
      <c r="W26" s="227"/>
      <c r="X26" s="227"/>
      <c r="Y26" s="227"/>
      <c r="Z26" s="227"/>
      <c r="AA26" s="227"/>
      <c r="AB26" s="227"/>
      <c r="AC26" s="252"/>
      <c r="AD26" s="252"/>
      <c r="AE26" s="252"/>
      <c r="AF26" s="294"/>
    </row>
    <row r="27" spans="1:32">
      <c r="A27" s="230" t="s">
        <v>225</v>
      </c>
      <c r="B27" s="229">
        <v>-4.0999999999999996</v>
      </c>
      <c r="C27" s="235">
        <v>-8.1</v>
      </c>
      <c r="D27" s="232">
        <v>-5.25</v>
      </c>
      <c r="E27" s="232">
        <v>14.1</v>
      </c>
      <c r="F27" s="227">
        <v>30.4</v>
      </c>
      <c r="G27" s="227">
        <v>23.95</v>
      </c>
      <c r="H27" s="229">
        <v>28.95</v>
      </c>
      <c r="I27" s="235">
        <v>38.700000000000003</v>
      </c>
      <c r="J27" s="235">
        <v>42.7</v>
      </c>
      <c r="K27" s="227">
        <v>34.65</v>
      </c>
      <c r="L27" s="227">
        <v>4.9000000000000004</v>
      </c>
      <c r="M27" s="227">
        <v>18.399999999999999</v>
      </c>
      <c r="N27" s="227">
        <v>36.65</v>
      </c>
      <c r="O27" s="227">
        <v>34.700000000000003</v>
      </c>
      <c r="P27" s="227">
        <v>28.2</v>
      </c>
      <c r="Q27" s="227">
        <v>12.8</v>
      </c>
      <c r="R27" s="227">
        <v>19.899999999999999</v>
      </c>
      <c r="S27" s="227">
        <v>16.2</v>
      </c>
      <c r="T27" s="227">
        <v>4.4000000000000004</v>
      </c>
      <c r="U27" s="227">
        <v>36.290322580645203</v>
      </c>
      <c r="V27" s="227">
        <v>32.040816326530603</v>
      </c>
      <c r="W27" s="227">
        <v>20.8</v>
      </c>
      <c r="X27" s="227">
        <v>27.8</v>
      </c>
      <c r="Y27" s="227">
        <v>38.508064516128997</v>
      </c>
      <c r="Z27" s="227">
        <v>33.200000000000003</v>
      </c>
      <c r="AA27" s="227">
        <v>28</v>
      </c>
      <c r="AB27" s="227">
        <v>19.2</v>
      </c>
      <c r="AC27" s="252">
        <v>21.169354838709701</v>
      </c>
      <c r="AD27" s="252">
        <v>-9</v>
      </c>
      <c r="AE27" s="252">
        <v>-7.52032520325203</v>
      </c>
      <c r="AF27" s="294">
        <v>-31.6</v>
      </c>
    </row>
    <row r="28" spans="1:32" ht="15">
      <c r="A28" s="233" t="s">
        <v>308</v>
      </c>
      <c r="B28" s="227">
        <v>-10.5769230769231</v>
      </c>
      <c r="C28" s="231">
        <v>-8.7301587301587293</v>
      </c>
      <c r="D28" s="232">
        <v>-21.052631578947398</v>
      </c>
      <c r="E28" s="232">
        <v>25.806451612903199</v>
      </c>
      <c r="F28" s="227">
        <v>19.117647058823501</v>
      </c>
      <c r="G28" s="227">
        <v>16.6666666666667</v>
      </c>
      <c r="H28" s="227">
        <v>3.75</v>
      </c>
      <c r="I28" s="231">
        <v>34.7826086956522</v>
      </c>
      <c r="J28" s="231">
        <v>20.8333333333333</v>
      </c>
      <c r="K28" s="227">
        <v>4.8780487804878003</v>
      </c>
      <c r="L28" s="227">
        <v>-8.3333333333333304</v>
      </c>
      <c r="M28" s="227">
        <v>-11.9565217391304</v>
      </c>
      <c r="N28" s="227">
        <v>34.6938775510204</v>
      </c>
      <c r="O28" s="227">
        <v>10</v>
      </c>
      <c r="P28" s="227">
        <v>17.899999999999999</v>
      </c>
      <c r="Q28" s="227">
        <v>-15.517241379310301</v>
      </c>
      <c r="R28" s="227">
        <v>6.8965517241379297</v>
      </c>
      <c r="S28" s="227">
        <v>9.375</v>
      </c>
      <c r="T28" s="227">
        <v>-4.1666666666666599</v>
      </c>
      <c r="U28" s="227">
        <v>79.069767441860506</v>
      </c>
      <c r="V28" s="227">
        <v>-20.731707317073202</v>
      </c>
      <c r="W28" s="227">
        <v>-12.5</v>
      </c>
      <c r="X28" s="227">
        <v>27.0833333333333</v>
      </c>
      <c r="Y28" s="227">
        <v>81.25</v>
      </c>
      <c r="Z28" s="227">
        <v>45.8333333333333</v>
      </c>
      <c r="AA28" s="227">
        <v>8.3333333333333304</v>
      </c>
      <c r="AB28" s="227">
        <v>-29.545454545454501</v>
      </c>
      <c r="AC28" s="252">
        <v>-18.421052631578899</v>
      </c>
      <c r="AD28" s="252">
        <v>-8.3333333333333304</v>
      </c>
      <c r="AE28" s="252">
        <v>-5.7692307692307701</v>
      </c>
      <c r="AF28" s="294">
        <v>-47.560975609756099</v>
      </c>
    </row>
    <row r="29" spans="1:32" ht="15">
      <c r="A29" s="233" t="s">
        <v>309</v>
      </c>
      <c r="B29" s="227">
        <v>-6.0714285714285703</v>
      </c>
      <c r="C29" s="231">
        <v>-4.0229885057471302</v>
      </c>
      <c r="D29" s="232">
        <v>-1.8018018018018001</v>
      </c>
      <c r="E29" s="232">
        <v>3.4722222222222201</v>
      </c>
      <c r="F29" s="227">
        <v>26.923076923076898</v>
      </c>
      <c r="G29" s="227">
        <v>29.285714285714299</v>
      </c>
      <c r="H29" s="227">
        <v>39.5833333333333</v>
      </c>
      <c r="I29" s="231">
        <v>41.860465116279101</v>
      </c>
      <c r="J29" s="231">
        <v>46.7532467532467</v>
      </c>
      <c r="K29" s="227">
        <v>45.8333333333333</v>
      </c>
      <c r="L29" s="227">
        <v>-2.6315789473684199</v>
      </c>
      <c r="M29" s="227">
        <v>13.7614678899083</v>
      </c>
      <c r="N29" s="227">
        <v>43.604651162790702</v>
      </c>
      <c r="O29" s="227">
        <v>44.4444444444444</v>
      </c>
      <c r="P29" s="227">
        <v>25.2</v>
      </c>
      <c r="Q29" s="227">
        <v>3.9473684210526301</v>
      </c>
      <c r="R29" s="227">
        <v>15.6976744186047</v>
      </c>
      <c r="S29" s="227">
        <v>15.454545454545499</v>
      </c>
      <c r="T29" s="227">
        <v>-16.3194444444444</v>
      </c>
      <c r="U29" s="227">
        <v>18.981481481481499</v>
      </c>
      <c r="V29" s="227">
        <v>43.4931506849315</v>
      </c>
      <c r="W29" s="227">
        <v>15.546218487395</v>
      </c>
      <c r="X29" s="227">
        <v>16.990291262135901</v>
      </c>
      <c r="Y29" s="227">
        <v>20.769230769230798</v>
      </c>
      <c r="Z29" s="227">
        <v>23.4375</v>
      </c>
      <c r="AA29" s="227">
        <v>35.135135135135101</v>
      </c>
      <c r="AB29" s="227">
        <v>23.478260869565201</v>
      </c>
      <c r="AC29" s="252">
        <v>-2.34375</v>
      </c>
      <c r="AD29" s="252">
        <v>-11.7977528089888</v>
      </c>
      <c r="AE29" s="252">
        <v>-17.647058823529399</v>
      </c>
      <c r="AF29" s="294">
        <v>-26.086956521739101</v>
      </c>
    </row>
    <row r="30" spans="1:32" ht="15">
      <c r="A30" s="234" t="s">
        <v>310</v>
      </c>
      <c r="B30" s="227">
        <v>4.7297297297297298</v>
      </c>
      <c r="C30" s="231">
        <v>-14.5833333333333</v>
      </c>
      <c r="D30" s="232">
        <v>11.6666666666667</v>
      </c>
      <c r="E30" s="232">
        <v>25</v>
      </c>
      <c r="F30" s="227">
        <v>44.230769230769198</v>
      </c>
      <c r="G30" s="227">
        <v>20.588235294117599</v>
      </c>
      <c r="H30" s="227">
        <v>28.75</v>
      </c>
      <c r="I30" s="231">
        <v>35.714285714285701</v>
      </c>
      <c r="J30" s="231">
        <v>37.5</v>
      </c>
      <c r="K30" s="227">
        <v>40.625</v>
      </c>
      <c r="L30" s="227">
        <v>35</v>
      </c>
      <c r="M30" s="227">
        <v>40</v>
      </c>
      <c r="N30" s="227">
        <v>43.6170212765957</v>
      </c>
      <c r="O30" s="227">
        <v>41.6666666666667</v>
      </c>
      <c r="P30" s="227">
        <v>30.7</v>
      </c>
      <c r="Q30" s="227">
        <v>22.0588235294118</v>
      </c>
      <c r="R30" s="227">
        <v>12.6373626373626</v>
      </c>
      <c r="S30" s="227">
        <v>20.987654320987701</v>
      </c>
      <c r="T30" s="227">
        <v>42.105263157894697</v>
      </c>
      <c r="U30" s="227">
        <v>54.901960784313701</v>
      </c>
      <c r="V30" s="227">
        <v>47.5</v>
      </c>
      <c r="W30" s="227">
        <v>44.615384615384599</v>
      </c>
      <c r="X30" s="227">
        <v>32.911392405063303</v>
      </c>
      <c r="Y30" s="227">
        <v>53.424657534246599</v>
      </c>
      <c r="Z30" s="227">
        <v>37.244897959183703</v>
      </c>
      <c r="AA30" s="227">
        <v>58.3333333333333</v>
      </c>
      <c r="AB30" s="227">
        <v>30.487804878048799</v>
      </c>
      <c r="AC30" s="252">
        <v>34.269662921348299</v>
      </c>
      <c r="AD30" s="252">
        <v>-15.853658536585399</v>
      </c>
      <c r="AE30" s="252">
        <v>-2.3255813953488298</v>
      </c>
      <c r="AF30" s="294">
        <v>-30.4054054054054</v>
      </c>
    </row>
    <row r="31" spans="1:32" ht="15">
      <c r="A31" s="234" t="s">
        <v>311</v>
      </c>
      <c r="B31" s="227">
        <v>2.2727272727272698</v>
      </c>
      <c r="C31" s="231">
        <v>-22.727272727272702</v>
      </c>
      <c r="D31" s="232">
        <v>-31.818181818181799</v>
      </c>
      <c r="E31" s="232">
        <v>40</v>
      </c>
      <c r="F31" s="227">
        <v>50</v>
      </c>
      <c r="G31" s="227">
        <v>42.307692307692299</v>
      </c>
      <c r="H31" s="227">
        <v>21.6216216216216</v>
      </c>
      <c r="I31" s="231">
        <v>42.307692307692299</v>
      </c>
      <c r="J31" s="231">
        <v>62.162162162162197</v>
      </c>
      <c r="K31" s="227">
        <v>35.294117647058798</v>
      </c>
      <c r="L31" s="227">
        <v>16.6666666666667</v>
      </c>
      <c r="M31" s="227">
        <v>35</v>
      </c>
      <c r="N31" s="227">
        <v>24.2424242424242</v>
      </c>
      <c r="O31" s="227">
        <v>17.307692307692299</v>
      </c>
      <c r="P31" s="227">
        <v>46.3</v>
      </c>
      <c r="Q31" s="227">
        <v>43.589743589743598</v>
      </c>
      <c r="R31" s="227">
        <v>52.325581395348799</v>
      </c>
      <c r="S31" s="227">
        <v>12.962962962962999</v>
      </c>
      <c r="T31" s="227">
        <v>46</v>
      </c>
      <c r="U31" s="227">
        <v>16.304347826087</v>
      </c>
      <c r="V31" s="227">
        <v>25</v>
      </c>
      <c r="W31" s="227">
        <v>15.2173913043478</v>
      </c>
      <c r="X31" s="227">
        <v>44.318181818181799</v>
      </c>
      <c r="Y31" s="227">
        <v>62.162162162162197</v>
      </c>
      <c r="Z31" s="227">
        <v>42.045454545454497</v>
      </c>
      <c r="AA31" s="227">
        <v>72.727272727272705</v>
      </c>
      <c r="AB31" s="227">
        <v>8.0645161290322598</v>
      </c>
      <c r="AC31" s="252">
        <v>53.508771929824597</v>
      </c>
      <c r="AD31" s="252">
        <v>9.3023255813953405</v>
      </c>
      <c r="AE31" s="252">
        <v>9.375</v>
      </c>
      <c r="AF31" s="294">
        <v>-30.232558139534898</v>
      </c>
    </row>
    <row r="32" spans="1:32">
      <c r="A32" s="230" t="s">
        <v>226</v>
      </c>
      <c r="B32" s="227">
        <v>2.2999999999999998</v>
      </c>
      <c r="C32" s="232">
        <v>-7.6</v>
      </c>
      <c r="D32" s="232">
        <v>-13.7</v>
      </c>
      <c r="E32" s="236">
        <v>-3.8</v>
      </c>
      <c r="F32" s="227">
        <v>6.5</v>
      </c>
      <c r="G32" s="227">
        <v>10.8</v>
      </c>
      <c r="H32" s="227">
        <v>20.7</v>
      </c>
      <c r="I32" s="232">
        <v>22.6</v>
      </c>
      <c r="J32" s="232">
        <v>35.4</v>
      </c>
      <c r="K32" s="227">
        <v>26.3</v>
      </c>
      <c r="L32" s="227">
        <v>4.7</v>
      </c>
      <c r="M32" s="227">
        <v>-4.4000000000000004</v>
      </c>
      <c r="N32" s="227">
        <v>19</v>
      </c>
      <c r="O32" s="227">
        <v>7.3</v>
      </c>
      <c r="P32" s="227">
        <v>8.8000000000000007</v>
      </c>
      <c r="Q32" s="227">
        <v>4.4000000000000004</v>
      </c>
      <c r="R32" s="227">
        <v>-28.5</v>
      </c>
      <c r="S32" s="227">
        <v>-14.8</v>
      </c>
      <c r="T32" s="227">
        <v>-26.209677419354801</v>
      </c>
      <c r="U32" s="227">
        <v>14.5161290322581</v>
      </c>
      <c r="V32" s="227">
        <v>1.6326530612244901</v>
      </c>
      <c r="W32" s="227">
        <v>1.2</v>
      </c>
      <c r="X32" s="227">
        <v>10.4</v>
      </c>
      <c r="Y32" s="227">
        <v>25</v>
      </c>
      <c r="Z32" s="227">
        <v>9.1999999999999993</v>
      </c>
      <c r="AA32" s="227">
        <v>10.4</v>
      </c>
      <c r="AB32" s="227">
        <v>-9.1999999999999993</v>
      </c>
      <c r="AC32" s="252">
        <v>18.951612903225801</v>
      </c>
      <c r="AD32" s="252">
        <v>-12.4</v>
      </c>
      <c r="AE32" s="252">
        <v>-0.40816326530612201</v>
      </c>
      <c r="AF32" s="294">
        <v>-40.322580645161302</v>
      </c>
    </row>
    <row r="33" spans="1:32" ht="15">
      <c r="A33" s="233" t="s">
        <v>308</v>
      </c>
      <c r="B33" s="227">
        <v>8.1632653061224492</v>
      </c>
      <c r="C33" s="231">
        <v>-1.5873015873015901</v>
      </c>
      <c r="D33" s="232">
        <v>-28.947368421052602</v>
      </c>
      <c r="E33" s="232">
        <v>-6.4516129032257998</v>
      </c>
      <c r="F33" s="227">
        <v>14.285714285714301</v>
      </c>
      <c r="G33" s="227">
        <v>-1.4492753623188399</v>
      </c>
      <c r="H33" s="227">
        <v>-5</v>
      </c>
      <c r="I33" s="231">
        <v>17.3913043478261</v>
      </c>
      <c r="J33" s="231">
        <v>22.2222222222222</v>
      </c>
      <c r="K33" s="227">
        <v>24.390243902439</v>
      </c>
      <c r="L33" s="227">
        <v>-11.6666666666667</v>
      </c>
      <c r="M33" s="227">
        <v>-21.739130434782599</v>
      </c>
      <c r="N33" s="227">
        <v>32.653061224489797</v>
      </c>
      <c r="O33" s="227">
        <v>-6.6666666666666696</v>
      </c>
      <c r="P33" s="227">
        <v>33.299999999999997</v>
      </c>
      <c r="Q33" s="227">
        <v>-27.586206896551701</v>
      </c>
      <c r="R33" s="227">
        <v>3.4482758620689702</v>
      </c>
      <c r="S33" s="227">
        <v>-3.125</v>
      </c>
      <c r="T33" s="227">
        <v>-45.8333333333333</v>
      </c>
      <c r="U33" s="227">
        <v>6.9767441860465098</v>
      </c>
      <c r="V33" s="227">
        <v>-19.512195121951201</v>
      </c>
      <c r="W33" s="227">
        <v>25</v>
      </c>
      <c r="X33" s="227">
        <v>-29.1666666666667</v>
      </c>
      <c r="Y33" s="227">
        <v>37.5</v>
      </c>
      <c r="Z33" s="227">
        <v>0</v>
      </c>
      <c r="AA33" s="227">
        <v>-33.3333333333333</v>
      </c>
      <c r="AB33" s="227">
        <v>-22.727272727272702</v>
      </c>
      <c r="AC33" s="252">
        <v>-31.578947368421101</v>
      </c>
      <c r="AD33" s="252">
        <v>-47.2222222222222</v>
      </c>
      <c r="AE33" s="252">
        <v>-12</v>
      </c>
      <c r="AF33" s="294">
        <v>-29.268292682926798</v>
      </c>
    </row>
    <row r="34" spans="1:32" ht="15">
      <c r="A34" s="233" t="s">
        <v>313</v>
      </c>
      <c r="B34" s="227">
        <v>2.9629629629629699</v>
      </c>
      <c r="C34" s="231">
        <v>-6.8965517241379297</v>
      </c>
      <c r="D34" s="232">
        <v>-3.6036036036036001</v>
      </c>
      <c r="E34" s="232">
        <v>-2.7777777777777799</v>
      </c>
      <c r="F34" s="227">
        <v>2.7777777777777701</v>
      </c>
      <c r="G34" s="227">
        <v>17.1428571428571</v>
      </c>
      <c r="H34" s="227">
        <v>16.6666666666667</v>
      </c>
      <c r="I34" s="231">
        <v>18.604651162790699</v>
      </c>
      <c r="J34" s="231">
        <v>36.363636363636402</v>
      </c>
      <c r="K34" s="227">
        <v>22.619047619047599</v>
      </c>
      <c r="L34" s="227">
        <v>-5.2631578947368496</v>
      </c>
      <c r="M34" s="227">
        <v>-12.8440366972477</v>
      </c>
      <c r="N34" s="227">
        <v>9.3023255813953494</v>
      </c>
      <c r="O34" s="227">
        <v>1.8518518518518501</v>
      </c>
      <c r="P34" s="227">
        <v>-5.9</v>
      </c>
      <c r="Q34" s="227">
        <v>-3.5087719298245599</v>
      </c>
      <c r="R34" s="227">
        <v>-40</v>
      </c>
      <c r="S34" s="227">
        <v>-29.357798165137599</v>
      </c>
      <c r="T34" s="227">
        <v>-27.4647887323944</v>
      </c>
      <c r="U34" s="227">
        <v>5.5555555555555598</v>
      </c>
      <c r="V34" s="227">
        <v>2.0547945205479401</v>
      </c>
      <c r="W34" s="227">
        <v>-24.369747899159702</v>
      </c>
      <c r="X34" s="227">
        <v>15.5339805825243</v>
      </c>
      <c r="Y34" s="227">
        <v>5.3846153846153904</v>
      </c>
      <c r="Z34" s="227">
        <v>-10.4166666666667</v>
      </c>
      <c r="AA34" s="227">
        <v>-29.729729729729701</v>
      </c>
      <c r="AB34" s="227">
        <v>-4.3478260869565197</v>
      </c>
      <c r="AC34" s="252">
        <v>-7.8125</v>
      </c>
      <c r="AD34" s="252">
        <v>-17.977528089887599</v>
      </c>
      <c r="AE34" s="252">
        <v>0.98039215686274495</v>
      </c>
      <c r="AF34" s="294">
        <v>-35.5555555555556</v>
      </c>
    </row>
    <row r="35" spans="1:32" ht="15">
      <c r="A35" s="234" t="s">
        <v>310</v>
      </c>
      <c r="B35" s="227">
        <v>-1.31578947368421</v>
      </c>
      <c r="C35" s="231">
        <v>-25</v>
      </c>
      <c r="D35" s="232">
        <v>-30</v>
      </c>
      <c r="E35" s="232">
        <v>-4.1666666666666599</v>
      </c>
      <c r="F35" s="227">
        <v>18.518518518518501</v>
      </c>
      <c r="G35" s="227">
        <v>11.764705882352899</v>
      </c>
      <c r="H35" s="227">
        <v>42.5</v>
      </c>
      <c r="I35" s="231">
        <v>36.734693877551003</v>
      </c>
      <c r="J35" s="231">
        <v>35.4166666666667</v>
      </c>
      <c r="K35" s="227">
        <v>33.3333333333333</v>
      </c>
      <c r="L35" s="227">
        <v>32.5</v>
      </c>
      <c r="M35" s="227">
        <v>13.846153846153801</v>
      </c>
      <c r="N35" s="227">
        <v>10.6382978723404</v>
      </c>
      <c r="O35" s="227">
        <v>12.962962962962999</v>
      </c>
      <c r="P35" s="227">
        <v>10.8</v>
      </c>
      <c r="Q35" s="227">
        <v>22.0588235294118</v>
      </c>
      <c r="R35" s="227">
        <v>-28.571428571428601</v>
      </c>
      <c r="S35" s="227">
        <v>0</v>
      </c>
      <c r="T35" s="227">
        <v>-28.0701754385965</v>
      </c>
      <c r="U35" s="227">
        <v>25.490196078431399</v>
      </c>
      <c r="V35" s="227">
        <v>30</v>
      </c>
      <c r="W35" s="227">
        <v>27.692307692307701</v>
      </c>
      <c r="X35" s="227">
        <v>15.1898734177215</v>
      </c>
      <c r="Y35" s="227">
        <v>49.315068493150697</v>
      </c>
      <c r="Z35" s="227">
        <v>13.265306122448999</v>
      </c>
      <c r="AA35" s="227">
        <v>52.0833333333333</v>
      </c>
      <c r="AB35" s="227">
        <v>-10.975609756097599</v>
      </c>
      <c r="AC35" s="252">
        <v>34.831460674157299</v>
      </c>
      <c r="AD35" s="252">
        <v>-4.8780487804878003</v>
      </c>
      <c r="AE35" s="252">
        <v>1.16279069767442</v>
      </c>
      <c r="AF35" s="294">
        <v>-44.594594594594597</v>
      </c>
    </row>
    <row r="36" spans="1:32" ht="15">
      <c r="A36" s="234" t="s">
        <v>314</v>
      </c>
      <c r="B36" s="227">
        <v>4.7619047619047601</v>
      </c>
      <c r="C36" s="231">
        <v>-9.0909090909090899</v>
      </c>
      <c r="D36" s="232">
        <v>-18.181818181818201</v>
      </c>
      <c r="E36" s="232">
        <v>0</v>
      </c>
      <c r="F36" s="227">
        <v>-16.6666666666667</v>
      </c>
      <c r="G36" s="227">
        <v>38.461538461538503</v>
      </c>
      <c r="H36" s="227">
        <v>37.837837837837803</v>
      </c>
      <c r="I36" s="231">
        <v>15.384615384615399</v>
      </c>
      <c r="J36" s="231">
        <v>45.945945945945901</v>
      </c>
      <c r="K36" s="227">
        <v>29.411764705882401</v>
      </c>
      <c r="L36" s="227">
        <v>46.6666666666667</v>
      </c>
      <c r="M36" s="227">
        <v>13.3333333333333</v>
      </c>
      <c r="N36" s="227">
        <v>27.272727272727298</v>
      </c>
      <c r="O36" s="227">
        <v>11.538461538461499</v>
      </c>
      <c r="P36" s="227">
        <v>22.2</v>
      </c>
      <c r="Q36" s="227">
        <v>20.5128205128205</v>
      </c>
      <c r="R36" s="227">
        <v>-27.906976744186</v>
      </c>
      <c r="S36" s="227">
        <v>-14.814814814814801</v>
      </c>
      <c r="T36" s="227">
        <v>4</v>
      </c>
      <c r="U36" s="227">
        <v>30.434782608695699</v>
      </c>
      <c r="V36" s="227">
        <v>-16.6666666666667</v>
      </c>
      <c r="W36" s="227">
        <v>19.565217391304301</v>
      </c>
      <c r="X36" s="227">
        <v>11.363636363636401</v>
      </c>
      <c r="Y36" s="227">
        <v>43.243243243243199</v>
      </c>
      <c r="Z36" s="227">
        <v>45.454545454545503</v>
      </c>
      <c r="AA36" s="227">
        <v>54.545454545454497</v>
      </c>
      <c r="AB36" s="227">
        <v>-12.9032258064516</v>
      </c>
      <c r="AC36" s="252">
        <v>57.894736842105303</v>
      </c>
      <c r="AD36" s="252">
        <v>13.953488372093</v>
      </c>
      <c r="AE36" s="252">
        <v>0</v>
      </c>
      <c r="AF36" s="294">
        <v>-53.488372093023301</v>
      </c>
    </row>
    <row r="37" spans="1:32" ht="14.25" customHeight="1">
      <c r="A37" s="230" t="s">
        <v>227</v>
      </c>
      <c r="B37" s="227">
        <v>61.7</v>
      </c>
      <c r="C37" s="231">
        <v>82.2</v>
      </c>
      <c r="D37" s="232">
        <v>78.400000000000006</v>
      </c>
      <c r="E37" s="232">
        <v>64.400000000000006</v>
      </c>
      <c r="F37" s="227">
        <v>46.3</v>
      </c>
      <c r="G37" s="227">
        <v>32.799999999999997</v>
      </c>
      <c r="H37" s="227">
        <v>56.1</v>
      </c>
      <c r="I37" s="231">
        <v>50</v>
      </c>
      <c r="J37" s="231">
        <v>22.2</v>
      </c>
      <c r="K37" s="227">
        <v>61.1</v>
      </c>
      <c r="L37" s="227">
        <v>70.7</v>
      </c>
      <c r="M37" s="227">
        <v>62</v>
      </c>
      <c r="N37" s="227">
        <v>75.8</v>
      </c>
      <c r="O37" s="227">
        <v>50.6</v>
      </c>
      <c r="P37" s="227">
        <v>75.599999999999994</v>
      </c>
      <c r="Q37" s="227">
        <v>67.599999999999994</v>
      </c>
      <c r="R37" s="227">
        <v>81.900000000000006</v>
      </c>
      <c r="S37" s="227">
        <v>69.2</v>
      </c>
      <c r="T37" s="227">
        <v>78.455284552845498</v>
      </c>
      <c r="U37" s="227">
        <v>73.790322580645196</v>
      </c>
      <c r="V37" s="227">
        <v>51.219512195122</v>
      </c>
      <c r="W37" s="227">
        <v>49.6</v>
      </c>
      <c r="X37" s="227">
        <v>54.4</v>
      </c>
      <c r="Y37" s="227">
        <v>70.564516129032299</v>
      </c>
      <c r="Z37" s="227">
        <v>53.2</v>
      </c>
      <c r="AA37" s="227">
        <v>44.4</v>
      </c>
      <c r="AB37" s="227">
        <v>49.2</v>
      </c>
      <c r="AC37" s="252">
        <v>47.177419354838698</v>
      </c>
      <c r="AD37" s="252">
        <v>53.6</v>
      </c>
      <c r="AE37" s="252">
        <v>59.349593495934997</v>
      </c>
      <c r="AF37" s="294">
        <v>59.2</v>
      </c>
    </row>
    <row r="38" spans="1:32" ht="15">
      <c r="A38" s="233" t="s">
        <v>315</v>
      </c>
      <c r="B38" s="227">
        <v>56</v>
      </c>
      <c r="C38" s="231">
        <v>92.063492063492106</v>
      </c>
      <c r="D38" s="232">
        <v>73.684210526315795</v>
      </c>
      <c r="E38" s="232">
        <v>64.516129032258107</v>
      </c>
      <c r="F38" s="227">
        <v>29.411764705882401</v>
      </c>
      <c r="G38" s="227">
        <v>26.086956521739101</v>
      </c>
      <c r="H38" s="227">
        <v>80</v>
      </c>
      <c r="I38" s="231">
        <v>43.478260869565197</v>
      </c>
      <c r="J38" s="231">
        <v>50</v>
      </c>
      <c r="K38" s="227">
        <v>60.975609756097597</v>
      </c>
      <c r="L38" s="227">
        <v>68.3333333333333</v>
      </c>
      <c r="M38" s="227">
        <v>73.913043478260903</v>
      </c>
      <c r="N38" s="227">
        <v>75.510204081632693</v>
      </c>
      <c r="O38" s="227">
        <v>46.6666666666667</v>
      </c>
      <c r="P38" s="227">
        <v>84.6</v>
      </c>
      <c r="Q38" s="227">
        <v>72.413793103448299</v>
      </c>
      <c r="R38" s="227">
        <v>86.2068965517241</v>
      </c>
      <c r="S38" s="227">
        <v>53.125</v>
      </c>
      <c r="T38" s="227">
        <v>83.3333333333333</v>
      </c>
      <c r="U38" s="227">
        <v>72.093023255813904</v>
      </c>
      <c r="V38" s="227">
        <v>73.170731707317103</v>
      </c>
      <c r="W38" s="227">
        <v>55</v>
      </c>
      <c r="X38" s="227">
        <v>50</v>
      </c>
      <c r="Y38" s="227">
        <v>62.5</v>
      </c>
      <c r="Z38" s="227">
        <v>58.3333333333333</v>
      </c>
      <c r="AA38" s="227">
        <v>83.3333333333333</v>
      </c>
      <c r="AB38" s="227">
        <v>77.272727272727295</v>
      </c>
      <c r="AC38" s="252">
        <v>57.894736842105303</v>
      </c>
      <c r="AD38" s="252">
        <v>41.6666666666667</v>
      </c>
      <c r="AE38" s="252">
        <v>61.538461538461497</v>
      </c>
      <c r="AF38" s="294">
        <v>58.536585365853703</v>
      </c>
    </row>
    <row r="39" spans="1:32" ht="15">
      <c r="A39" s="233" t="s">
        <v>316</v>
      </c>
      <c r="B39" s="227">
        <v>63.829787234042598</v>
      </c>
      <c r="C39" s="231">
        <v>80.459770114942501</v>
      </c>
      <c r="D39" s="232">
        <v>79.279279279279294</v>
      </c>
      <c r="E39" s="232">
        <v>69.4444444444444</v>
      </c>
      <c r="F39" s="227">
        <v>63.461538461538503</v>
      </c>
      <c r="G39" s="227">
        <v>37.142857142857103</v>
      </c>
      <c r="H39" s="227">
        <v>39.1666666666667</v>
      </c>
      <c r="I39" s="231">
        <v>60.465116279069797</v>
      </c>
      <c r="J39" s="231">
        <v>23.3766233766234</v>
      </c>
      <c r="K39" s="227">
        <v>71.428571428571402</v>
      </c>
      <c r="L39" s="227">
        <v>68.421052631579002</v>
      </c>
      <c r="M39" s="227">
        <v>63.302752293578003</v>
      </c>
      <c r="N39" s="227">
        <v>76.744186046511601</v>
      </c>
      <c r="O39" s="227">
        <v>46.296296296296298</v>
      </c>
      <c r="P39" s="227">
        <v>82.2</v>
      </c>
      <c r="Q39" s="227">
        <v>73.684210526315795</v>
      </c>
      <c r="R39" s="227">
        <v>84.523809523809504</v>
      </c>
      <c r="S39" s="227">
        <v>80.909090909090907</v>
      </c>
      <c r="T39" s="227">
        <v>86.428571428571402</v>
      </c>
      <c r="U39" s="227">
        <v>83.3333333333333</v>
      </c>
      <c r="V39" s="227">
        <v>47.619047619047599</v>
      </c>
      <c r="W39" s="227">
        <v>46.218487394957997</v>
      </c>
      <c r="X39" s="227">
        <v>55.339805825242699</v>
      </c>
      <c r="Y39" s="227">
        <v>72.307692307692307</v>
      </c>
      <c r="Z39" s="227">
        <v>64.5833333333333</v>
      </c>
      <c r="AA39" s="227">
        <v>48.648648648648702</v>
      </c>
      <c r="AB39" s="227">
        <v>56.521739130434803</v>
      </c>
      <c r="AC39" s="252">
        <v>42.1875</v>
      </c>
      <c r="AD39" s="252">
        <v>58.4269662921348</v>
      </c>
      <c r="AE39" s="252">
        <v>67.647058823529406</v>
      </c>
      <c r="AF39" s="294">
        <v>64.130434782608702</v>
      </c>
    </row>
    <row r="40" spans="1:32" ht="15">
      <c r="A40" s="234" t="s">
        <v>310</v>
      </c>
      <c r="B40" s="227">
        <v>69.3333333333333</v>
      </c>
      <c r="C40" s="232">
        <v>66.6666666666667</v>
      </c>
      <c r="D40" s="232">
        <v>73.3333333333333</v>
      </c>
      <c r="E40" s="232">
        <v>41.6666666666667</v>
      </c>
      <c r="F40" s="227">
        <v>38.461538461538503</v>
      </c>
      <c r="G40" s="227">
        <v>35.294117647058798</v>
      </c>
      <c r="H40" s="227">
        <v>77.5</v>
      </c>
      <c r="I40" s="232">
        <v>30.612244897959201</v>
      </c>
      <c r="J40" s="232">
        <v>4.1666666666666696</v>
      </c>
      <c r="K40" s="227">
        <v>54.1666666666667</v>
      </c>
      <c r="L40" s="227">
        <v>75</v>
      </c>
      <c r="M40" s="227">
        <v>50.769230769230802</v>
      </c>
      <c r="N40" s="227">
        <v>76.595744680851098</v>
      </c>
      <c r="O40" s="227">
        <v>64.814814814814795</v>
      </c>
      <c r="P40" s="227">
        <v>62.7</v>
      </c>
      <c r="Q40" s="227">
        <v>69.117647058823493</v>
      </c>
      <c r="R40" s="227">
        <v>76.923076923076906</v>
      </c>
      <c r="S40" s="227">
        <v>72.839506172839506</v>
      </c>
      <c r="T40" s="227">
        <v>64.912280701754398</v>
      </c>
      <c r="U40" s="227">
        <v>54.901960784313701</v>
      </c>
      <c r="V40" s="227">
        <v>30</v>
      </c>
      <c r="W40" s="227">
        <v>50.769230769230802</v>
      </c>
      <c r="X40" s="227">
        <v>53.164556962025301</v>
      </c>
      <c r="Y40" s="227">
        <v>79.452054794520507</v>
      </c>
      <c r="Z40" s="227">
        <v>44.8979591836735</v>
      </c>
      <c r="AA40" s="227">
        <v>33.3333333333333</v>
      </c>
      <c r="AB40" s="227">
        <v>48.780487804878</v>
      </c>
      <c r="AC40" s="252">
        <v>56.179775280898902</v>
      </c>
      <c r="AD40" s="252">
        <v>69.512195121951194</v>
      </c>
      <c r="AE40" s="252">
        <v>56.976744186046503</v>
      </c>
      <c r="AF40" s="294">
        <v>67.567567567567593</v>
      </c>
    </row>
    <row r="41" spans="1:32" ht="15">
      <c r="A41" s="234" t="s">
        <v>311</v>
      </c>
      <c r="B41" s="227">
        <v>54.545454545454497</v>
      </c>
      <c r="C41" s="231">
        <v>72.727272727272705</v>
      </c>
      <c r="D41" s="232">
        <v>100</v>
      </c>
      <c r="E41" s="232">
        <v>100</v>
      </c>
      <c r="F41" s="227">
        <v>36.363636363636402</v>
      </c>
      <c r="G41" s="227">
        <v>38.461538461538503</v>
      </c>
      <c r="H41" s="227">
        <v>62.162162162162197</v>
      </c>
      <c r="I41" s="231">
        <v>76.923076923076906</v>
      </c>
      <c r="J41" s="231">
        <v>16.2162162162162</v>
      </c>
      <c r="K41" s="227">
        <v>29.411764705882401</v>
      </c>
      <c r="L41" s="227">
        <v>80</v>
      </c>
      <c r="M41" s="227">
        <v>63.3333333333333</v>
      </c>
      <c r="N41" s="227">
        <v>74.242424242424207</v>
      </c>
      <c r="O41" s="227">
        <v>30.769230769230798</v>
      </c>
      <c r="P41" s="227">
        <v>77.8</v>
      </c>
      <c r="Q41" s="227">
        <v>43.589743589743598</v>
      </c>
      <c r="R41" s="227">
        <v>88.3720930232558</v>
      </c>
      <c r="S41" s="227">
        <v>29.629629629629601</v>
      </c>
      <c r="T41" s="227">
        <v>60</v>
      </c>
      <c r="U41" s="227">
        <v>73.913043478260903</v>
      </c>
      <c r="V41" s="227">
        <v>77.7777777777778</v>
      </c>
      <c r="W41" s="227">
        <v>54.347826086956502</v>
      </c>
      <c r="X41" s="227">
        <v>56.818181818181799</v>
      </c>
      <c r="Y41" s="227">
        <v>48.648648648648702</v>
      </c>
      <c r="Z41" s="227">
        <v>45.454545454545503</v>
      </c>
      <c r="AA41" s="227">
        <v>4.5454545454545503</v>
      </c>
      <c r="AB41" s="227">
        <v>3.2258064516128999</v>
      </c>
      <c r="AC41" s="252">
        <v>31.578947368421101</v>
      </c>
      <c r="AD41" s="252">
        <v>23.255813953488399</v>
      </c>
      <c r="AE41" s="252">
        <v>37.5</v>
      </c>
      <c r="AF41" s="294">
        <v>34.883720930232599</v>
      </c>
    </row>
    <row r="42" spans="1:32" s="211" customFormat="1">
      <c r="A42" s="652" t="s">
        <v>283</v>
      </c>
      <c r="B42" s="653"/>
      <c r="C42" s="653"/>
      <c r="D42" s="653"/>
      <c r="E42" s="653"/>
      <c r="F42" s="653"/>
      <c r="G42" s="653"/>
      <c r="H42" s="653"/>
      <c r="I42" s="653"/>
      <c r="J42" s="247"/>
      <c r="K42" s="227"/>
      <c r="L42" s="227"/>
      <c r="M42" s="227"/>
      <c r="N42" s="227"/>
      <c r="O42" s="227"/>
      <c r="P42" s="227"/>
      <c r="Q42" s="227"/>
      <c r="R42" s="227"/>
      <c r="S42" s="227"/>
      <c r="T42" s="227"/>
      <c r="U42" s="227"/>
      <c r="V42" s="227"/>
      <c r="W42" s="227"/>
      <c r="X42" s="227"/>
      <c r="Y42" s="227"/>
      <c r="Z42" s="227"/>
      <c r="AA42" s="227"/>
      <c r="AB42" s="227"/>
      <c r="AC42" s="252"/>
      <c r="AD42" s="252"/>
      <c r="AE42" s="252"/>
      <c r="AF42" s="294"/>
    </row>
    <row r="43" spans="1:32">
      <c r="A43" s="230" t="s">
        <v>225</v>
      </c>
      <c r="B43" s="227">
        <v>5.8</v>
      </c>
      <c r="C43" s="231">
        <v>10.050000000000001</v>
      </c>
      <c r="D43" s="232">
        <v>2.15</v>
      </c>
      <c r="E43" s="232">
        <v>23.9</v>
      </c>
      <c r="F43" s="227">
        <v>39.85</v>
      </c>
      <c r="G43" s="227">
        <v>33.049999999999997</v>
      </c>
      <c r="H43" s="227">
        <v>37.6</v>
      </c>
      <c r="I43" s="231">
        <v>45.55</v>
      </c>
      <c r="J43" s="231">
        <v>46.2</v>
      </c>
      <c r="K43" s="227">
        <v>41.05</v>
      </c>
      <c r="L43" s="227">
        <v>14.9</v>
      </c>
      <c r="M43" s="227">
        <v>19.8</v>
      </c>
      <c r="N43" s="227">
        <v>38.700000000000003</v>
      </c>
      <c r="O43" s="227">
        <v>33.700000000000003</v>
      </c>
      <c r="P43" s="227">
        <v>27</v>
      </c>
      <c r="Q43" s="227">
        <v>7.5999999999999899</v>
      </c>
      <c r="R43" s="227">
        <v>7.95</v>
      </c>
      <c r="S43" s="227">
        <v>9</v>
      </c>
      <c r="T43" s="227">
        <v>10.6</v>
      </c>
      <c r="U43" s="227">
        <v>37.298387096774199</v>
      </c>
      <c r="V43" s="227">
        <v>25.2049180327869</v>
      </c>
      <c r="W43" s="227">
        <v>13.4</v>
      </c>
      <c r="X43" s="227">
        <v>24.4</v>
      </c>
      <c r="Y43" s="227">
        <v>24.395161290322601</v>
      </c>
      <c r="Z43" s="227">
        <v>26.6</v>
      </c>
      <c r="AA43" s="227">
        <v>16.8</v>
      </c>
      <c r="AB43" s="227">
        <v>30.6</v>
      </c>
      <c r="AC43" s="252">
        <v>27.620967741935502</v>
      </c>
      <c r="AD43" s="252">
        <v>-4.5999999999999996</v>
      </c>
      <c r="AE43" s="252">
        <v>4.6747967479674797</v>
      </c>
      <c r="AF43" s="294">
        <v>-18</v>
      </c>
    </row>
    <row r="44" spans="1:32" ht="18" customHeight="1">
      <c r="A44" s="233" t="s">
        <v>308</v>
      </c>
      <c r="B44" s="227">
        <v>-25.675675675675699</v>
      </c>
      <c r="C44" s="231">
        <v>7.4468085106383004</v>
      </c>
      <c r="D44" s="232">
        <v>-26.5625</v>
      </c>
      <c r="E44" s="232">
        <v>23.8095238095238</v>
      </c>
      <c r="F44" s="227">
        <v>21.428571428571399</v>
      </c>
      <c r="G44" s="227">
        <v>30.7017543859649</v>
      </c>
      <c r="H44" s="227">
        <v>23.529411764705898</v>
      </c>
      <c r="I44" s="231">
        <v>12.8571428571429</v>
      </c>
      <c r="J44" s="231">
        <v>43.3333333333333</v>
      </c>
      <c r="K44" s="227">
        <v>27.027027027027</v>
      </c>
      <c r="L44" s="227">
        <v>-6.1224489795918302</v>
      </c>
      <c r="M44" s="227">
        <v>-26.3888888888889</v>
      </c>
      <c r="N44" s="227">
        <v>34.313725490196099</v>
      </c>
      <c r="O44" s="227">
        <v>23.076923076923102</v>
      </c>
      <c r="P44" s="227">
        <v>6.8</v>
      </c>
      <c r="Q44" s="227">
        <v>-22.580645161290299</v>
      </c>
      <c r="R44" s="227">
        <v>11.764705882352899</v>
      </c>
      <c r="S44" s="227">
        <v>6.5217391304347796</v>
      </c>
      <c r="T44" s="227">
        <v>-2.7777777777777701</v>
      </c>
      <c r="U44" s="227">
        <v>45</v>
      </c>
      <c r="V44" s="227">
        <v>-39.285714285714299</v>
      </c>
      <c r="W44" s="227">
        <v>12.5</v>
      </c>
      <c r="X44" s="227">
        <v>26.470588235294102</v>
      </c>
      <c r="Y44" s="227">
        <v>10</v>
      </c>
      <c r="Z44" s="227">
        <v>16.6666666666667</v>
      </c>
      <c r="AA44" s="227">
        <v>0</v>
      </c>
      <c r="AB44" s="227">
        <v>-34.375</v>
      </c>
      <c r="AC44" s="252">
        <v>-23.684210526315798</v>
      </c>
      <c r="AD44" s="252">
        <v>-6.2499999999999902</v>
      </c>
      <c r="AE44" s="252">
        <v>-34.615384615384599</v>
      </c>
      <c r="AF44" s="294">
        <v>-56.756756756756801</v>
      </c>
    </row>
    <row r="45" spans="1:32" ht="15">
      <c r="A45" s="233" t="s">
        <v>309</v>
      </c>
      <c r="B45" s="227">
        <v>3.3898305084745801</v>
      </c>
      <c r="C45" s="231">
        <v>11.235955056179799</v>
      </c>
      <c r="D45" s="232">
        <v>6.6037735849056602</v>
      </c>
      <c r="E45" s="232">
        <v>20.1388888888889</v>
      </c>
      <c r="F45" s="227">
        <v>43.137254901960802</v>
      </c>
      <c r="G45" s="227">
        <v>28.7878787878788</v>
      </c>
      <c r="H45" s="227">
        <v>41.397849462365599</v>
      </c>
      <c r="I45" s="231">
        <v>54.545454545454497</v>
      </c>
      <c r="J45" s="231">
        <v>37.804878048780502</v>
      </c>
      <c r="K45" s="227">
        <v>44.1860465116279</v>
      </c>
      <c r="L45" s="227">
        <v>16.470588235294102</v>
      </c>
      <c r="M45" s="227">
        <v>18.396226415094301</v>
      </c>
      <c r="N45" s="227">
        <v>38.414634146341498</v>
      </c>
      <c r="O45" s="227">
        <v>47.142857142857103</v>
      </c>
      <c r="P45" s="227">
        <v>27.1</v>
      </c>
      <c r="Q45" s="227">
        <v>-3.6082474226804102</v>
      </c>
      <c r="R45" s="227">
        <v>-9.6385542168674707</v>
      </c>
      <c r="S45" s="227">
        <v>-6.6265060240963898</v>
      </c>
      <c r="T45" s="227">
        <v>1.5267175572519101</v>
      </c>
      <c r="U45" s="227">
        <v>34.4660194174757</v>
      </c>
      <c r="V45" s="227">
        <v>31.418918918918902</v>
      </c>
      <c r="W45" s="227">
        <v>9.0090090090090094</v>
      </c>
      <c r="X45" s="227">
        <v>18.8888888888889</v>
      </c>
      <c r="Y45" s="227">
        <v>8.2568807339449499</v>
      </c>
      <c r="Z45" s="227">
        <v>12.6760563380282</v>
      </c>
      <c r="AA45" s="227">
        <v>1.8518518518518501</v>
      </c>
      <c r="AB45" s="227">
        <v>11.363636363636401</v>
      </c>
      <c r="AC45" s="252">
        <v>5.46875</v>
      </c>
      <c r="AD45" s="252">
        <v>-16.470588235294102</v>
      </c>
      <c r="AE45" s="252">
        <v>2.7472527472527499</v>
      </c>
      <c r="AF45" s="294">
        <v>-25.657894736842099</v>
      </c>
    </row>
    <row r="46" spans="1:32" ht="15">
      <c r="A46" s="234" t="s">
        <v>312</v>
      </c>
      <c r="B46" s="227">
        <v>22.471910112359598</v>
      </c>
      <c r="C46" s="231">
        <v>10</v>
      </c>
      <c r="D46" s="232">
        <v>22.972972972973</v>
      </c>
      <c r="E46" s="232">
        <v>31.481481481481499</v>
      </c>
      <c r="F46" s="227">
        <v>55.5555555555556</v>
      </c>
      <c r="G46" s="227">
        <v>33.75</v>
      </c>
      <c r="H46" s="227">
        <v>48.529411764705898</v>
      </c>
      <c r="I46" s="231">
        <v>47.727272727272698</v>
      </c>
      <c r="J46" s="231">
        <v>50</v>
      </c>
      <c r="K46" s="227">
        <v>35.227272727272698</v>
      </c>
      <c r="L46" s="227">
        <v>21.25</v>
      </c>
      <c r="M46" s="227">
        <v>36.764705882352899</v>
      </c>
      <c r="N46" s="227">
        <v>55.2083333333333</v>
      </c>
      <c r="O46" s="227">
        <v>36.231884057971001</v>
      </c>
      <c r="P46" s="227">
        <v>18.100000000000001</v>
      </c>
      <c r="Q46" s="227">
        <v>20.270270270270299</v>
      </c>
      <c r="R46" s="227">
        <v>9.5238095238095202</v>
      </c>
      <c r="S46" s="227">
        <v>9.375</v>
      </c>
      <c r="T46" s="227">
        <v>18.75</v>
      </c>
      <c r="U46" s="227">
        <v>46.363636363636402</v>
      </c>
      <c r="V46" s="227">
        <v>36.046511627907002</v>
      </c>
      <c r="W46" s="227">
        <v>21.428571428571399</v>
      </c>
      <c r="X46" s="227">
        <v>22.5</v>
      </c>
      <c r="Y46" s="227">
        <v>38.823529411764703</v>
      </c>
      <c r="Z46" s="227">
        <v>24.5454545454546</v>
      </c>
      <c r="AA46" s="227">
        <v>25</v>
      </c>
      <c r="AB46" s="227">
        <v>51.456310679611697</v>
      </c>
      <c r="AC46" s="252">
        <v>37.3626373626374</v>
      </c>
      <c r="AD46" s="252">
        <v>-2.2471910112359601</v>
      </c>
      <c r="AE46" s="252">
        <v>-7.8651685393258397</v>
      </c>
      <c r="AF46" s="294">
        <v>-1.31578947368421</v>
      </c>
    </row>
    <row r="47" spans="1:32" ht="15">
      <c r="A47" s="234" t="s">
        <v>311</v>
      </c>
      <c r="B47" s="227">
        <v>3.4090909090909101</v>
      </c>
      <c r="C47" s="231">
        <v>10.714285714285699</v>
      </c>
      <c r="D47" s="232">
        <v>-20</v>
      </c>
      <c r="E47" s="232">
        <v>29.1666666666667</v>
      </c>
      <c r="F47" s="227">
        <v>16.6666666666667</v>
      </c>
      <c r="G47" s="227">
        <v>50</v>
      </c>
      <c r="H47" s="227">
        <v>22.619047619047599</v>
      </c>
      <c r="I47" s="231">
        <v>61.1111111111111</v>
      </c>
      <c r="J47" s="231">
        <v>61.25</v>
      </c>
      <c r="K47" s="227">
        <v>63.043478260869598</v>
      </c>
      <c r="L47" s="227">
        <v>52.941176470588204</v>
      </c>
      <c r="M47" s="227">
        <v>36.25</v>
      </c>
      <c r="N47" s="227">
        <v>30.597014925373099</v>
      </c>
      <c r="O47" s="227">
        <v>21.875</v>
      </c>
      <c r="P47" s="227">
        <v>57.3</v>
      </c>
      <c r="Q47" s="227">
        <v>30.2083333333333</v>
      </c>
      <c r="R47" s="227">
        <v>19.7916666666667</v>
      </c>
      <c r="S47" s="227">
        <v>36.4583333333333</v>
      </c>
      <c r="T47" s="227">
        <v>39.655172413793103</v>
      </c>
      <c r="U47" s="227">
        <v>30</v>
      </c>
      <c r="V47" s="227">
        <v>42</v>
      </c>
      <c r="W47" s="227">
        <v>10.714285714285699</v>
      </c>
      <c r="X47" s="227">
        <v>34.126984126984098</v>
      </c>
      <c r="Y47" s="227">
        <v>36.734693877551003</v>
      </c>
      <c r="Z47" s="227">
        <v>46.825396825396801</v>
      </c>
      <c r="AA47" s="227">
        <v>50</v>
      </c>
      <c r="AB47" s="227">
        <v>44.1860465116279</v>
      </c>
      <c r="AC47" s="252">
        <v>47.972972972972997</v>
      </c>
      <c r="AD47" s="252">
        <v>11.538461538461499</v>
      </c>
      <c r="AE47" s="252">
        <v>38.679245283018901</v>
      </c>
      <c r="AF47" s="294">
        <v>-5.7377049180327901</v>
      </c>
    </row>
    <row r="48" spans="1:32">
      <c r="A48" s="230" t="s">
        <v>226</v>
      </c>
      <c r="B48" s="227">
        <v>1</v>
      </c>
      <c r="C48" s="231">
        <v>1.6</v>
      </c>
      <c r="D48" s="232">
        <v>-11.6</v>
      </c>
      <c r="E48" s="232">
        <v>0.69999999999999896</v>
      </c>
      <c r="F48" s="227">
        <v>11.4</v>
      </c>
      <c r="G48" s="227">
        <v>11.8</v>
      </c>
      <c r="H48" s="227">
        <v>30.8</v>
      </c>
      <c r="I48" s="231">
        <v>22.1</v>
      </c>
      <c r="J48" s="231">
        <v>35.799999999999997</v>
      </c>
      <c r="K48" s="227">
        <v>30.5</v>
      </c>
      <c r="L48" s="227">
        <v>4.7</v>
      </c>
      <c r="M48" s="227">
        <v>0.40000000000000202</v>
      </c>
      <c r="N48" s="227">
        <v>26.2</v>
      </c>
      <c r="O48" s="227">
        <v>20.7</v>
      </c>
      <c r="P48" s="227">
        <v>16</v>
      </c>
      <c r="Q48" s="227">
        <v>5.6</v>
      </c>
      <c r="R48" s="227">
        <v>-4.4000000000000004</v>
      </c>
      <c r="S48" s="227">
        <v>-8.4</v>
      </c>
      <c r="T48" s="227">
        <v>-20.9677419354839</v>
      </c>
      <c r="U48" s="227">
        <v>23.387096774193601</v>
      </c>
      <c r="V48" s="227">
        <v>2.8688524590163902</v>
      </c>
      <c r="W48" s="227">
        <v>7.2289156626505999</v>
      </c>
      <c r="X48" s="227">
        <v>13.6</v>
      </c>
      <c r="Y48" s="227">
        <v>21.370967741935502</v>
      </c>
      <c r="Z48" s="227">
        <v>17.600000000000001</v>
      </c>
      <c r="AA48" s="227">
        <v>19.600000000000001</v>
      </c>
      <c r="AB48" s="227">
        <v>0.79999999999999705</v>
      </c>
      <c r="AC48" s="252">
        <v>29.554655870445298</v>
      </c>
      <c r="AD48" s="252">
        <v>-8</v>
      </c>
      <c r="AE48" s="252">
        <v>-2.03252032520325</v>
      </c>
      <c r="AF48" s="294">
        <v>-36.799999999999997</v>
      </c>
    </row>
    <row r="49" spans="1:32" ht="15">
      <c r="A49" s="233" t="s">
        <v>308</v>
      </c>
      <c r="B49" s="227">
        <v>0</v>
      </c>
      <c r="C49" s="231">
        <v>-4.2553191489361701</v>
      </c>
      <c r="D49" s="232">
        <v>-43.75</v>
      </c>
      <c r="E49" s="232">
        <v>0</v>
      </c>
      <c r="F49" s="227">
        <v>14.285714285714301</v>
      </c>
      <c r="G49" s="227">
        <v>5.2631578947368398</v>
      </c>
      <c r="H49" s="227">
        <v>23.529411764705898</v>
      </c>
      <c r="I49" s="231">
        <v>2.8571428571428599</v>
      </c>
      <c r="J49" s="231">
        <v>16.6666666666667</v>
      </c>
      <c r="K49" s="227">
        <v>10.8108108108108</v>
      </c>
      <c r="L49" s="227">
        <v>-14.285714285714301</v>
      </c>
      <c r="M49" s="227">
        <v>-25</v>
      </c>
      <c r="N49" s="227">
        <v>37.254901960784302</v>
      </c>
      <c r="O49" s="227">
        <v>-38.461538461538503</v>
      </c>
      <c r="P49" s="227">
        <v>-27.3</v>
      </c>
      <c r="Q49" s="227">
        <v>-25.806451612903199</v>
      </c>
      <c r="R49" s="227">
        <v>-18.75</v>
      </c>
      <c r="S49" s="227">
        <v>-17.3913043478261</v>
      </c>
      <c r="T49" s="227">
        <v>-43.75</v>
      </c>
      <c r="U49" s="227">
        <v>10</v>
      </c>
      <c r="V49" s="227">
        <v>-21.428571428571399</v>
      </c>
      <c r="W49" s="227">
        <v>10</v>
      </c>
      <c r="X49" s="227">
        <v>5.8823529411764701</v>
      </c>
      <c r="Y49" s="227">
        <v>0</v>
      </c>
      <c r="Z49" s="227">
        <v>33.3333333333333</v>
      </c>
      <c r="AA49" s="227">
        <v>0</v>
      </c>
      <c r="AB49" s="227">
        <v>-25</v>
      </c>
      <c r="AC49" s="252">
        <v>11.1111111111111</v>
      </c>
      <c r="AD49" s="252">
        <v>-20.8333333333333</v>
      </c>
      <c r="AE49" s="252">
        <v>-38.461538461538503</v>
      </c>
      <c r="AF49" s="294">
        <v>-54.054054054054099</v>
      </c>
    </row>
    <row r="50" spans="1:32" ht="15">
      <c r="A50" s="233" t="s">
        <v>309</v>
      </c>
      <c r="B50" s="227">
        <v>-4.2372881355932197</v>
      </c>
      <c r="C50" s="231">
        <v>11.235955056179799</v>
      </c>
      <c r="D50" s="232">
        <v>-1.88679245283019</v>
      </c>
      <c r="E50" s="232">
        <v>1.3888888888888899</v>
      </c>
      <c r="F50" s="227">
        <v>7.8431372549019596</v>
      </c>
      <c r="G50" s="227">
        <v>4.5454545454545396</v>
      </c>
      <c r="H50" s="227">
        <v>27.9569892473118</v>
      </c>
      <c r="I50" s="231">
        <v>36.363636363636402</v>
      </c>
      <c r="J50" s="231">
        <v>36.585365853658502</v>
      </c>
      <c r="K50" s="227">
        <v>29.069767441860499</v>
      </c>
      <c r="L50" s="227">
        <v>-1.1764705882352899</v>
      </c>
      <c r="M50" s="227">
        <v>-3.7735849056603699</v>
      </c>
      <c r="N50" s="227">
        <v>26.829268292682901</v>
      </c>
      <c r="O50" s="227">
        <v>34.285714285714299</v>
      </c>
      <c r="P50" s="227">
        <v>10.4</v>
      </c>
      <c r="Q50" s="227">
        <v>-8.2474226804123703</v>
      </c>
      <c r="R50" s="227">
        <v>-16.867469879518101</v>
      </c>
      <c r="S50" s="227">
        <v>-34.939759036144601</v>
      </c>
      <c r="T50" s="227">
        <v>-30.534351145038201</v>
      </c>
      <c r="U50" s="227">
        <v>13.5922330097087</v>
      </c>
      <c r="V50" s="227">
        <v>0</v>
      </c>
      <c r="W50" s="227">
        <v>-8.1081081081081106</v>
      </c>
      <c r="X50" s="227">
        <v>6.6666666666666696</v>
      </c>
      <c r="Y50" s="227">
        <v>2.75229357798165</v>
      </c>
      <c r="Z50" s="227">
        <v>-2.8169014084507</v>
      </c>
      <c r="AA50" s="227">
        <v>-11.1111111111111</v>
      </c>
      <c r="AB50" s="227">
        <v>-11.363636363636401</v>
      </c>
      <c r="AC50" s="252">
        <v>-3.125</v>
      </c>
      <c r="AD50" s="252">
        <v>-31.764705882352899</v>
      </c>
      <c r="AE50" s="252">
        <v>-7.6923076923076898</v>
      </c>
      <c r="AF50" s="294">
        <v>-36.842105263157897</v>
      </c>
    </row>
    <row r="51" spans="1:32" ht="15">
      <c r="A51" s="234" t="s">
        <v>312</v>
      </c>
      <c r="B51" s="237">
        <v>11.4942528735632</v>
      </c>
      <c r="C51" s="231">
        <v>-8.5714285714285694</v>
      </c>
      <c r="D51" s="232">
        <v>-10.8108108108108</v>
      </c>
      <c r="E51" s="232">
        <v>-3.7037037037037002</v>
      </c>
      <c r="F51" s="227">
        <v>19.4444444444444</v>
      </c>
      <c r="G51" s="227">
        <v>12.5</v>
      </c>
      <c r="H51" s="237">
        <v>25</v>
      </c>
      <c r="I51" s="231">
        <v>24.2424242424242</v>
      </c>
      <c r="J51" s="231">
        <v>36.956521739130402</v>
      </c>
      <c r="K51" s="227">
        <v>38.636363636363598</v>
      </c>
      <c r="L51" s="227">
        <v>22.5</v>
      </c>
      <c r="M51" s="227">
        <v>1.47058823529412</v>
      </c>
      <c r="N51" s="227">
        <v>18.75</v>
      </c>
      <c r="O51" s="227">
        <v>27.536231884058001</v>
      </c>
      <c r="P51" s="227">
        <v>26.4</v>
      </c>
      <c r="Q51" s="227">
        <v>20.270270270270299</v>
      </c>
      <c r="R51" s="227">
        <v>-7.3170731707317103</v>
      </c>
      <c r="S51" s="227">
        <v>5.2631578947368398</v>
      </c>
      <c r="T51" s="227">
        <v>-18.0555555555556</v>
      </c>
      <c r="U51" s="227">
        <v>43.636363636363598</v>
      </c>
      <c r="V51" s="227">
        <v>14.285714285714301</v>
      </c>
      <c r="W51" s="227">
        <v>21.052631578947398</v>
      </c>
      <c r="X51" s="227">
        <v>20</v>
      </c>
      <c r="Y51" s="227">
        <v>40</v>
      </c>
      <c r="Z51" s="227">
        <v>12.7272727272727</v>
      </c>
      <c r="AA51" s="227">
        <v>40.384615384615401</v>
      </c>
      <c r="AB51" s="227">
        <v>7.7669902912621396</v>
      </c>
      <c r="AC51" s="252">
        <v>29.6703296703297</v>
      </c>
      <c r="AD51" s="252">
        <v>2.2471910112359601</v>
      </c>
      <c r="AE51" s="252">
        <v>1.1235955056179801</v>
      </c>
      <c r="AF51" s="294">
        <v>-34.210526315789501</v>
      </c>
    </row>
    <row r="52" spans="1:32" ht="15">
      <c r="A52" s="234" t="s">
        <v>311</v>
      </c>
      <c r="B52" s="237">
        <v>-2.2727272727272698</v>
      </c>
      <c r="C52" s="231">
        <v>-14.285714285714301</v>
      </c>
      <c r="D52" s="232">
        <v>-13.3333333333333</v>
      </c>
      <c r="E52" s="232">
        <v>8.3333333333333304</v>
      </c>
      <c r="F52" s="227">
        <v>0</v>
      </c>
      <c r="G52" s="227">
        <v>47.826086956521699</v>
      </c>
      <c r="H52" s="237">
        <v>52.380952380952401</v>
      </c>
      <c r="I52" s="231">
        <v>7.4074074074074003</v>
      </c>
      <c r="J52" s="231">
        <v>47.5</v>
      </c>
      <c r="K52" s="227">
        <v>52.173913043478301</v>
      </c>
      <c r="L52" s="227">
        <v>47.058823529411796</v>
      </c>
      <c r="M52" s="227">
        <v>32.5</v>
      </c>
      <c r="N52" s="227">
        <v>22.388059701492502</v>
      </c>
      <c r="O52" s="227">
        <v>18.75</v>
      </c>
      <c r="P52" s="227">
        <v>26.8</v>
      </c>
      <c r="Q52" s="227">
        <v>31.25</v>
      </c>
      <c r="R52" s="227">
        <v>17.021276595744698</v>
      </c>
      <c r="S52" s="227">
        <v>14.5833333333333</v>
      </c>
      <c r="T52" s="227">
        <v>27.586206896551701</v>
      </c>
      <c r="U52" s="227">
        <v>28.3333333333333</v>
      </c>
      <c r="V52" s="227">
        <v>28</v>
      </c>
      <c r="W52" s="227">
        <v>21.428571428571399</v>
      </c>
      <c r="X52" s="227">
        <v>17.460317460317501</v>
      </c>
      <c r="Y52" s="227">
        <v>32.653061224489797</v>
      </c>
      <c r="Z52" s="227">
        <v>47.619047619047599</v>
      </c>
      <c r="AA52" s="227">
        <v>62.5</v>
      </c>
      <c r="AB52" s="227">
        <v>18.604651162790699</v>
      </c>
      <c r="AC52" s="252">
        <v>62.162162162162197</v>
      </c>
      <c r="AD52" s="252">
        <v>19.230769230769202</v>
      </c>
      <c r="AE52" s="252">
        <v>11.320754716981099</v>
      </c>
      <c r="AF52" s="294">
        <v>-29.508196721311499</v>
      </c>
    </row>
    <row r="53" spans="1:32" ht="14.25" customHeight="1">
      <c r="A53" s="230" t="s">
        <v>227</v>
      </c>
      <c r="B53" s="227">
        <v>68</v>
      </c>
      <c r="C53" s="231">
        <v>67.55</v>
      </c>
      <c r="D53" s="232">
        <v>55.8</v>
      </c>
      <c r="E53" s="232">
        <v>59.8</v>
      </c>
      <c r="F53" s="227">
        <v>60.15</v>
      </c>
      <c r="G53" s="227">
        <v>52.4</v>
      </c>
      <c r="H53" s="227">
        <v>61.55</v>
      </c>
      <c r="I53" s="231">
        <v>48.25</v>
      </c>
      <c r="J53" s="231">
        <v>53</v>
      </c>
      <c r="K53" s="227">
        <v>54.2</v>
      </c>
      <c r="L53" s="227">
        <v>62.25</v>
      </c>
      <c r="M53" s="227">
        <v>55.2</v>
      </c>
      <c r="N53" s="227">
        <v>66</v>
      </c>
      <c r="O53" s="227">
        <v>52.3</v>
      </c>
      <c r="P53" s="227">
        <v>60</v>
      </c>
      <c r="Q53" s="227">
        <v>58.2</v>
      </c>
      <c r="R53" s="227">
        <v>64.400000000000006</v>
      </c>
      <c r="S53" s="227">
        <v>52</v>
      </c>
      <c r="T53" s="227">
        <v>66.400000000000006</v>
      </c>
      <c r="U53" s="227">
        <v>66.5322580645161</v>
      </c>
      <c r="V53" s="227">
        <v>62.195121951219498</v>
      </c>
      <c r="W53" s="227">
        <v>60.2</v>
      </c>
      <c r="X53" s="227">
        <v>51.8</v>
      </c>
      <c r="Y53" s="227">
        <v>64.112903225806406</v>
      </c>
      <c r="Z53" s="227">
        <v>51.2</v>
      </c>
      <c r="AA53" s="227">
        <v>55.3097345132743</v>
      </c>
      <c r="AB53" s="227">
        <v>65</v>
      </c>
      <c r="AC53" s="252">
        <v>46.169354838709701</v>
      </c>
      <c r="AD53" s="252">
        <v>50.2</v>
      </c>
      <c r="AE53" s="252">
        <v>58.571428571428598</v>
      </c>
      <c r="AF53" s="294">
        <v>47.177419354838698</v>
      </c>
    </row>
    <row r="54" spans="1:32" ht="15">
      <c r="A54" s="233" t="s">
        <v>308</v>
      </c>
      <c r="B54" s="227">
        <v>56.9444444444444</v>
      </c>
      <c r="C54" s="231">
        <v>60.638297872340402</v>
      </c>
      <c r="D54" s="232">
        <v>42.1875</v>
      </c>
      <c r="E54" s="232">
        <v>50</v>
      </c>
      <c r="F54" s="227">
        <v>71.428571428571402</v>
      </c>
      <c r="G54" s="227">
        <v>56.140350877193001</v>
      </c>
      <c r="H54" s="227">
        <v>55.882352941176499</v>
      </c>
      <c r="I54" s="231">
        <v>52.857142857142897</v>
      </c>
      <c r="J54" s="231">
        <v>63.3333333333333</v>
      </c>
      <c r="K54" s="227">
        <v>58.108108108108098</v>
      </c>
      <c r="L54" s="227">
        <v>64.285714285714306</v>
      </c>
      <c r="M54" s="227">
        <v>-63.513513513513502</v>
      </c>
      <c r="N54" s="227">
        <v>66.6666666666667</v>
      </c>
      <c r="O54" s="227">
        <v>42.307692307692299</v>
      </c>
      <c r="P54" s="227">
        <v>40.9</v>
      </c>
      <c r="Q54" s="227">
        <v>70.9677419354839</v>
      </c>
      <c r="R54" s="227">
        <v>29.411764705882401</v>
      </c>
      <c r="S54" s="227">
        <v>36.363636363636402</v>
      </c>
      <c r="T54" s="227">
        <v>69.4444444444445</v>
      </c>
      <c r="U54" s="227">
        <v>58.3333333333333</v>
      </c>
      <c r="V54" s="227">
        <v>48.214285714285701</v>
      </c>
      <c r="W54" s="227">
        <v>55</v>
      </c>
      <c r="X54" s="227">
        <v>32.352941176470601</v>
      </c>
      <c r="Y54" s="227">
        <v>30</v>
      </c>
      <c r="Z54" s="227">
        <v>0</v>
      </c>
      <c r="AA54" s="227">
        <v>75</v>
      </c>
      <c r="AB54" s="227">
        <v>40.625</v>
      </c>
      <c r="AC54" s="252">
        <v>7.8947368421052602</v>
      </c>
      <c r="AD54" s="252">
        <v>31.25</v>
      </c>
      <c r="AE54" s="252">
        <v>50</v>
      </c>
      <c r="AF54" s="294">
        <v>14.8648648648649</v>
      </c>
    </row>
    <row r="55" spans="1:32" ht="15">
      <c r="A55" s="233" t="s">
        <v>309</v>
      </c>
      <c r="B55" s="227">
        <v>68.487394957983199</v>
      </c>
      <c r="C55" s="231">
        <v>69.101123595505598</v>
      </c>
      <c r="D55" s="232">
        <v>52.358490566037702</v>
      </c>
      <c r="E55" s="232">
        <v>63.1944444444444</v>
      </c>
      <c r="F55" s="227">
        <v>63.725490196078397</v>
      </c>
      <c r="G55" s="227">
        <v>52.272727272727302</v>
      </c>
      <c r="H55" s="227">
        <v>62.365591397849499</v>
      </c>
      <c r="I55" s="231">
        <v>60.606060606060602</v>
      </c>
      <c r="J55" s="231">
        <v>60.975609756097597</v>
      </c>
      <c r="K55" s="227">
        <v>58.139534883720899</v>
      </c>
      <c r="L55" s="227">
        <v>65.294117647058798</v>
      </c>
      <c r="M55" s="227">
        <v>-83.3333333333333</v>
      </c>
      <c r="N55" s="227">
        <v>68.902439024390205</v>
      </c>
      <c r="O55" s="227">
        <v>61.428571428571402</v>
      </c>
      <c r="P55" s="227">
        <v>66.7</v>
      </c>
      <c r="Q55" s="227">
        <v>59.278350515463899</v>
      </c>
      <c r="R55" s="227">
        <v>60.240963855421697</v>
      </c>
      <c r="S55" s="227">
        <v>50</v>
      </c>
      <c r="T55" s="227">
        <v>71.755725190839698</v>
      </c>
      <c r="U55" s="227">
        <v>71.359223300970896</v>
      </c>
      <c r="V55" s="227">
        <v>63.6666666666667</v>
      </c>
      <c r="W55" s="227">
        <v>64.414414414414395</v>
      </c>
      <c r="X55" s="227">
        <v>53.3333333333333</v>
      </c>
      <c r="Y55" s="227">
        <v>67.431192660550494</v>
      </c>
      <c r="Z55" s="227">
        <v>54.225352112675999</v>
      </c>
      <c r="AA55" s="227">
        <v>55.5555555555556</v>
      </c>
      <c r="AB55" s="227">
        <v>67.613636363636402</v>
      </c>
      <c r="AC55" s="252">
        <v>50.78125</v>
      </c>
      <c r="AD55" s="252">
        <v>46.470588235294102</v>
      </c>
      <c r="AE55" s="252">
        <v>50.5555555555556</v>
      </c>
      <c r="AF55" s="294">
        <v>54</v>
      </c>
    </row>
    <row r="56" spans="1:32" ht="15">
      <c r="A56" s="234" t="s">
        <v>312</v>
      </c>
      <c r="B56" s="227">
        <v>75.280898876404507</v>
      </c>
      <c r="C56" s="231">
        <v>70</v>
      </c>
      <c r="D56" s="232">
        <v>56.756756756756801</v>
      </c>
      <c r="E56" s="232">
        <v>59.259259259259302</v>
      </c>
      <c r="F56" s="227">
        <v>52.7777777777778</v>
      </c>
      <c r="G56" s="227">
        <v>43.75</v>
      </c>
      <c r="H56" s="227">
        <v>64.705882352941202</v>
      </c>
      <c r="I56" s="231">
        <v>50</v>
      </c>
      <c r="J56" s="231">
        <v>39.130434782608702</v>
      </c>
      <c r="K56" s="227">
        <v>53.409090909090899</v>
      </c>
      <c r="L56" s="227">
        <v>51.25</v>
      </c>
      <c r="M56" s="227">
        <v>-31.7708333333333</v>
      </c>
      <c r="N56" s="227">
        <v>54.1666666666667</v>
      </c>
      <c r="O56" s="227">
        <v>55.072463768115902</v>
      </c>
      <c r="P56" s="227">
        <v>56.6</v>
      </c>
      <c r="Q56" s="227">
        <v>51.351351351351298</v>
      </c>
      <c r="R56" s="227">
        <v>67.261904761904702</v>
      </c>
      <c r="S56" s="227">
        <v>56.914893617021299</v>
      </c>
      <c r="T56" s="227">
        <v>60.4166666666667</v>
      </c>
      <c r="U56" s="227">
        <v>63.636363636363598</v>
      </c>
      <c r="V56" s="227">
        <v>61.6279069767442</v>
      </c>
      <c r="W56" s="227">
        <v>61.038961038960998</v>
      </c>
      <c r="X56" s="227">
        <v>56.25</v>
      </c>
      <c r="Y56" s="227">
        <v>65.882352941176507</v>
      </c>
      <c r="Z56" s="227">
        <v>50</v>
      </c>
      <c r="AA56" s="227">
        <v>57.692307692307701</v>
      </c>
      <c r="AB56" s="227">
        <v>66.504854368932001</v>
      </c>
      <c r="AC56" s="252">
        <v>47.802197802197803</v>
      </c>
      <c r="AD56" s="252">
        <v>65.730337078651701</v>
      </c>
      <c r="AE56" s="252">
        <v>70.224719101123597</v>
      </c>
      <c r="AF56" s="294">
        <v>48.6666666666667</v>
      </c>
    </row>
    <row r="57" spans="1:32" ht="15.5" thickBot="1">
      <c r="A57" s="238" t="s">
        <v>311</v>
      </c>
      <c r="B57" s="239">
        <v>68.181818181818201</v>
      </c>
      <c r="C57" s="240">
        <v>75</v>
      </c>
      <c r="D57" s="241">
        <v>30</v>
      </c>
      <c r="E57" s="241">
        <v>58.3333333333333</v>
      </c>
      <c r="F57" s="239">
        <v>50</v>
      </c>
      <c r="G57" s="239">
        <v>58.695652173912997</v>
      </c>
      <c r="H57" s="239">
        <v>59.523809523809497</v>
      </c>
      <c r="I57" s="240">
        <v>7.4074074074074101</v>
      </c>
      <c r="J57" s="240">
        <v>45</v>
      </c>
      <c r="K57" s="240">
        <v>34.7826086956522</v>
      </c>
      <c r="L57" s="240">
        <v>67.647058823529406</v>
      </c>
      <c r="M57" s="240">
        <v>-24.025974025974001</v>
      </c>
      <c r="N57" s="240">
        <v>70.149253731343293</v>
      </c>
      <c r="O57" s="240">
        <v>39.0625</v>
      </c>
      <c r="P57" s="240">
        <v>62.2</v>
      </c>
      <c r="Q57" s="240">
        <v>58.3333333333333</v>
      </c>
      <c r="R57" s="240">
        <v>71.875</v>
      </c>
      <c r="S57" s="240">
        <v>56.25</v>
      </c>
      <c r="T57" s="240">
        <v>55.172413793103402</v>
      </c>
      <c r="U57" s="240">
        <v>65</v>
      </c>
      <c r="V57" s="240">
        <v>70</v>
      </c>
      <c r="W57" s="240">
        <v>50</v>
      </c>
      <c r="X57" s="240">
        <v>49.206349206349202</v>
      </c>
      <c r="Y57" s="240">
        <v>57.142857142857103</v>
      </c>
      <c r="Z57" s="240">
        <v>54.761904761904802</v>
      </c>
      <c r="AA57" s="240">
        <v>50</v>
      </c>
      <c r="AB57" s="240">
        <v>65.116279069767401</v>
      </c>
      <c r="AC57" s="291">
        <v>50</v>
      </c>
      <c r="AD57" s="291">
        <v>38.461538461538503</v>
      </c>
      <c r="AE57" s="291">
        <v>54.716981132075503</v>
      </c>
      <c r="AF57" s="295">
        <v>56.557377049180303</v>
      </c>
    </row>
    <row r="58" spans="1:32" s="211" customFormat="1" ht="16.5" customHeight="1">
      <c r="A58" s="664" t="s">
        <v>284</v>
      </c>
      <c r="B58" s="665"/>
      <c r="C58" s="665"/>
      <c r="D58" s="665"/>
      <c r="E58" s="665"/>
      <c r="F58" s="665"/>
      <c r="G58" s="665"/>
      <c r="H58" s="665"/>
      <c r="I58" s="665"/>
      <c r="J58" s="248"/>
      <c r="K58" s="249"/>
      <c r="L58" s="249"/>
      <c r="M58" s="249"/>
      <c r="N58" s="249"/>
      <c r="O58" s="249"/>
      <c r="P58" s="249"/>
      <c r="Q58" s="253"/>
      <c r="R58" s="253"/>
      <c r="S58" s="253"/>
      <c r="T58" s="253"/>
      <c r="U58" s="253"/>
      <c r="V58" s="253"/>
      <c r="W58" s="253"/>
      <c r="X58" s="253"/>
      <c r="Y58" s="253"/>
      <c r="Z58" s="253"/>
      <c r="AA58" s="253"/>
      <c r="AB58" s="253"/>
      <c r="AC58" s="253"/>
      <c r="AD58" s="253"/>
      <c r="AE58" s="253"/>
      <c r="AF58" s="307"/>
    </row>
    <row r="59" spans="1:32" s="212" customFormat="1" ht="16.5" customHeight="1">
      <c r="A59" s="230" t="s">
        <v>285</v>
      </c>
      <c r="B59" s="242">
        <v>6.8636363636363598</v>
      </c>
      <c r="C59" s="242">
        <v>6.9954545454545398</v>
      </c>
      <c r="D59" s="242">
        <v>13.1409090909091</v>
      </c>
      <c r="E59" s="242">
        <v>-2.6</v>
      </c>
      <c r="F59" s="242">
        <v>13.3727272727273</v>
      </c>
      <c r="G59" s="242">
        <v>9.6818181818181799</v>
      </c>
      <c r="H59" s="242">
        <v>17.645454545454498</v>
      </c>
      <c r="I59" s="242">
        <v>11.945454545454499</v>
      </c>
      <c r="J59" s="242">
        <v>18.9590909090909</v>
      </c>
      <c r="K59" s="242">
        <v>17.718181818181801</v>
      </c>
      <c r="L59" s="242">
        <v>13.9772727272727</v>
      </c>
      <c r="M59" s="242">
        <v>7.4909090909090903</v>
      </c>
      <c r="N59" s="242">
        <v>17.840909090909101</v>
      </c>
      <c r="O59" s="242">
        <v>17.640909090909101</v>
      </c>
      <c r="P59" s="242">
        <v>25.0363636363636</v>
      </c>
      <c r="Q59" s="242">
        <v>-0.49090909090909102</v>
      </c>
      <c r="R59" s="242">
        <v>11.7545454545455</v>
      </c>
      <c r="S59" s="242">
        <v>7.3636363636363704</v>
      </c>
      <c r="T59" s="242">
        <v>-1.36363636363636</v>
      </c>
      <c r="U59" s="242">
        <v>14.241202346041099</v>
      </c>
      <c r="V59" s="242">
        <v>-9.9408721359940895</v>
      </c>
      <c r="W59" s="242">
        <v>10.6727272727273</v>
      </c>
      <c r="X59" s="242">
        <v>6.2</v>
      </c>
      <c r="Y59" s="242">
        <v>22.800883327199099</v>
      </c>
      <c r="Z59" s="242">
        <v>13.3818181818182</v>
      </c>
      <c r="AA59" s="242">
        <v>28.7610619469027</v>
      </c>
      <c r="AB59" s="242">
        <v>12.218181818181799</v>
      </c>
      <c r="AC59" s="306">
        <v>10.5205278592375</v>
      </c>
      <c r="AD59" s="306">
        <v>-2.6181818181818199</v>
      </c>
      <c r="AE59" s="306">
        <v>0.34976732869004801</v>
      </c>
      <c r="AF59" s="308">
        <v>-5.8612903225806399</v>
      </c>
    </row>
    <row r="60" spans="1:32" ht="16.5" customHeight="1">
      <c r="A60" s="234" t="s">
        <v>286</v>
      </c>
      <c r="B60" s="227">
        <v>68</v>
      </c>
      <c r="C60" s="232">
        <v>67.55</v>
      </c>
      <c r="D60" s="232">
        <v>55.8</v>
      </c>
      <c r="E60" s="232">
        <v>59.8</v>
      </c>
      <c r="F60" s="227">
        <v>46.3</v>
      </c>
      <c r="G60" s="227">
        <v>52.4</v>
      </c>
      <c r="H60" s="227">
        <v>61.55</v>
      </c>
      <c r="I60" s="232">
        <v>48.25</v>
      </c>
      <c r="J60" s="232">
        <v>53</v>
      </c>
      <c r="K60" s="227">
        <v>54.2</v>
      </c>
      <c r="L60" s="227">
        <v>62.25</v>
      </c>
      <c r="M60" s="227">
        <v>55.2</v>
      </c>
      <c r="N60" s="227">
        <v>66</v>
      </c>
      <c r="O60" s="227">
        <v>52.3</v>
      </c>
      <c r="P60" s="227">
        <v>60</v>
      </c>
      <c r="Q60" s="227">
        <v>58.2</v>
      </c>
      <c r="R60" s="227">
        <v>64.400000000000006</v>
      </c>
      <c r="S60" s="227">
        <v>52</v>
      </c>
      <c r="T60" s="227">
        <v>66.400000000000006</v>
      </c>
      <c r="U60" s="227">
        <v>66.5322580645161</v>
      </c>
      <c r="V60" s="227">
        <v>62.195121951219498</v>
      </c>
      <c r="W60" s="227">
        <v>60.2</v>
      </c>
      <c r="X60" s="227">
        <v>51.8</v>
      </c>
      <c r="Y60" s="227">
        <v>64.112903225806406</v>
      </c>
      <c r="Z60" s="227">
        <v>51.2</v>
      </c>
      <c r="AA60" s="227">
        <v>55.3097345132743</v>
      </c>
      <c r="AB60" s="227">
        <v>65</v>
      </c>
      <c r="AC60" s="252">
        <v>46.169354838709701</v>
      </c>
      <c r="AD60" s="252">
        <v>50.2</v>
      </c>
      <c r="AE60" s="252">
        <v>58.571428571428598</v>
      </c>
      <c r="AF60" s="294">
        <v>47.177419354838698</v>
      </c>
    </row>
    <row r="61" spans="1:32" ht="16.5" customHeight="1">
      <c r="A61" s="234" t="s">
        <v>246</v>
      </c>
      <c r="B61" s="81">
        <v>63.6</v>
      </c>
      <c r="C61" s="232">
        <v>59</v>
      </c>
      <c r="D61" s="232">
        <v>61.1</v>
      </c>
      <c r="E61" s="232">
        <v>60.3</v>
      </c>
      <c r="F61" s="227">
        <v>57.7</v>
      </c>
      <c r="G61" s="227">
        <v>43.75</v>
      </c>
      <c r="H61" s="81">
        <v>59.1</v>
      </c>
      <c r="I61" s="232">
        <v>49.2</v>
      </c>
      <c r="J61" s="232">
        <v>52.75</v>
      </c>
      <c r="K61" s="227">
        <v>56.8</v>
      </c>
      <c r="L61" s="227">
        <v>53.1</v>
      </c>
      <c r="M61" s="227">
        <v>46.8</v>
      </c>
      <c r="N61" s="227">
        <v>60.65</v>
      </c>
      <c r="O61" s="227">
        <v>48.7</v>
      </c>
      <c r="P61" s="227">
        <v>48.2</v>
      </c>
      <c r="Q61" s="227">
        <v>52.8</v>
      </c>
      <c r="R61" s="227">
        <v>61.3</v>
      </c>
      <c r="S61" s="227">
        <v>58.4</v>
      </c>
      <c r="T61" s="227">
        <v>78.8</v>
      </c>
      <c r="U61" s="227">
        <v>58.064516129032299</v>
      </c>
      <c r="V61" s="227">
        <v>57.317073170731703</v>
      </c>
      <c r="W61" s="227">
        <v>62.4</v>
      </c>
      <c r="X61" s="227">
        <v>53.4</v>
      </c>
      <c r="Y61" s="227">
        <v>65.524193548387103</v>
      </c>
      <c r="Z61" s="227">
        <v>66.400000000000006</v>
      </c>
      <c r="AA61" s="227">
        <v>69.911504424778798</v>
      </c>
      <c r="AB61" s="227">
        <v>65.400000000000006</v>
      </c>
      <c r="AC61" s="252">
        <v>53.225806451612897</v>
      </c>
      <c r="AD61" s="252">
        <v>42.6</v>
      </c>
      <c r="AE61" s="252">
        <v>43.061224489795897</v>
      </c>
      <c r="AF61" s="294">
        <v>43.548387096774199</v>
      </c>
    </row>
    <row r="62" spans="1:32" ht="16.5" customHeight="1">
      <c r="A62" s="234" t="s">
        <v>253</v>
      </c>
      <c r="B62" s="237">
        <v>-8</v>
      </c>
      <c r="C62" s="232">
        <v>8.0500000000000007</v>
      </c>
      <c r="D62" s="232">
        <v>28.95</v>
      </c>
      <c r="E62" s="232">
        <v>-0.80000000000000404</v>
      </c>
      <c r="F62" s="227">
        <v>5.7</v>
      </c>
      <c r="G62" s="227">
        <v>7.75</v>
      </c>
      <c r="H62" s="237">
        <v>-2.95</v>
      </c>
      <c r="I62" s="232">
        <v>-5.0999999999999996</v>
      </c>
      <c r="J62" s="232">
        <v>-3.8499999999999899</v>
      </c>
      <c r="K62" s="227">
        <v>-2.7</v>
      </c>
      <c r="L62" s="227">
        <v>7.25</v>
      </c>
      <c r="M62" s="227">
        <v>-6.4000000000000101</v>
      </c>
      <c r="N62" s="227">
        <v>13.05</v>
      </c>
      <c r="O62" s="227">
        <v>19.7</v>
      </c>
      <c r="P62" s="227">
        <v>13.2</v>
      </c>
      <c r="Q62" s="227">
        <v>-4.8</v>
      </c>
      <c r="R62" s="227">
        <v>5.2</v>
      </c>
      <c r="S62" s="227">
        <v>9.4</v>
      </c>
      <c r="T62" s="227">
        <v>-21.2</v>
      </c>
      <c r="U62" s="227">
        <v>9.0725806451613007</v>
      </c>
      <c r="V62" s="227">
        <v>-18.495934959349601</v>
      </c>
      <c r="W62" s="227">
        <v>-4.2</v>
      </c>
      <c r="X62" s="227">
        <v>2.6</v>
      </c>
      <c r="Y62" s="227">
        <v>21.4574898785425</v>
      </c>
      <c r="Z62" s="227">
        <v>-12.6</v>
      </c>
      <c r="AA62" s="227">
        <v>14.6017699115044</v>
      </c>
      <c r="AB62" s="227">
        <v>13.8</v>
      </c>
      <c r="AC62" s="252">
        <v>13.709677419354801</v>
      </c>
      <c r="AD62" s="252">
        <v>-7.8</v>
      </c>
      <c r="AE62" s="252">
        <v>-2.8688524590163902</v>
      </c>
      <c r="AF62" s="294">
        <v>-8.0000000000000107</v>
      </c>
    </row>
    <row r="63" spans="1:32" ht="16.5" customHeight="1">
      <c r="A63" s="234" t="s">
        <v>247</v>
      </c>
      <c r="B63" s="227">
        <v>12.85</v>
      </c>
      <c r="C63" s="232">
        <v>23.75</v>
      </c>
      <c r="D63" s="232">
        <v>33.4</v>
      </c>
      <c r="E63" s="232">
        <v>7.15</v>
      </c>
      <c r="F63" s="227">
        <v>44.7</v>
      </c>
      <c r="G63" s="227">
        <v>13.75</v>
      </c>
      <c r="H63" s="227">
        <v>13.3</v>
      </c>
      <c r="I63" s="232">
        <v>4.3499999999999996</v>
      </c>
      <c r="J63" s="232">
        <v>8.15</v>
      </c>
      <c r="K63" s="227">
        <v>0.55000000000000404</v>
      </c>
      <c r="L63" s="227">
        <v>19.399999999999999</v>
      </c>
      <c r="M63" s="227">
        <v>8.9999999999999893</v>
      </c>
      <c r="N63" s="227">
        <v>23.35</v>
      </c>
      <c r="O63" s="227">
        <v>10.35</v>
      </c>
      <c r="P63" s="227">
        <v>15.4</v>
      </c>
      <c r="Q63" s="227">
        <v>10.4</v>
      </c>
      <c r="R63" s="227">
        <v>35.75</v>
      </c>
      <c r="S63" s="227">
        <v>21.4</v>
      </c>
      <c r="T63" s="227">
        <v>40.200000000000003</v>
      </c>
      <c r="U63" s="227">
        <v>4.6370967741935498</v>
      </c>
      <c r="V63" s="227">
        <v>15.243902439024399</v>
      </c>
      <c r="W63" s="227">
        <v>32</v>
      </c>
      <c r="X63" s="227">
        <v>21.8</v>
      </c>
      <c r="Y63" s="227">
        <v>40.725806451612897</v>
      </c>
      <c r="Z63" s="227">
        <v>9</v>
      </c>
      <c r="AA63" s="227">
        <v>24.336283185840699</v>
      </c>
      <c r="AB63" s="227">
        <v>28</v>
      </c>
      <c r="AC63" s="252">
        <v>16.330645161290299</v>
      </c>
      <c r="AD63" s="252">
        <v>11.8</v>
      </c>
      <c r="AE63" s="252">
        <v>7.7551020408163298</v>
      </c>
      <c r="AF63" s="294">
        <v>0.79999999999999705</v>
      </c>
    </row>
    <row r="64" spans="1:32" ht="16.5" customHeight="1">
      <c r="A64" s="234" t="s">
        <v>257</v>
      </c>
      <c r="B64" s="227">
        <v>5.45</v>
      </c>
      <c r="C64" s="232">
        <v>2.7</v>
      </c>
      <c r="D64" s="232">
        <v>9</v>
      </c>
      <c r="E64" s="232">
        <v>-7.25</v>
      </c>
      <c r="F64" s="227">
        <v>-17.899999999999999</v>
      </c>
      <c r="G64" s="227">
        <v>18.8</v>
      </c>
      <c r="H64" s="227">
        <v>33.9</v>
      </c>
      <c r="I64" s="232">
        <v>24.55</v>
      </c>
      <c r="J64" s="232">
        <v>32.6</v>
      </c>
      <c r="K64" s="227">
        <v>38.15</v>
      </c>
      <c r="L64" s="227">
        <v>12.05</v>
      </c>
      <c r="M64" s="227">
        <v>18.2</v>
      </c>
      <c r="N64" s="227">
        <v>24.05</v>
      </c>
      <c r="O64" s="227">
        <v>20.25</v>
      </c>
      <c r="P64" s="227">
        <v>30</v>
      </c>
      <c r="Q64" s="227">
        <v>-1.6</v>
      </c>
      <c r="R64" s="227">
        <v>-5.85</v>
      </c>
      <c r="S64" s="227">
        <v>-8</v>
      </c>
      <c r="T64" s="227">
        <v>-20.2</v>
      </c>
      <c r="U64" s="227">
        <v>31.451612903225801</v>
      </c>
      <c r="V64" s="227">
        <v>-19.308943089430901</v>
      </c>
      <c r="W64" s="227">
        <v>5</v>
      </c>
      <c r="X64" s="227">
        <v>5.2</v>
      </c>
      <c r="Y64" s="227">
        <v>20.647773279352201</v>
      </c>
      <c r="Z64" s="227">
        <v>-5</v>
      </c>
      <c r="AA64" s="227">
        <v>34.070796460177</v>
      </c>
      <c r="AB64" s="227">
        <v>12.4</v>
      </c>
      <c r="AC64" s="252">
        <v>11.8951612903226</v>
      </c>
      <c r="AD64" s="252">
        <v>-7.8</v>
      </c>
      <c r="AE64" s="252">
        <v>-2.4590163934426199</v>
      </c>
      <c r="AF64" s="294">
        <v>-20.8</v>
      </c>
    </row>
    <row r="65" spans="1:32" ht="16.5" customHeight="1">
      <c r="A65" s="234" t="s">
        <v>287</v>
      </c>
      <c r="B65" s="81">
        <v>2.95</v>
      </c>
      <c r="C65" s="232">
        <v>3.45</v>
      </c>
      <c r="D65" s="232">
        <v>14.2</v>
      </c>
      <c r="E65" s="232">
        <v>-22.7</v>
      </c>
      <c r="F65" s="227">
        <v>0</v>
      </c>
      <c r="G65" s="227">
        <v>-1.1000000000000001</v>
      </c>
      <c r="H65" s="81">
        <v>14.8</v>
      </c>
      <c r="I65" s="232">
        <v>10.75</v>
      </c>
      <c r="J65" s="232">
        <v>22.75</v>
      </c>
      <c r="K65" s="227">
        <v>13.9</v>
      </c>
      <c r="L65" s="227">
        <v>11.8</v>
      </c>
      <c r="M65" s="227">
        <v>-5</v>
      </c>
      <c r="N65" s="227">
        <v>12.7</v>
      </c>
      <c r="O65" s="227">
        <v>11.25</v>
      </c>
      <c r="P65" s="227">
        <v>31.2</v>
      </c>
      <c r="Q65" s="227">
        <v>-17</v>
      </c>
      <c r="R65" s="227">
        <v>-6.25</v>
      </c>
      <c r="S65" s="227">
        <v>-4.4000000000000101</v>
      </c>
      <c r="T65" s="227">
        <v>-12.4</v>
      </c>
      <c r="U65" s="227">
        <v>3.6290322580645098</v>
      </c>
      <c r="V65" s="227">
        <v>-27.032520325203301</v>
      </c>
      <c r="W65" s="227">
        <v>13.4</v>
      </c>
      <c r="X65" s="227">
        <v>-11</v>
      </c>
      <c r="Y65" s="227">
        <v>14.314516129032301</v>
      </c>
      <c r="Z65" s="227">
        <v>9</v>
      </c>
      <c r="AA65" s="227">
        <v>31.858407079646</v>
      </c>
      <c r="AB65" s="227">
        <v>-3.2</v>
      </c>
      <c r="AC65" s="252">
        <v>4.4354838709677402</v>
      </c>
      <c r="AD65" s="252">
        <v>-17.2</v>
      </c>
      <c r="AE65" s="252">
        <v>-15.5102040816327</v>
      </c>
      <c r="AF65" s="294">
        <v>-21.6</v>
      </c>
    </row>
    <row r="66" spans="1:32" ht="16.5" customHeight="1">
      <c r="A66" s="234" t="s">
        <v>254</v>
      </c>
      <c r="B66" s="227">
        <v>-8</v>
      </c>
      <c r="C66" s="232">
        <v>-5.9</v>
      </c>
      <c r="D66" s="232">
        <v>12.6</v>
      </c>
      <c r="E66" s="232">
        <v>-17.05</v>
      </c>
      <c r="F66" s="227">
        <v>12.2</v>
      </c>
      <c r="G66" s="227">
        <v>1.9000000000000099</v>
      </c>
      <c r="H66" s="227">
        <v>18</v>
      </c>
      <c r="I66" s="232">
        <v>13.95</v>
      </c>
      <c r="J66" s="232">
        <v>21.75</v>
      </c>
      <c r="K66" s="227">
        <v>17.7</v>
      </c>
      <c r="L66" s="227">
        <v>0.35000000000000098</v>
      </c>
      <c r="M66" s="227">
        <v>4.8</v>
      </c>
      <c r="N66" s="227">
        <v>11.1</v>
      </c>
      <c r="O66" s="227">
        <v>7.05</v>
      </c>
      <c r="P66" s="227">
        <v>32.200000000000003</v>
      </c>
      <c r="Q66" s="227">
        <v>-15</v>
      </c>
      <c r="R66" s="227">
        <v>-12.7</v>
      </c>
      <c r="S66" s="227">
        <v>-11</v>
      </c>
      <c r="T66" s="227">
        <v>-34.4</v>
      </c>
      <c r="U66" s="227">
        <v>4.2338709677419404</v>
      </c>
      <c r="V66" s="227">
        <v>-38.211382113821102</v>
      </c>
      <c r="W66" s="227">
        <v>-6.6</v>
      </c>
      <c r="X66" s="227">
        <v>-4.5999999999999996</v>
      </c>
      <c r="Y66" s="227">
        <v>7.2874493927125501</v>
      </c>
      <c r="Z66" s="227">
        <v>3.2</v>
      </c>
      <c r="AA66" s="227">
        <v>14.159292035398201</v>
      </c>
      <c r="AB66" s="227">
        <v>-6.4</v>
      </c>
      <c r="AC66" s="252">
        <v>3.4274193548387202</v>
      </c>
      <c r="AD66" s="252">
        <v>-18.2</v>
      </c>
      <c r="AE66" s="252">
        <v>-14.139344262295101</v>
      </c>
      <c r="AF66" s="294">
        <v>-20.6</v>
      </c>
    </row>
    <row r="67" spans="1:32" ht="16.5" customHeight="1">
      <c r="A67" s="234" t="s">
        <v>288</v>
      </c>
      <c r="B67" s="227">
        <v>26.15</v>
      </c>
      <c r="C67" s="232">
        <v>16.7</v>
      </c>
      <c r="D67" s="232">
        <v>0</v>
      </c>
      <c r="E67" s="232">
        <v>1.5</v>
      </c>
      <c r="F67" s="227">
        <v>-8.9</v>
      </c>
      <c r="G67" s="227">
        <v>10.95</v>
      </c>
      <c r="H67" s="227">
        <v>16.649999999999999</v>
      </c>
      <c r="I67" s="232">
        <v>13.95</v>
      </c>
      <c r="J67" s="232">
        <v>24.75</v>
      </c>
      <c r="K67" s="227">
        <v>23.2</v>
      </c>
      <c r="L67" s="227">
        <v>18.75</v>
      </c>
      <c r="M67" s="227">
        <v>17.8</v>
      </c>
      <c r="N67" s="227">
        <v>24.1</v>
      </c>
      <c r="O67" s="227">
        <v>23.65</v>
      </c>
      <c r="P67" s="227">
        <v>34.799999999999997</v>
      </c>
      <c r="Q67" s="227">
        <v>-8.1999999999999993</v>
      </c>
      <c r="R67" s="227">
        <v>7.2500000000000098</v>
      </c>
      <c r="S67" s="227">
        <v>-4.8</v>
      </c>
      <c r="T67" s="227">
        <v>1.6</v>
      </c>
      <c r="U67" s="227">
        <v>4.8387096774193603</v>
      </c>
      <c r="V67" s="227">
        <v>-7.1138211382113896</v>
      </c>
      <c r="W67" s="227">
        <v>15.4</v>
      </c>
      <c r="X67" s="227">
        <v>0.60000000000000098</v>
      </c>
      <c r="Y67" s="227">
        <v>26.612903225806502</v>
      </c>
      <c r="Z67" s="227">
        <v>18.399999999999999</v>
      </c>
      <c r="AA67" s="227">
        <v>28.7610619469027</v>
      </c>
      <c r="AB67" s="227">
        <v>5</v>
      </c>
      <c r="AC67" s="252">
        <v>-1.81451612903226</v>
      </c>
      <c r="AD67" s="252">
        <v>-5.8</v>
      </c>
      <c r="AE67" s="252">
        <v>0.204081632653065</v>
      </c>
      <c r="AF67" s="294">
        <v>2</v>
      </c>
    </row>
    <row r="68" spans="1:32" ht="16.5" customHeight="1">
      <c r="A68" s="234" t="s">
        <v>255</v>
      </c>
      <c r="B68" s="237">
        <v>-27.75</v>
      </c>
      <c r="C68" s="232">
        <v>-43.25</v>
      </c>
      <c r="D68" s="232">
        <v>28.95</v>
      </c>
      <c r="E68" s="232">
        <v>-36.35</v>
      </c>
      <c r="F68" s="227">
        <v>-0.80000000000000404</v>
      </c>
      <c r="G68" s="227">
        <v>-21</v>
      </c>
      <c r="H68" s="237">
        <v>-17.600000000000001</v>
      </c>
      <c r="I68" s="232">
        <v>17.850000000000001</v>
      </c>
      <c r="J68" s="232">
        <v>-4.55</v>
      </c>
      <c r="K68" s="227">
        <v>-14.25</v>
      </c>
      <c r="L68" s="227">
        <v>-19.399999999999999</v>
      </c>
      <c r="M68" s="227">
        <v>-19.8</v>
      </c>
      <c r="N68" s="227">
        <v>-28.8</v>
      </c>
      <c r="O68" s="227">
        <v>0.70000000000000295</v>
      </c>
      <c r="P68" s="227">
        <v>6.2</v>
      </c>
      <c r="Q68" s="227">
        <v>-31.4</v>
      </c>
      <c r="R68" s="227">
        <v>-17.899999999999999</v>
      </c>
      <c r="S68" s="227">
        <v>-11.2</v>
      </c>
      <c r="T68" s="227">
        <v>-47.4</v>
      </c>
      <c r="U68" s="227">
        <v>-19.959677419354801</v>
      </c>
      <c r="V68" s="227">
        <v>-59.756097560975597</v>
      </c>
      <c r="W68" s="227">
        <v>-24.6</v>
      </c>
      <c r="X68" s="227">
        <v>-18.2</v>
      </c>
      <c r="Y68" s="227">
        <v>-2.2267206477732802</v>
      </c>
      <c r="Z68" s="227">
        <v>0</v>
      </c>
      <c r="AA68" s="227">
        <v>13.2743362831858</v>
      </c>
      <c r="AB68" s="227">
        <v>-22.8</v>
      </c>
      <c r="AC68" s="252">
        <v>-2.4193548387096802</v>
      </c>
      <c r="AD68" s="252">
        <v>-27.8</v>
      </c>
      <c r="AE68" s="252">
        <v>-25.409836065573799</v>
      </c>
      <c r="AF68" s="294">
        <v>-33</v>
      </c>
    </row>
    <row r="69" spans="1:32" ht="16.5" customHeight="1">
      <c r="A69" s="234" t="s">
        <v>256</v>
      </c>
      <c r="B69" s="227">
        <v>-51.2</v>
      </c>
      <c r="C69" s="232">
        <v>-47.8</v>
      </c>
      <c r="D69" s="232">
        <v>-46.55</v>
      </c>
      <c r="E69" s="232">
        <v>-45.1</v>
      </c>
      <c r="F69" s="227">
        <v>8.9000000000000092</v>
      </c>
      <c r="G69" s="227">
        <v>-26.35</v>
      </c>
      <c r="H69" s="227">
        <v>-19.100000000000001</v>
      </c>
      <c r="I69" s="232">
        <v>-39.700000000000003</v>
      </c>
      <c r="J69" s="232">
        <v>-8.85</v>
      </c>
      <c r="K69" s="227">
        <v>-8.4</v>
      </c>
      <c r="L69" s="227">
        <v>-34.6</v>
      </c>
      <c r="M69" s="227">
        <v>-28</v>
      </c>
      <c r="N69" s="227">
        <v>-25.4</v>
      </c>
      <c r="O69" s="227">
        <v>-14.95</v>
      </c>
      <c r="P69" s="227">
        <v>-0.4</v>
      </c>
      <c r="Q69" s="227">
        <v>-37.6</v>
      </c>
      <c r="R69" s="227">
        <v>-11.9</v>
      </c>
      <c r="S69" s="227">
        <v>-20.399999999999999</v>
      </c>
      <c r="T69" s="227">
        <v>-56.6</v>
      </c>
      <c r="U69" s="227">
        <v>-18.145161290322601</v>
      </c>
      <c r="V69" s="227">
        <v>-49.1869918699187</v>
      </c>
      <c r="W69" s="227">
        <v>-36.200000000000003</v>
      </c>
      <c r="X69" s="227">
        <v>-23</v>
      </c>
      <c r="Y69" s="227">
        <v>-11.290322580645199</v>
      </c>
      <c r="Z69" s="227">
        <v>-5.4000000000000101</v>
      </c>
      <c r="AA69" s="227">
        <v>3.9823008849557602</v>
      </c>
      <c r="AB69" s="227">
        <v>-19.2</v>
      </c>
      <c r="AC69" s="252">
        <v>-17.137096774193498</v>
      </c>
      <c r="AD69" s="252">
        <v>-29.8</v>
      </c>
      <c r="AE69" s="252">
        <v>-32.857142857142797</v>
      </c>
      <c r="AF69" s="294">
        <v>-36.4</v>
      </c>
    </row>
    <row r="70" spans="1:32" ht="16.5" customHeight="1">
      <c r="A70" s="234" t="s">
        <v>289</v>
      </c>
      <c r="B70" s="227">
        <v>-8.5500000000000007</v>
      </c>
      <c r="C70" s="232">
        <v>-7.3</v>
      </c>
      <c r="D70" s="232">
        <v>-52.9</v>
      </c>
      <c r="E70" s="232">
        <v>-28.1</v>
      </c>
      <c r="F70" s="227">
        <v>-0.80000000000000104</v>
      </c>
      <c r="G70" s="227">
        <v>5.6500000000000101</v>
      </c>
      <c r="H70" s="227">
        <v>16.45</v>
      </c>
      <c r="I70" s="232">
        <v>-6.65</v>
      </c>
      <c r="J70" s="232">
        <v>10.050000000000001</v>
      </c>
      <c r="K70" s="227">
        <v>15.75</v>
      </c>
      <c r="L70" s="227">
        <v>22.8</v>
      </c>
      <c r="M70" s="227">
        <v>-10.199999999999999</v>
      </c>
      <c r="N70" s="227">
        <v>15.45</v>
      </c>
      <c r="O70" s="227">
        <v>15.05</v>
      </c>
      <c r="P70" s="227">
        <v>4.5999999999999996</v>
      </c>
      <c r="Q70" s="227">
        <v>-11.2</v>
      </c>
      <c r="R70" s="227">
        <v>10</v>
      </c>
      <c r="S70" s="227">
        <v>-0.39999999999999902</v>
      </c>
      <c r="T70" s="227">
        <v>-9.8000000000000007</v>
      </c>
      <c r="U70" s="227">
        <v>12.298387096774199</v>
      </c>
      <c r="V70" s="227">
        <v>-25</v>
      </c>
      <c r="W70" s="227">
        <v>0.60000000000000897</v>
      </c>
      <c r="X70" s="227">
        <v>-10.4</v>
      </c>
      <c r="Y70" s="227">
        <v>3.6437246963562702</v>
      </c>
      <c r="Z70" s="227">
        <v>13</v>
      </c>
      <c r="AA70" s="227">
        <v>26.1061946902655</v>
      </c>
      <c r="AB70" s="227">
        <v>-3.5999999999999899</v>
      </c>
      <c r="AC70" s="252">
        <v>-12.0967741935484</v>
      </c>
      <c r="AD70" s="252">
        <v>-19</v>
      </c>
      <c r="AE70" s="252">
        <v>-12.5</v>
      </c>
      <c r="AF70" s="294">
        <v>-17.600000000000001</v>
      </c>
    </row>
    <row r="71" spans="1:32" s="211" customFormat="1" ht="16.5" customHeight="1">
      <c r="A71" s="658" t="s">
        <v>290</v>
      </c>
      <c r="B71" s="659"/>
      <c r="C71" s="659"/>
      <c r="D71" s="659"/>
      <c r="E71" s="659"/>
      <c r="F71" s="659"/>
      <c r="G71" s="659"/>
      <c r="H71" s="659"/>
      <c r="I71" s="659"/>
      <c r="J71" s="242"/>
      <c r="K71" s="227"/>
      <c r="L71" s="227"/>
      <c r="M71" s="227"/>
      <c r="N71" s="227"/>
      <c r="O71" s="227"/>
      <c r="P71" s="227"/>
      <c r="Q71" s="227"/>
      <c r="R71" s="227"/>
      <c r="S71" s="227"/>
      <c r="T71" s="227"/>
      <c r="U71" s="227"/>
      <c r="V71" s="227"/>
      <c r="W71" s="227"/>
      <c r="X71" s="227"/>
      <c r="Y71" s="227"/>
      <c r="Z71" s="227"/>
      <c r="AA71" s="227"/>
      <c r="AB71" s="227"/>
      <c r="AC71" s="252"/>
      <c r="AD71" s="252"/>
      <c r="AE71" s="252"/>
      <c r="AF71" s="294"/>
    </row>
    <row r="72" spans="1:32" s="212" customFormat="1" ht="16.5" customHeight="1">
      <c r="A72" s="230" t="s">
        <v>231</v>
      </c>
      <c r="B72" s="242">
        <v>30.966666666666701</v>
      </c>
      <c r="C72" s="242">
        <v>25.6</v>
      </c>
      <c r="D72" s="242">
        <v>32.017543859649102</v>
      </c>
      <c r="E72" s="242">
        <v>31.55</v>
      </c>
      <c r="F72" s="242">
        <v>65.7916666666667</v>
      </c>
      <c r="G72" s="242">
        <v>67.216666666666697</v>
      </c>
      <c r="H72" s="242">
        <v>64.474999999999994</v>
      </c>
      <c r="I72" s="242">
        <v>45.216666666666697</v>
      </c>
      <c r="J72" s="242">
        <v>37.8333333333333</v>
      </c>
      <c r="K72" s="242">
        <v>45.9583333333333</v>
      </c>
      <c r="L72" s="242">
        <v>36.908333333333303</v>
      </c>
      <c r="M72" s="242">
        <v>34.966666666666697</v>
      </c>
      <c r="N72" s="242">
        <v>43.3333333333333</v>
      </c>
      <c r="O72" s="242">
        <v>70.612499999999997</v>
      </c>
      <c r="P72" s="242">
        <v>41.3</v>
      </c>
      <c r="Q72" s="242">
        <v>85.306250000000006</v>
      </c>
      <c r="R72" s="242">
        <v>47.1666666666667</v>
      </c>
      <c r="S72" s="242">
        <v>36.533333333333303</v>
      </c>
      <c r="T72" s="242">
        <v>26.3</v>
      </c>
      <c r="U72" s="242">
        <v>43.918010752688197</v>
      </c>
      <c r="V72" s="242">
        <v>31.938775510204099</v>
      </c>
      <c r="W72" s="242">
        <v>39.6666666666667</v>
      </c>
      <c r="X72" s="242">
        <v>42.733333333333299</v>
      </c>
      <c r="Y72" s="242">
        <v>41.7338709677419</v>
      </c>
      <c r="Z72" s="242">
        <v>40.233333333333299</v>
      </c>
      <c r="AA72" s="242">
        <v>40.1</v>
      </c>
      <c r="AB72" s="242">
        <v>35.533333333333303</v>
      </c>
      <c r="AC72" s="306">
        <v>39.381720430107499</v>
      </c>
      <c r="AD72" s="306">
        <v>27.8</v>
      </c>
      <c r="AE72" s="306">
        <v>29.5731707317073</v>
      </c>
      <c r="AF72" s="308">
        <v>18.533333333333299</v>
      </c>
    </row>
    <row r="73" spans="1:32" ht="16.5" customHeight="1">
      <c r="A73" s="259" t="s">
        <v>232</v>
      </c>
      <c r="B73" s="227">
        <v>43.25</v>
      </c>
      <c r="C73" s="232">
        <v>38.15</v>
      </c>
      <c r="D73" s="232">
        <v>60</v>
      </c>
      <c r="E73" s="232">
        <v>41.65</v>
      </c>
      <c r="F73" s="227">
        <v>55.3</v>
      </c>
      <c r="G73" s="227">
        <v>58.05</v>
      </c>
      <c r="H73" s="227">
        <v>55.7</v>
      </c>
      <c r="I73" s="232">
        <v>54.9</v>
      </c>
      <c r="J73" s="232">
        <v>55.3</v>
      </c>
      <c r="K73" s="227">
        <v>52.35</v>
      </c>
      <c r="L73" s="227">
        <v>46.05</v>
      </c>
      <c r="M73" s="227">
        <v>41.4</v>
      </c>
      <c r="N73" s="227">
        <v>59.5</v>
      </c>
      <c r="O73" s="227">
        <v>75.849999999999994</v>
      </c>
      <c r="P73" s="227">
        <v>52</v>
      </c>
      <c r="Q73" s="227">
        <v>87.924999999999997</v>
      </c>
      <c r="R73" s="227">
        <v>41.4</v>
      </c>
      <c r="S73" s="227">
        <v>43.8</v>
      </c>
      <c r="T73" s="227">
        <v>38.6</v>
      </c>
      <c r="U73" s="227">
        <v>54.0322580645161</v>
      </c>
      <c r="V73" s="227">
        <v>52.448979591836697</v>
      </c>
      <c r="W73" s="227">
        <v>54.8</v>
      </c>
      <c r="X73" s="227">
        <v>54.2</v>
      </c>
      <c r="Y73" s="227">
        <v>63.508064516128997</v>
      </c>
      <c r="Z73" s="227">
        <v>52.8</v>
      </c>
      <c r="AA73" s="227">
        <v>49.6</v>
      </c>
      <c r="AB73" s="227">
        <v>51.8</v>
      </c>
      <c r="AC73" s="252">
        <v>51.411290322580598</v>
      </c>
      <c r="AD73" s="252">
        <v>34.4</v>
      </c>
      <c r="AE73" s="252">
        <v>41.056910569105703</v>
      </c>
      <c r="AF73" s="294">
        <v>16.399999999999999</v>
      </c>
    </row>
    <row r="74" spans="1:32" ht="16.5" customHeight="1">
      <c r="A74" s="259" t="s">
        <v>233</v>
      </c>
      <c r="B74" s="81">
        <v>28.3</v>
      </c>
      <c r="C74" s="232">
        <v>18.5</v>
      </c>
      <c r="D74" s="232">
        <v>20.526315789473699</v>
      </c>
      <c r="E74" s="232">
        <v>29.7</v>
      </c>
      <c r="F74" s="227">
        <v>67.849999999999994</v>
      </c>
      <c r="G74" s="227">
        <v>70.400000000000006</v>
      </c>
      <c r="H74" s="81">
        <v>68.424999999999997</v>
      </c>
      <c r="I74" s="232">
        <v>19.7</v>
      </c>
      <c r="J74" s="232">
        <v>31.7</v>
      </c>
      <c r="K74" s="227">
        <v>46.45</v>
      </c>
      <c r="L74" s="227">
        <v>36.674999999999997</v>
      </c>
      <c r="M74" s="227">
        <v>33</v>
      </c>
      <c r="N74" s="227">
        <v>34.9</v>
      </c>
      <c r="O74" s="227">
        <v>68.162499999999994</v>
      </c>
      <c r="P74" s="227">
        <v>35.200000000000003</v>
      </c>
      <c r="Q74" s="227">
        <v>84.081249999999997</v>
      </c>
      <c r="R74" s="227">
        <v>33.299999999999997</v>
      </c>
      <c r="S74" s="227">
        <v>34.1</v>
      </c>
      <c r="T74" s="227">
        <v>22.6</v>
      </c>
      <c r="U74" s="227">
        <v>42.6411290322581</v>
      </c>
      <c r="V74" s="227">
        <v>27.8571428571429</v>
      </c>
      <c r="W74" s="227">
        <v>31.8</v>
      </c>
      <c r="X74" s="227">
        <v>37.4</v>
      </c>
      <c r="Y74" s="227">
        <v>30.040322580645199</v>
      </c>
      <c r="Z74" s="227">
        <v>35.5</v>
      </c>
      <c r="AA74" s="227">
        <v>35.9</v>
      </c>
      <c r="AB74" s="227">
        <v>34.4</v>
      </c>
      <c r="AC74" s="252">
        <v>35.685483870967701</v>
      </c>
      <c r="AD74" s="252">
        <v>26.9</v>
      </c>
      <c r="AE74" s="252">
        <v>25.609756097561</v>
      </c>
      <c r="AF74" s="294">
        <v>21.1</v>
      </c>
    </row>
    <row r="75" spans="1:32" ht="16.5" customHeight="1">
      <c r="A75" s="260" t="s">
        <v>234</v>
      </c>
      <c r="B75" s="237">
        <v>21.35</v>
      </c>
      <c r="C75" s="232">
        <v>20.149999999999999</v>
      </c>
      <c r="D75" s="232">
        <v>15.526315789473699</v>
      </c>
      <c r="E75" s="232">
        <v>23.3</v>
      </c>
      <c r="F75" s="227">
        <v>74.224999999999994</v>
      </c>
      <c r="G75" s="227">
        <v>73.2</v>
      </c>
      <c r="H75" s="237">
        <v>69.3</v>
      </c>
      <c r="I75" s="232">
        <v>61.05</v>
      </c>
      <c r="J75" s="232">
        <v>26.5</v>
      </c>
      <c r="K75" s="227">
        <v>39.075000000000003</v>
      </c>
      <c r="L75" s="227">
        <v>28</v>
      </c>
      <c r="M75" s="227">
        <v>30.5</v>
      </c>
      <c r="N75" s="227">
        <v>35.6</v>
      </c>
      <c r="O75" s="227">
        <v>67.825000000000003</v>
      </c>
      <c r="P75" s="227">
        <v>36.799999999999997</v>
      </c>
      <c r="Q75" s="227">
        <v>83.912499999999994</v>
      </c>
      <c r="R75" s="227">
        <v>66.8</v>
      </c>
      <c r="S75" s="227">
        <v>31.7</v>
      </c>
      <c r="T75" s="227">
        <v>17.7</v>
      </c>
      <c r="U75" s="227">
        <v>35.080645161290299</v>
      </c>
      <c r="V75" s="227">
        <v>15.5102040816327</v>
      </c>
      <c r="W75" s="227">
        <v>32.4</v>
      </c>
      <c r="X75" s="227">
        <v>36.6</v>
      </c>
      <c r="Y75" s="227">
        <v>31.653225806451601</v>
      </c>
      <c r="Z75" s="227">
        <v>32.4</v>
      </c>
      <c r="AA75" s="227">
        <v>34.799999999999997</v>
      </c>
      <c r="AB75" s="227">
        <v>20.399999999999999</v>
      </c>
      <c r="AC75" s="252">
        <v>31.048387096774199</v>
      </c>
      <c r="AD75" s="252">
        <v>22.1</v>
      </c>
      <c r="AE75" s="252">
        <v>22.0528455284553</v>
      </c>
      <c r="AF75" s="294">
        <v>18.100000000000001</v>
      </c>
    </row>
    <row r="76" spans="1:32" s="211" customFormat="1" ht="16.5" customHeight="1">
      <c r="A76" s="662" t="s">
        <v>291</v>
      </c>
      <c r="B76" s="663"/>
      <c r="C76" s="663"/>
      <c r="D76" s="663"/>
      <c r="E76" s="663"/>
      <c r="F76" s="663"/>
      <c r="G76" s="663"/>
      <c r="H76" s="663"/>
      <c r="I76" s="663"/>
      <c r="J76" s="247"/>
      <c r="K76" s="227"/>
      <c r="L76" s="227"/>
      <c r="M76" s="227"/>
      <c r="N76" s="227"/>
      <c r="O76" s="227"/>
      <c r="P76" s="227"/>
      <c r="Q76" s="227"/>
      <c r="R76" s="227"/>
      <c r="S76" s="227"/>
      <c r="T76" s="227"/>
      <c r="U76" s="227"/>
      <c r="V76" s="227"/>
      <c r="W76" s="227"/>
      <c r="X76" s="227"/>
      <c r="Y76" s="227"/>
      <c r="Z76" s="227"/>
      <c r="AA76" s="227"/>
      <c r="AB76" s="227"/>
      <c r="AC76" s="252"/>
      <c r="AD76" s="252"/>
      <c r="AE76" s="252"/>
      <c r="AF76" s="294"/>
    </row>
    <row r="77" spans="1:32" s="212" customFormat="1" ht="16.5" customHeight="1">
      <c r="A77" s="230" t="s">
        <v>292</v>
      </c>
      <c r="B77" s="242">
        <v>37.508333333333297</v>
      </c>
      <c r="C77" s="242">
        <v>37.65</v>
      </c>
      <c r="D77" s="242">
        <v>38.245614035087698</v>
      </c>
      <c r="E77" s="242">
        <v>35.774999999999999</v>
      </c>
      <c r="F77" s="242">
        <v>43.7916666666667</v>
      </c>
      <c r="G77" s="242">
        <v>39.975000000000001</v>
      </c>
      <c r="H77" s="242">
        <v>51.5</v>
      </c>
      <c r="I77" s="242">
        <v>41.533333333333303</v>
      </c>
      <c r="J77" s="242">
        <v>55.933333333333302</v>
      </c>
      <c r="K77" s="242">
        <v>50.35</v>
      </c>
      <c r="L77" s="242">
        <v>41.924999999999997</v>
      </c>
      <c r="M77" s="242">
        <v>42.8</v>
      </c>
      <c r="N77" s="242">
        <v>48.55</v>
      </c>
      <c r="O77" s="242">
        <v>52.524999999999999</v>
      </c>
      <c r="P77" s="242">
        <v>49.4</v>
      </c>
      <c r="Q77" s="242">
        <v>76.262500000000003</v>
      </c>
      <c r="R77" s="242">
        <v>48.466666666666697</v>
      </c>
      <c r="S77" s="242">
        <v>38.566666666666698</v>
      </c>
      <c r="T77" s="242">
        <v>28.133333333333301</v>
      </c>
      <c r="U77" s="242">
        <v>47.9166666666667</v>
      </c>
      <c r="V77" s="242">
        <v>35.612244897959201</v>
      </c>
      <c r="W77" s="242">
        <v>43.066666666666698</v>
      </c>
      <c r="X77" s="242">
        <v>46.633333333333297</v>
      </c>
      <c r="Y77" s="242">
        <v>45.564516129032299</v>
      </c>
      <c r="Z77" s="242">
        <v>43.533333333333303</v>
      </c>
      <c r="AA77" s="242">
        <v>50.5</v>
      </c>
      <c r="AB77" s="242">
        <v>41.533333333333303</v>
      </c>
      <c r="AC77" s="306">
        <v>48.8239247311828</v>
      </c>
      <c r="AD77" s="306">
        <v>35.6666666666667</v>
      </c>
      <c r="AE77" s="306">
        <v>36.5176151761518</v>
      </c>
      <c r="AF77" s="308">
        <v>27.966666666666701</v>
      </c>
    </row>
    <row r="78" spans="1:32" ht="16.5" customHeight="1">
      <c r="A78" s="259" t="s">
        <v>232</v>
      </c>
      <c r="B78" s="227">
        <v>50.5</v>
      </c>
      <c r="C78" s="232">
        <v>50.8</v>
      </c>
      <c r="D78" s="232">
        <v>60.2631578947368</v>
      </c>
      <c r="E78" s="232">
        <v>50.35</v>
      </c>
      <c r="F78" s="227">
        <v>55.7</v>
      </c>
      <c r="G78" s="227">
        <v>55.4</v>
      </c>
      <c r="H78" s="227">
        <v>65.400000000000006</v>
      </c>
      <c r="I78" s="232">
        <v>61.05</v>
      </c>
      <c r="J78" s="232">
        <v>67.900000000000006</v>
      </c>
      <c r="K78" s="227">
        <v>65.25</v>
      </c>
      <c r="L78" s="227">
        <v>52.35</v>
      </c>
      <c r="M78" s="227">
        <v>50.2</v>
      </c>
      <c r="N78" s="227">
        <v>63.1</v>
      </c>
      <c r="O78" s="227">
        <v>60.35</v>
      </c>
      <c r="P78" s="227">
        <v>57.8</v>
      </c>
      <c r="Q78" s="227">
        <v>80.174999999999997</v>
      </c>
      <c r="R78" s="227">
        <v>73.900000000000006</v>
      </c>
      <c r="S78" s="227">
        <v>45.8</v>
      </c>
      <c r="T78" s="227">
        <v>39.6</v>
      </c>
      <c r="U78" s="227">
        <v>61.693548387096797</v>
      </c>
      <c r="V78" s="227">
        <v>51.428571428571402</v>
      </c>
      <c r="W78" s="227">
        <v>53.6</v>
      </c>
      <c r="X78" s="227">
        <v>56.8</v>
      </c>
      <c r="Y78" s="227">
        <v>60.685483870967701</v>
      </c>
      <c r="Z78" s="227">
        <v>58.8</v>
      </c>
      <c r="AA78" s="227">
        <v>59.8</v>
      </c>
      <c r="AB78" s="227">
        <v>50.4</v>
      </c>
      <c r="AC78" s="252">
        <v>64.7177419354839</v>
      </c>
      <c r="AD78" s="252">
        <v>46</v>
      </c>
      <c r="AE78" s="252">
        <v>48.983739837398403</v>
      </c>
      <c r="AF78" s="294">
        <v>31.6</v>
      </c>
    </row>
    <row r="79" spans="1:32" ht="16.5" customHeight="1">
      <c r="A79" s="259" t="s">
        <v>233</v>
      </c>
      <c r="B79" s="227">
        <v>40.674999999999997</v>
      </c>
      <c r="C79" s="232">
        <v>30.95</v>
      </c>
      <c r="D79" s="232">
        <v>26.973684210526301</v>
      </c>
      <c r="E79" s="232">
        <v>22.324999999999999</v>
      </c>
      <c r="F79" s="227">
        <v>40.299999999999997</v>
      </c>
      <c r="G79" s="227">
        <v>34.700000000000003</v>
      </c>
      <c r="H79" s="227">
        <v>44.174999999999997</v>
      </c>
      <c r="I79" s="232">
        <v>35</v>
      </c>
      <c r="J79" s="232">
        <v>52.55</v>
      </c>
      <c r="K79" s="227">
        <v>46.725000000000001</v>
      </c>
      <c r="L79" s="227">
        <v>41.625</v>
      </c>
      <c r="M79" s="227">
        <v>39.4</v>
      </c>
      <c r="N79" s="227">
        <v>40.225000000000001</v>
      </c>
      <c r="O79" s="227">
        <v>50.7</v>
      </c>
      <c r="P79" s="227">
        <v>46.1</v>
      </c>
      <c r="Q79" s="227">
        <v>75.349999999999994</v>
      </c>
      <c r="R79" s="227">
        <v>34.35</v>
      </c>
      <c r="S79" s="227">
        <v>35.1</v>
      </c>
      <c r="T79" s="227">
        <v>24.5</v>
      </c>
      <c r="U79" s="227">
        <v>44.556451612903203</v>
      </c>
      <c r="V79" s="227">
        <v>31.836734693877499</v>
      </c>
      <c r="W79" s="227">
        <v>42.6</v>
      </c>
      <c r="X79" s="227">
        <v>42.1</v>
      </c>
      <c r="Y79" s="227">
        <v>38.709677419354797</v>
      </c>
      <c r="Z79" s="227">
        <v>40</v>
      </c>
      <c r="AA79" s="227">
        <v>47.6</v>
      </c>
      <c r="AB79" s="227">
        <v>42.4</v>
      </c>
      <c r="AC79" s="252">
        <v>39.012096774193601</v>
      </c>
      <c r="AD79" s="252">
        <v>31.8</v>
      </c>
      <c r="AE79" s="252">
        <v>32.723577235772403</v>
      </c>
      <c r="AF79" s="294">
        <v>27.2</v>
      </c>
    </row>
    <row r="80" spans="1:32" ht="16.5" customHeight="1">
      <c r="A80" s="260" t="s">
        <v>234</v>
      </c>
      <c r="B80" s="227">
        <v>21.35</v>
      </c>
      <c r="C80" s="232">
        <v>31.2</v>
      </c>
      <c r="D80" s="232">
        <v>27.5</v>
      </c>
      <c r="E80" s="232">
        <v>34.65</v>
      </c>
      <c r="F80" s="227">
        <v>35.375</v>
      </c>
      <c r="G80" s="227">
        <v>29.824999999999999</v>
      </c>
      <c r="H80" s="227">
        <v>44.924999999999997</v>
      </c>
      <c r="I80" s="232">
        <v>28.55</v>
      </c>
      <c r="J80" s="232">
        <v>47.35</v>
      </c>
      <c r="K80" s="227">
        <v>39.075000000000003</v>
      </c>
      <c r="L80" s="227">
        <v>31.8</v>
      </c>
      <c r="M80" s="227">
        <v>38.799999999999997</v>
      </c>
      <c r="N80" s="227">
        <v>42.325000000000003</v>
      </c>
      <c r="O80" s="227">
        <v>46.524999999999999</v>
      </c>
      <c r="P80" s="227">
        <v>44.2</v>
      </c>
      <c r="Q80" s="227">
        <v>73.262500000000003</v>
      </c>
      <c r="R80" s="227">
        <v>37.15</v>
      </c>
      <c r="S80" s="227">
        <v>34.799999999999997</v>
      </c>
      <c r="T80" s="227">
        <v>20.3</v>
      </c>
      <c r="U80" s="227">
        <v>37.5</v>
      </c>
      <c r="V80" s="227">
        <v>23.571428571428601</v>
      </c>
      <c r="W80" s="227">
        <v>33</v>
      </c>
      <c r="X80" s="227">
        <v>41</v>
      </c>
      <c r="Y80" s="227">
        <v>37.298387096774199</v>
      </c>
      <c r="Z80" s="227">
        <v>31.8</v>
      </c>
      <c r="AA80" s="227">
        <v>44.1</v>
      </c>
      <c r="AB80" s="227">
        <v>31.8</v>
      </c>
      <c r="AC80" s="252">
        <v>42.741935483871003</v>
      </c>
      <c r="AD80" s="252">
        <v>29.2</v>
      </c>
      <c r="AE80" s="252">
        <v>27.845528455284601</v>
      </c>
      <c r="AF80" s="294">
        <v>25.1</v>
      </c>
    </row>
    <row r="81" spans="1:32" s="211" customFormat="1" ht="16.5" customHeight="1">
      <c r="A81" s="658" t="s">
        <v>293</v>
      </c>
      <c r="B81" s="659"/>
      <c r="C81" s="659"/>
      <c r="D81" s="659"/>
      <c r="E81" s="659"/>
      <c r="F81" s="659"/>
      <c r="G81" s="659"/>
      <c r="H81" s="659"/>
      <c r="I81" s="659"/>
      <c r="J81" s="247"/>
      <c r="K81" s="227"/>
      <c r="L81" s="227"/>
      <c r="M81" s="227"/>
      <c r="N81" s="227"/>
      <c r="O81" s="227"/>
      <c r="P81" s="227"/>
      <c r="Q81" s="227"/>
      <c r="R81" s="227"/>
      <c r="S81" s="227"/>
      <c r="T81" s="227"/>
      <c r="U81" s="227"/>
      <c r="V81" s="227"/>
      <c r="W81" s="227"/>
      <c r="X81" s="227"/>
      <c r="Y81" s="227"/>
      <c r="Z81" s="227"/>
      <c r="AA81" s="227"/>
      <c r="AB81" s="227"/>
      <c r="AC81" s="252"/>
      <c r="AD81" s="252"/>
      <c r="AE81" s="252"/>
      <c r="AF81" s="294"/>
    </row>
    <row r="82" spans="1:32" s="212" customFormat="1" ht="16.5" customHeight="1">
      <c r="A82" s="261" t="s">
        <v>238</v>
      </c>
      <c r="B82" s="297">
        <v>47.65</v>
      </c>
      <c r="C82" s="263">
        <v>48.4</v>
      </c>
      <c r="D82" s="264">
        <v>38.15</v>
      </c>
      <c r="E82" s="263">
        <v>51.1</v>
      </c>
      <c r="F82" s="242">
        <v>36.549999999999997</v>
      </c>
      <c r="G82" s="265">
        <v>29.1</v>
      </c>
      <c r="H82" s="262">
        <v>32.35</v>
      </c>
      <c r="I82" s="264">
        <v>6.2</v>
      </c>
      <c r="J82" s="264">
        <v>0.75</v>
      </c>
      <c r="K82" s="242">
        <v>11.25</v>
      </c>
      <c r="L82" s="242">
        <v>28.05</v>
      </c>
      <c r="M82" s="242">
        <v>27.8</v>
      </c>
      <c r="N82" s="242">
        <v>14.15</v>
      </c>
      <c r="O82" s="242">
        <v>26.7</v>
      </c>
      <c r="P82" s="242">
        <v>27.4</v>
      </c>
      <c r="Q82" s="242">
        <v>41.4</v>
      </c>
      <c r="R82" s="242">
        <v>44.2</v>
      </c>
      <c r="S82" s="242">
        <v>38.6</v>
      </c>
      <c r="T82" s="242">
        <v>48.6</v>
      </c>
      <c r="U82" s="242">
        <v>19.153225806451601</v>
      </c>
      <c r="V82" s="242">
        <v>51.224489795918402</v>
      </c>
      <c r="W82" s="242">
        <v>40.799999999999997</v>
      </c>
      <c r="X82" s="242">
        <v>28.2</v>
      </c>
      <c r="Y82" s="242">
        <v>51.008064516128997</v>
      </c>
      <c r="Z82" s="242">
        <v>32.200000000000003</v>
      </c>
      <c r="AA82" s="242">
        <v>26.5486725663717</v>
      </c>
      <c r="AB82" s="242">
        <v>38.200000000000003</v>
      </c>
      <c r="AC82" s="306">
        <v>8.4677419354838701</v>
      </c>
      <c r="AD82" s="306">
        <v>38.799999999999997</v>
      </c>
      <c r="AE82" s="306">
        <v>35.569105691056897</v>
      </c>
      <c r="AF82" s="308">
        <v>36.4</v>
      </c>
    </row>
    <row r="83" spans="1:32" ht="16.5" customHeight="1">
      <c r="A83" s="259" t="s">
        <v>294</v>
      </c>
      <c r="B83" s="227">
        <v>14.6</v>
      </c>
      <c r="C83" s="232">
        <v>28.1</v>
      </c>
      <c r="D83" s="232">
        <v>-15.789473684210501</v>
      </c>
      <c r="E83" s="232">
        <v>18.2</v>
      </c>
      <c r="F83" s="227">
        <v>18.7</v>
      </c>
      <c r="G83" s="266">
        <v>10.199999999999999</v>
      </c>
      <c r="H83" s="266">
        <v>11.4</v>
      </c>
      <c r="I83" s="232">
        <v>7.2</v>
      </c>
      <c r="J83" s="232">
        <v>-13.1</v>
      </c>
      <c r="K83" s="227">
        <v>-4.2</v>
      </c>
      <c r="L83" s="227">
        <v>6.8</v>
      </c>
      <c r="M83" s="227">
        <v>16.8</v>
      </c>
      <c r="N83" s="227">
        <v>26.2</v>
      </c>
      <c r="O83" s="227">
        <v>18</v>
      </c>
      <c r="P83" s="227">
        <v>17.600000000000001</v>
      </c>
      <c r="Q83" s="227">
        <v>3.6</v>
      </c>
      <c r="R83" s="227">
        <v>11.3</v>
      </c>
      <c r="S83" s="227">
        <v>19.2</v>
      </c>
      <c r="T83" s="227">
        <v>-17.2</v>
      </c>
      <c r="U83" s="227">
        <v>29.435483870967701</v>
      </c>
      <c r="V83" s="227">
        <v>-6.5306122448979602</v>
      </c>
      <c r="W83" s="227">
        <v>-12</v>
      </c>
      <c r="X83" s="227">
        <v>1.6</v>
      </c>
      <c r="Y83" s="227">
        <v>-8.8709677419354804</v>
      </c>
      <c r="Z83" s="227">
        <v>-28.8</v>
      </c>
      <c r="AA83" s="227">
        <v>-10.6194690265487</v>
      </c>
      <c r="AB83" s="227">
        <v>-10.4</v>
      </c>
      <c r="AC83" s="252">
        <v>10.4838709677419</v>
      </c>
      <c r="AD83" s="252">
        <v>8</v>
      </c>
      <c r="AE83" s="252">
        <v>7.3469387755102096</v>
      </c>
      <c r="AF83" s="294">
        <v>12.449799196787099</v>
      </c>
    </row>
    <row r="84" spans="1:32" ht="16.5" customHeight="1">
      <c r="A84" s="259" t="s">
        <v>240</v>
      </c>
      <c r="B84" s="227">
        <v>-10.9</v>
      </c>
      <c r="C84" s="232">
        <v>-35.6</v>
      </c>
      <c r="D84" s="232">
        <v>36.315789473684198</v>
      </c>
      <c r="E84" s="232">
        <v>-10.6</v>
      </c>
      <c r="F84" s="227">
        <v>-20.3</v>
      </c>
      <c r="G84" s="266">
        <v>-2.1</v>
      </c>
      <c r="H84" s="266">
        <v>20.7</v>
      </c>
      <c r="I84" s="232">
        <v>2.2000000000000002</v>
      </c>
      <c r="J84" s="232">
        <v>20.2</v>
      </c>
      <c r="K84" s="227">
        <v>-2.1</v>
      </c>
      <c r="L84" s="227">
        <v>-6.2</v>
      </c>
      <c r="M84" s="227">
        <v>-2</v>
      </c>
      <c r="N84" s="227">
        <v>4.4000000000000004</v>
      </c>
      <c r="O84" s="227">
        <v>16.7</v>
      </c>
      <c r="P84" s="227">
        <v>-5.6</v>
      </c>
      <c r="Q84" s="227">
        <v>-8</v>
      </c>
      <c r="R84" s="227">
        <v>-13.3</v>
      </c>
      <c r="S84" s="227">
        <v>-16.399999999999999</v>
      </c>
      <c r="T84" s="227">
        <v>-57.2</v>
      </c>
      <c r="U84" s="227">
        <v>-15.7258064516129</v>
      </c>
      <c r="V84" s="227">
        <v>0.40816326530612201</v>
      </c>
      <c r="W84" s="227">
        <v>-17.600000000000001</v>
      </c>
      <c r="X84" s="227">
        <v>-5.2</v>
      </c>
      <c r="Y84" s="227">
        <v>-9.67741935483871</v>
      </c>
      <c r="Z84" s="227">
        <v>-16.8</v>
      </c>
      <c r="AA84" s="227">
        <v>-23.008849557522101</v>
      </c>
      <c r="AB84" s="227">
        <v>-3.2</v>
      </c>
      <c r="AC84" s="252">
        <v>-4.8387096774193603</v>
      </c>
      <c r="AD84" s="252">
        <v>-26.4</v>
      </c>
      <c r="AE84" s="252">
        <v>-27.3469387755102</v>
      </c>
      <c r="AF84" s="294">
        <v>-37.349397590361399</v>
      </c>
    </row>
    <row r="85" spans="1:32" ht="16.5" customHeight="1">
      <c r="A85" s="259" t="s">
        <v>295</v>
      </c>
      <c r="B85" s="227">
        <v>48.2916666666667</v>
      </c>
      <c r="C85" s="232">
        <v>64.283333333333303</v>
      </c>
      <c r="D85" s="232">
        <v>60.066666666666698</v>
      </c>
      <c r="E85" s="232">
        <v>55</v>
      </c>
      <c r="F85" s="227">
        <v>35.383333333333297</v>
      </c>
      <c r="G85" s="227">
        <v>24.25</v>
      </c>
      <c r="H85" s="227">
        <v>50.641666666666701</v>
      </c>
      <c r="I85" s="232">
        <v>39.091666666666697</v>
      </c>
      <c r="J85" s="232">
        <v>13.716666666666701</v>
      </c>
      <c r="K85" s="227">
        <v>40.366666666666703</v>
      </c>
      <c r="L85" s="227">
        <v>53.766666666666701</v>
      </c>
      <c r="M85" s="227">
        <v>37.466666666666697</v>
      </c>
      <c r="N85" s="227">
        <v>45.9583333333333</v>
      </c>
      <c r="O85" s="227">
        <v>47.825000000000003</v>
      </c>
      <c r="P85" s="227">
        <v>52.866666666666703</v>
      </c>
      <c r="Q85" s="227">
        <v>31.2</v>
      </c>
      <c r="R85" s="227">
        <v>36.183333333333302</v>
      </c>
      <c r="S85" s="227">
        <v>47.133333333333297</v>
      </c>
      <c r="T85" s="227">
        <v>38.767202141900903</v>
      </c>
      <c r="U85" s="227">
        <v>49.495967741935502</v>
      </c>
      <c r="V85" s="227">
        <v>34.628220140515197</v>
      </c>
      <c r="W85" s="227">
        <v>33</v>
      </c>
      <c r="X85" s="227">
        <v>42</v>
      </c>
      <c r="Y85" s="227">
        <v>43.481182795698899</v>
      </c>
      <c r="Z85" s="227">
        <v>35.366666666666703</v>
      </c>
      <c r="AA85" s="227">
        <v>36.566666666666698</v>
      </c>
      <c r="AB85" s="227">
        <v>40.4</v>
      </c>
      <c r="AC85" s="252">
        <v>53.561827956989298</v>
      </c>
      <c r="AD85" s="252">
        <v>52.466666666666697</v>
      </c>
      <c r="AE85" s="252">
        <v>50.5758807588076</v>
      </c>
      <c r="AF85" s="294">
        <v>53.766666666666701</v>
      </c>
    </row>
    <row r="86" spans="1:32" ht="16.5" customHeight="1">
      <c r="A86" s="658" t="s">
        <v>296</v>
      </c>
      <c r="B86" s="659"/>
      <c r="C86" s="659"/>
      <c r="D86" s="659"/>
      <c r="E86" s="659"/>
      <c r="F86" s="659"/>
      <c r="G86" s="659"/>
      <c r="H86" s="659"/>
      <c r="I86" s="659"/>
      <c r="J86" s="276"/>
      <c r="K86" s="227"/>
      <c r="L86" s="227"/>
      <c r="M86" s="227"/>
      <c r="N86" s="227"/>
      <c r="O86" s="227"/>
      <c r="P86" s="227"/>
      <c r="Q86" s="227"/>
      <c r="R86" s="227"/>
      <c r="S86" s="227"/>
      <c r="T86" s="227"/>
      <c r="U86" s="227"/>
      <c r="V86" s="227"/>
      <c r="W86" s="227"/>
      <c r="X86" s="227"/>
      <c r="Y86" s="227"/>
      <c r="Z86" s="227"/>
      <c r="AA86" s="227"/>
      <c r="AB86" s="227"/>
      <c r="AC86" s="252"/>
      <c r="AD86" s="252"/>
      <c r="AE86" s="252"/>
      <c r="AF86" s="294"/>
    </row>
    <row r="87" spans="1:32" ht="16.5" customHeight="1">
      <c r="A87" s="267" t="s">
        <v>297</v>
      </c>
      <c r="B87" s="266">
        <v>38.700000000000003</v>
      </c>
      <c r="C87" s="231">
        <v>88.1</v>
      </c>
      <c r="D87" s="232">
        <v>64.2</v>
      </c>
      <c r="E87" s="227">
        <v>68.2</v>
      </c>
      <c r="F87" s="227">
        <v>39.9</v>
      </c>
      <c r="G87" s="227">
        <v>24.7</v>
      </c>
      <c r="H87" s="266">
        <v>62.4</v>
      </c>
      <c r="I87" s="231">
        <v>38.1</v>
      </c>
      <c r="J87" s="231">
        <v>29.3</v>
      </c>
      <c r="K87" s="227">
        <v>50</v>
      </c>
      <c r="L87" s="227">
        <v>70.2</v>
      </c>
      <c r="M87" s="227">
        <v>50.8</v>
      </c>
      <c r="N87" s="227">
        <v>61.3</v>
      </c>
      <c r="O87" s="227">
        <v>57.3</v>
      </c>
      <c r="P87" s="227">
        <v>74.400000000000006</v>
      </c>
      <c r="Q87" s="227">
        <v>64.400000000000006</v>
      </c>
      <c r="R87" s="227">
        <v>68.7</v>
      </c>
      <c r="S87" s="227">
        <v>66.400000000000006</v>
      </c>
      <c r="T87" s="227">
        <v>82.4</v>
      </c>
      <c r="U87" s="227">
        <v>74.596774193548399</v>
      </c>
      <c r="V87" s="227">
        <v>55.918367346938801</v>
      </c>
      <c r="W87" s="227">
        <v>48.4</v>
      </c>
      <c r="X87" s="227">
        <v>51.2</v>
      </c>
      <c r="Y87" s="227">
        <v>70.161290322580697</v>
      </c>
      <c r="Z87" s="227">
        <v>56.4</v>
      </c>
      <c r="AA87" s="227">
        <v>51.2</v>
      </c>
      <c r="AB87" s="227">
        <v>49.6</v>
      </c>
      <c r="AC87" s="252">
        <v>62.096774193548399</v>
      </c>
      <c r="AD87" s="252">
        <v>59.2</v>
      </c>
      <c r="AE87" s="252">
        <v>57.317073170731703</v>
      </c>
      <c r="AF87" s="294">
        <v>59.2</v>
      </c>
    </row>
    <row r="88" spans="1:32" ht="16.5" customHeight="1">
      <c r="A88" s="267" t="s">
        <v>298</v>
      </c>
      <c r="B88" s="266">
        <v>57.7</v>
      </c>
      <c r="C88" s="231">
        <v>70.8</v>
      </c>
      <c r="D88" s="232">
        <v>68.400000000000006</v>
      </c>
      <c r="E88" s="227">
        <v>54.5</v>
      </c>
      <c r="F88" s="227">
        <v>33.299999999999997</v>
      </c>
      <c r="G88" s="227">
        <v>32.200000000000003</v>
      </c>
      <c r="H88" s="266">
        <v>62.4</v>
      </c>
      <c r="I88" s="231">
        <v>38.700000000000003</v>
      </c>
      <c r="J88" s="231">
        <v>14.7</v>
      </c>
      <c r="K88" s="227">
        <v>40.5</v>
      </c>
      <c r="L88" s="227">
        <v>62.3</v>
      </c>
      <c r="M88" s="227">
        <v>41.2</v>
      </c>
      <c r="N88" s="227">
        <v>55.7</v>
      </c>
      <c r="O88" s="227">
        <v>47.3</v>
      </c>
      <c r="P88" s="227">
        <v>58</v>
      </c>
      <c r="Q88" s="227">
        <v>16.399999999999999</v>
      </c>
      <c r="R88" s="227">
        <v>57.1</v>
      </c>
      <c r="S88" s="227">
        <v>60.8</v>
      </c>
      <c r="T88" s="227">
        <v>80</v>
      </c>
      <c r="U88" s="227">
        <v>69.354838709677395</v>
      </c>
      <c r="V88" s="227">
        <v>27.3469387755102</v>
      </c>
      <c r="W88" s="227">
        <v>33.200000000000003</v>
      </c>
      <c r="X88" s="227">
        <v>46</v>
      </c>
      <c r="Y88" s="227">
        <v>52.419354838709701</v>
      </c>
      <c r="Z88" s="227">
        <v>40</v>
      </c>
      <c r="AA88" s="227">
        <v>48.4</v>
      </c>
      <c r="AB88" s="227">
        <v>50.8</v>
      </c>
      <c r="AC88" s="252">
        <v>62.5</v>
      </c>
      <c r="AD88" s="252">
        <v>42.4</v>
      </c>
      <c r="AE88" s="252">
        <v>51.219512195122</v>
      </c>
      <c r="AF88" s="294">
        <v>57.6</v>
      </c>
    </row>
    <row r="89" spans="1:32" ht="16.5" customHeight="1">
      <c r="A89" s="267" t="s">
        <v>250</v>
      </c>
      <c r="B89" s="266">
        <v>54.6</v>
      </c>
      <c r="C89" s="231">
        <v>57.3</v>
      </c>
      <c r="D89" s="232">
        <v>58.9</v>
      </c>
      <c r="E89" s="227">
        <v>50.7</v>
      </c>
      <c r="F89" s="227">
        <v>23.6</v>
      </c>
      <c r="G89" s="227">
        <v>22</v>
      </c>
      <c r="H89" s="266">
        <v>46.5</v>
      </c>
      <c r="I89" s="231">
        <v>44.3</v>
      </c>
      <c r="J89" s="231">
        <v>19.2</v>
      </c>
      <c r="K89" s="227">
        <v>43.2</v>
      </c>
      <c r="L89" s="227">
        <v>54.5</v>
      </c>
      <c r="M89" s="227">
        <v>49.2</v>
      </c>
      <c r="N89" s="227">
        <v>51.6</v>
      </c>
      <c r="O89" s="227">
        <v>46</v>
      </c>
      <c r="P89" s="227">
        <v>61.2</v>
      </c>
      <c r="Q89" s="227">
        <v>32.799999999999997</v>
      </c>
      <c r="R89" s="227">
        <v>31.3</v>
      </c>
      <c r="S89" s="227">
        <v>42.8</v>
      </c>
      <c r="T89" s="227">
        <v>27.2</v>
      </c>
      <c r="U89" s="227">
        <v>51.209677419354797</v>
      </c>
      <c r="V89" s="227">
        <v>32.244897959183703</v>
      </c>
      <c r="W89" s="227">
        <v>40</v>
      </c>
      <c r="X89" s="227">
        <v>48.8</v>
      </c>
      <c r="Y89" s="227">
        <v>54.435483870967701</v>
      </c>
      <c r="Z89" s="227">
        <v>18.8</v>
      </c>
      <c r="AA89" s="227">
        <v>37.6</v>
      </c>
      <c r="AB89" s="227">
        <v>41.2</v>
      </c>
      <c r="AC89" s="252">
        <v>70.161290322580598</v>
      </c>
      <c r="AD89" s="252">
        <v>66.8</v>
      </c>
      <c r="AE89" s="252">
        <v>47.560975609756099</v>
      </c>
      <c r="AF89" s="294">
        <v>48</v>
      </c>
    </row>
    <row r="90" spans="1:32" ht="16.5" customHeight="1">
      <c r="A90" s="267" t="s">
        <v>299</v>
      </c>
      <c r="B90" s="266">
        <v>31.6</v>
      </c>
      <c r="C90" s="231">
        <v>41.1</v>
      </c>
      <c r="D90" s="232">
        <v>47.3</v>
      </c>
      <c r="E90" s="232">
        <v>31.9</v>
      </c>
      <c r="F90" s="227">
        <v>2.5</v>
      </c>
      <c r="G90" s="227">
        <v>9.6999999999999993</v>
      </c>
      <c r="H90" s="227">
        <v>32.5</v>
      </c>
      <c r="I90" s="231">
        <v>16</v>
      </c>
      <c r="J90" s="231">
        <v>-0.5</v>
      </c>
      <c r="K90" s="227">
        <v>24.2</v>
      </c>
      <c r="L90" s="227">
        <v>32.4</v>
      </c>
      <c r="M90" s="227">
        <v>28.8</v>
      </c>
      <c r="N90" s="227">
        <v>23.8</v>
      </c>
      <c r="O90" s="227">
        <v>32.700000000000003</v>
      </c>
      <c r="P90" s="227">
        <v>38</v>
      </c>
      <c r="Q90" s="227">
        <v>14.8</v>
      </c>
      <c r="R90" s="227">
        <v>26.5</v>
      </c>
      <c r="S90" s="227">
        <v>15.6</v>
      </c>
      <c r="T90" s="227">
        <v>1.6064257028112401</v>
      </c>
      <c r="U90" s="227">
        <v>2.0161290322580601</v>
      </c>
      <c r="V90" s="227">
        <v>6.9672131147540997</v>
      </c>
      <c r="W90" s="227">
        <v>13.6</v>
      </c>
      <c r="X90" s="227">
        <v>28.8</v>
      </c>
      <c r="Y90" s="227">
        <v>29.0322580645161</v>
      </c>
      <c r="Z90" s="227">
        <v>12.4</v>
      </c>
      <c r="AA90" s="227">
        <v>12.4</v>
      </c>
      <c r="AB90" s="227">
        <v>21.2</v>
      </c>
      <c r="AC90" s="252">
        <v>35.4838709677419</v>
      </c>
      <c r="AD90" s="252">
        <v>42</v>
      </c>
      <c r="AE90" s="252">
        <v>35.365853658536601</v>
      </c>
      <c r="AF90" s="294">
        <v>41.6</v>
      </c>
    </row>
    <row r="91" spans="1:32" ht="16.5" customHeight="1">
      <c r="A91" s="267" t="s">
        <v>300</v>
      </c>
      <c r="B91" s="266">
        <v>79</v>
      </c>
      <c r="C91" s="231">
        <v>76.2</v>
      </c>
      <c r="D91" s="232">
        <v>82.6</v>
      </c>
      <c r="E91" s="227">
        <v>78.8</v>
      </c>
      <c r="F91" s="227">
        <v>60.2</v>
      </c>
      <c r="G91" s="227">
        <v>47.4</v>
      </c>
      <c r="H91" s="266">
        <v>71.400000000000006</v>
      </c>
      <c r="I91" s="231">
        <v>66</v>
      </c>
      <c r="J91" s="231">
        <v>30.8</v>
      </c>
      <c r="K91" s="227">
        <v>57.4</v>
      </c>
      <c r="L91" s="227">
        <v>74.900000000000006</v>
      </c>
      <c r="M91" s="227">
        <v>58.8</v>
      </c>
      <c r="N91" s="227">
        <v>68.900000000000006</v>
      </c>
      <c r="O91" s="227">
        <v>65.3</v>
      </c>
      <c r="P91" s="227">
        <v>72</v>
      </c>
      <c r="Q91" s="227">
        <v>58.4</v>
      </c>
      <c r="R91" s="227">
        <v>71.900000000000006</v>
      </c>
      <c r="S91" s="227">
        <v>64.8</v>
      </c>
      <c r="T91" s="227">
        <v>78.8</v>
      </c>
      <c r="U91" s="227">
        <v>67.338709677419402</v>
      </c>
      <c r="V91" s="227">
        <v>74.693877551020407</v>
      </c>
      <c r="W91" s="227">
        <v>72</v>
      </c>
      <c r="X91" s="227">
        <v>70</v>
      </c>
      <c r="Y91" s="227">
        <v>71.370967741935502</v>
      </c>
      <c r="Z91" s="227">
        <v>60</v>
      </c>
      <c r="AA91" s="227">
        <v>66.8</v>
      </c>
      <c r="AB91" s="227">
        <v>62</v>
      </c>
      <c r="AC91" s="252">
        <v>62.096774193548399</v>
      </c>
      <c r="AD91" s="252">
        <v>80</v>
      </c>
      <c r="AE91" s="252">
        <v>70.731707317073202</v>
      </c>
      <c r="AF91" s="294">
        <v>70.400000000000006</v>
      </c>
    </row>
    <row r="92" spans="1:32" ht="16.5" customHeight="1">
      <c r="A92" s="267" t="s">
        <v>252</v>
      </c>
      <c r="B92" s="266">
        <v>67.099999999999994</v>
      </c>
      <c r="C92" s="231">
        <v>81.7</v>
      </c>
      <c r="D92" s="232">
        <v>83.1</v>
      </c>
      <c r="E92" s="227">
        <v>72.8</v>
      </c>
      <c r="F92" s="227">
        <v>30.9</v>
      </c>
      <c r="G92" s="227">
        <v>22.1</v>
      </c>
      <c r="H92" s="266">
        <v>53.6</v>
      </c>
      <c r="I92" s="231">
        <v>32.5</v>
      </c>
      <c r="J92" s="231">
        <v>7.6</v>
      </c>
      <c r="K92" s="227">
        <v>41.6</v>
      </c>
      <c r="L92" s="227">
        <v>69.7</v>
      </c>
      <c r="M92" s="227">
        <v>50.4</v>
      </c>
      <c r="N92" s="227">
        <v>68.5</v>
      </c>
      <c r="O92" s="227">
        <v>64.599999999999994</v>
      </c>
      <c r="P92" s="227">
        <v>70.8</v>
      </c>
      <c r="Q92" s="227">
        <v>46.8</v>
      </c>
      <c r="R92" s="227">
        <v>52.2</v>
      </c>
      <c r="S92" s="227">
        <v>52.4</v>
      </c>
      <c r="T92" s="227">
        <v>56</v>
      </c>
      <c r="U92" s="227">
        <v>56.048387096774199</v>
      </c>
      <c r="V92" s="227">
        <v>64.897959183673507</v>
      </c>
      <c r="W92" s="227">
        <v>54.4</v>
      </c>
      <c r="X92" s="227">
        <v>58</v>
      </c>
      <c r="Y92" s="227">
        <v>33.870967741935502</v>
      </c>
      <c r="Z92" s="227">
        <v>38.799999999999997</v>
      </c>
      <c r="AA92" s="227">
        <v>41.2</v>
      </c>
      <c r="AB92" s="227">
        <v>20</v>
      </c>
      <c r="AC92" s="252">
        <v>56.048387096774199</v>
      </c>
      <c r="AD92" s="252">
        <v>66</v>
      </c>
      <c r="AE92" s="252">
        <v>56.910569105691103</v>
      </c>
      <c r="AF92" s="294">
        <v>71.599999999999994</v>
      </c>
    </row>
    <row r="93" spans="1:32" ht="16.5" customHeight="1">
      <c r="A93" s="267" t="s">
        <v>301</v>
      </c>
      <c r="B93" s="266">
        <v>19.600000000000001</v>
      </c>
      <c r="C93" s="231">
        <v>46.5</v>
      </c>
      <c r="D93" s="232">
        <v>52.1</v>
      </c>
      <c r="E93" s="227">
        <v>47</v>
      </c>
      <c r="F93" s="227">
        <v>25.2</v>
      </c>
      <c r="G93" s="227">
        <v>8.1</v>
      </c>
      <c r="H93" s="266">
        <v>30.4</v>
      </c>
      <c r="I93" s="231">
        <v>13.9</v>
      </c>
      <c r="J93" s="231">
        <v>-7.6</v>
      </c>
      <c r="K93" s="227">
        <v>26.9</v>
      </c>
      <c r="L93" s="227">
        <v>38.200000000000003</v>
      </c>
      <c r="M93" s="227">
        <v>12.8</v>
      </c>
      <c r="N93" s="227">
        <v>23.4</v>
      </c>
      <c r="O93" s="227">
        <v>30.7</v>
      </c>
      <c r="P93" s="227">
        <v>19.2</v>
      </c>
      <c r="Q93" s="227">
        <v>19.2</v>
      </c>
      <c r="R93" s="227">
        <v>25.3</v>
      </c>
      <c r="S93" s="227">
        <v>26.8</v>
      </c>
      <c r="T93" s="227">
        <v>5.2</v>
      </c>
      <c r="U93" s="227">
        <v>27.822580645161299</v>
      </c>
      <c r="V93" s="227">
        <v>29.7959183673469</v>
      </c>
      <c r="W93" s="227">
        <v>21.6</v>
      </c>
      <c r="X93" s="227">
        <v>32.4</v>
      </c>
      <c r="Y93" s="227">
        <v>15.7258064516129</v>
      </c>
      <c r="Z93" s="227">
        <v>26</v>
      </c>
      <c r="AA93" s="227">
        <v>21.2</v>
      </c>
      <c r="AB93" s="227">
        <v>1.2</v>
      </c>
      <c r="AC93" s="252">
        <v>47.177419354838698</v>
      </c>
      <c r="AD93" s="252">
        <v>38.799999999999997</v>
      </c>
      <c r="AE93" s="252">
        <v>47.154471544715399</v>
      </c>
      <c r="AF93" s="294">
        <v>45.6</v>
      </c>
    </row>
    <row r="94" spans="1:32" ht="16.5" customHeight="1">
      <c r="A94" s="267" t="s">
        <v>246</v>
      </c>
      <c r="B94" s="266">
        <v>70.8</v>
      </c>
      <c r="C94" s="231">
        <v>73.5</v>
      </c>
      <c r="D94" s="232">
        <v>61.6</v>
      </c>
      <c r="E94" s="227">
        <v>69</v>
      </c>
      <c r="F94" s="227">
        <v>57.8</v>
      </c>
      <c r="G94" s="227">
        <v>39.299999999999997</v>
      </c>
      <c r="H94" s="266">
        <v>57.8</v>
      </c>
      <c r="I94" s="231">
        <v>58.3</v>
      </c>
      <c r="J94" s="231">
        <v>23.7</v>
      </c>
      <c r="K94" s="227">
        <v>43.7</v>
      </c>
      <c r="L94" s="227">
        <v>54.5</v>
      </c>
      <c r="M94" s="227">
        <v>33.200000000000003</v>
      </c>
      <c r="N94" s="227">
        <v>53.3</v>
      </c>
      <c r="O94" s="227">
        <v>50</v>
      </c>
      <c r="P94" s="227">
        <v>52.8</v>
      </c>
      <c r="Q94" s="227">
        <v>36.799999999999997</v>
      </c>
      <c r="R94" s="227">
        <v>40.1</v>
      </c>
      <c r="S94" s="227">
        <v>55.2</v>
      </c>
      <c r="T94" s="227">
        <v>42.4</v>
      </c>
      <c r="U94" s="227">
        <v>66.935483870967801</v>
      </c>
      <c r="V94" s="227">
        <v>49.7959183673469</v>
      </c>
      <c r="W94" s="227">
        <v>38.4</v>
      </c>
      <c r="X94" s="227">
        <v>50</v>
      </c>
      <c r="Y94" s="227">
        <v>51.612903225806498</v>
      </c>
      <c r="Z94" s="227">
        <v>40.4</v>
      </c>
      <c r="AA94" s="227">
        <v>52.8</v>
      </c>
      <c r="AB94" s="227">
        <v>59.6</v>
      </c>
      <c r="AC94" s="252">
        <v>68.145161290322605</v>
      </c>
      <c r="AD94" s="252">
        <v>63.6</v>
      </c>
      <c r="AE94" s="252">
        <v>60.975609756097597</v>
      </c>
      <c r="AF94" s="294">
        <v>51.6</v>
      </c>
    </row>
    <row r="95" spans="1:32" ht="16.5" customHeight="1">
      <c r="A95" s="268" t="s">
        <v>302</v>
      </c>
      <c r="B95" s="266">
        <v>43.4</v>
      </c>
      <c r="C95" s="231">
        <v>66.5</v>
      </c>
      <c r="D95" s="232">
        <v>74.2</v>
      </c>
      <c r="E95" s="227">
        <v>61.4</v>
      </c>
      <c r="F95" s="227">
        <v>56.9</v>
      </c>
      <c r="G95" s="227">
        <v>38.200000000000003</v>
      </c>
      <c r="H95" s="266">
        <v>51.5</v>
      </c>
      <c r="I95" s="231">
        <v>43.8</v>
      </c>
      <c r="J95" s="231">
        <v>12.1</v>
      </c>
      <c r="K95" s="227">
        <v>37.9</v>
      </c>
      <c r="L95" s="227">
        <v>57</v>
      </c>
      <c r="M95" s="227">
        <v>40</v>
      </c>
      <c r="N95" s="227">
        <v>48.8</v>
      </c>
      <c r="O95" s="227">
        <v>56.6</v>
      </c>
      <c r="P95" s="227">
        <v>50.8</v>
      </c>
      <c r="Q95" s="227">
        <v>32</v>
      </c>
      <c r="R95" s="227">
        <v>25.3</v>
      </c>
      <c r="S95" s="227">
        <v>62.8</v>
      </c>
      <c r="T95" s="227">
        <v>42.8</v>
      </c>
      <c r="U95" s="227">
        <v>56.451612903225801</v>
      </c>
      <c r="V95" s="227">
        <v>17.1428571428571</v>
      </c>
      <c r="W95" s="227">
        <v>42.4</v>
      </c>
      <c r="X95" s="227">
        <v>40.799999999999997</v>
      </c>
      <c r="Y95" s="227">
        <v>58.064516129032199</v>
      </c>
      <c r="Z95" s="227">
        <v>37.6</v>
      </c>
      <c r="AA95" s="227">
        <v>46.4</v>
      </c>
      <c r="AB95" s="227">
        <v>52.8</v>
      </c>
      <c r="AC95" s="252">
        <v>55.241935483871003</v>
      </c>
      <c r="AD95" s="252">
        <v>60</v>
      </c>
      <c r="AE95" s="252">
        <v>57.723577235772403</v>
      </c>
      <c r="AF95" s="294">
        <v>57.2</v>
      </c>
    </row>
    <row r="96" spans="1:32" ht="16.5" customHeight="1">
      <c r="A96" s="267" t="s">
        <v>303</v>
      </c>
      <c r="B96" s="266">
        <v>27.1</v>
      </c>
      <c r="C96" s="231">
        <v>47</v>
      </c>
      <c r="D96" s="232">
        <v>42.6</v>
      </c>
      <c r="E96" s="227">
        <v>43.9</v>
      </c>
      <c r="F96" s="227">
        <v>38.200000000000003</v>
      </c>
      <c r="G96" s="227">
        <v>8.6</v>
      </c>
      <c r="H96" s="266">
        <v>41.8</v>
      </c>
      <c r="I96" s="231">
        <v>40.700000000000003</v>
      </c>
      <c r="J96" s="231">
        <v>15.6</v>
      </c>
      <c r="K96" s="227">
        <v>30</v>
      </c>
      <c r="L96" s="227">
        <v>36.200000000000003</v>
      </c>
      <c r="M96" s="227">
        <v>31.2</v>
      </c>
      <c r="N96" s="227">
        <v>31.4</v>
      </c>
      <c r="O96" s="227">
        <v>38</v>
      </c>
      <c r="P96" s="227">
        <v>42.4</v>
      </c>
      <c r="Q96" s="227">
        <v>15.6</v>
      </c>
      <c r="R96" s="227">
        <v>26.9</v>
      </c>
      <c r="S96" s="227">
        <v>39.200000000000003</v>
      </c>
      <c r="T96" s="227">
        <v>24</v>
      </c>
      <c r="U96" s="227">
        <v>34.677419354838698</v>
      </c>
      <c r="V96" s="227">
        <v>16.734693877550999</v>
      </c>
      <c r="W96" s="227">
        <v>7.6</v>
      </c>
      <c r="X96" s="227">
        <v>20</v>
      </c>
      <c r="Y96" s="227">
        <v>24.193548387096801</v>
      </c>
      <c r="Z96" s="227">
        <v>31.6</v>
      </c>
      <c r="AA96" s="227">
        <v>20.399999999999999</v>
      </c>
      <c r="AB96" s="227">
        <v>38.4</v>
      </c>
      <c r="AC96" s="252">
        <v>42.741935483871003</v>
      </c>
      <c r="AD96" s="252">
        <v>38.4</v>
      </c>
      <c r="AE96" s="252">
        <v>37.398373983739802</v>
      </c>
      <c r="AF96" s="294">
        <v>46.8</v>
      </c>
    </row>
    <row r="97" spans="1:35" ht="16.5" customHeight="1">
      <c r="A97" s="267" t="s">
        <v>304</v>
      </c>
      <c r="B97" s="227">
        <v>53.6</v>
      </c>
      <c r="C97" s="231">
        <v>63.8</v>
      </c>
      <c r="D97" s="232">
        <v>47.4</v>
      </c>
      <c r="E97" s="232">
        <v>56.8</v>
      </c>
      <c r="F97" s="227">
        <v>36.6</v>
      </c>
      <c r="G97" s="227">
        <v>21.5</v>
      </c>
      <c r="H97" s="227">
        <v>62.4</v>
      </c>
      <c r="I97" s="231">
        <v>46.4</v>
      </c>
      <c r="J97" s="231">
        <v>16.2</v>
      </c>
      <c r="K97" s="227">
        <v>49.5</v>
      </c>
      <c r="L97" s="227">
        <v>58.1</v>
      </c>
      <c r="M97" s="227">
        <v>29.2</v>
      </c>
      <c r="N97" s="227">
        <v>37</v>
      </c>
      <c r="O97" s="227">
        <v>46.7</v>
      </c>
      <c r="P97" s="227">
        <v>57.2</v>
      </c>
      <c r="Q97" s="227">
        <v>14.4</v>
      </c>
      <c r="R97" s="227">
        <v>20.100000000000001</v>
      </c>
      <c r="S97" s="227">
        <v>51.6</v>
      </c>
      <c r="T97" s="227">
        <v>22.4</v>
      </c>
      <c r="U97" s="227">
        <v>50</v>
      </c>
      <c r="V97" s="227">
        <v>14.6938775510204</v>
      </c>
      <c r="W97" s="227">
        <v>17.600000000000001</v>
      </c>
      <c r="X97" s="227">
        <v>35.200000000000003</v>
      </c>
      <c r="Y97" s="227">
        <v>39.919354838709701</v>
      </c>
      <c r="Z97" s="227">
        <v>35.6</v>
      </c>
      <c r="AA97" s="227">
        <v>27.6</v>
      </c>
      <c r="AB97" s="227">
        <v>48.4</v>
      </c>
      <c r="AC97" s="252">
        <v>41.935483870967701</v>
      </c>
      <c r="AD97" s="252">
        <v>42.4</v>
      </c>
      <c r="AE97" s="252">
        <v>47.154471544715399</v>
      </c>
      <c r="AF97" s="294">
        <v>44</v>
      </c>
    </row>
    <row r="98" spans="1:35" ht="16.5" customHeight="1">
      <c r="A98" s="267" t="s">
        <v>289</v>
      </c>
      <c r="B98" s="227">
        <v>36.299999999999997</v>
      </c>
      <c r="C98" s="231">
        <v>58.9</v>
      </c>
      <c r="D98" s="232">
        <v>38.4</v>
      </c>
      <c r="E98" s="232">
        <v>25</v>
      </c>
      <c r="F98" s="227">
        <v>19.5</v>
      </c>
      <c r="G98" s="227">
        <v>17.2</v>
      </c>
      <c r="H98" s="227">
        <v>35</v>
      </c>
      <c r="I98" s="231">
        <v>30.4</v>
      </c>
      <c r="J98" s="231">
        <v>3.5</v>
      </c>
      <c r="K98" s="227">
        <v>39.5</v>
      </c>
      <c r="L98" s="227">
        <v>37.200000000000003</v>
      </c>
      <c r="M98" s="227">
        <v>24</v>
      </c>
      <c r="N98" s="227">
        <v>27.8</v>
      </c>
      <c r="O98" s="227">
        <v>38.700000000000003</v>
      </c>
      <c r="P98" s="227">
        <v>37.6</v>
      </c>
      <c r="Q98" s="227">
        <v>22.8</v>
      </c>
      <c r="R98" s="227">
        <v>-11.2</v>
      </c>
      <c r="S98" s="227">
        <v>27.2</v>
      </c>
      <c r="T98" s="227">
        <v>2.4</v>
      </c>
      <c r="U98" s="227">
        <v>37.5</v>
      </c>
      <c r="V98" s="227">
        <v>25.3061224489796</v>
      </c>
      <c r="W98" s="227">
        <v>6.8</v>
      </c>
      <c r="X98" s="227">
        <v>22.8</v>
      </c>
      <c r="Y98" s="227">
        <v>20.9677419354839</v>
      </c>
      <c r="Z98" s="227">
        <v>26.8</v>
      </c>
      <c r="AA98" s="227">
        <v>12.8</v>
      </c>
      <c r="AB98" s="227">
        <v>39.6</v>
      </c>
      <c r="AC98" s="252">
        <v>39.112903225806399</v>
      </c>
      <c r="AD98" s="252">
        <v>30</v>
      </c>
      <c r="AE98" s="252">
        <v>37.398373983739802</v>
      </c>
      <c r="AF98" s="294">
        <v>51.6</v>
      </c>
    </row>
    <row r="99" spans="1:35" s="211" customFormat="1" ht="16.5" customHeight="1">
      <c r="A99" s="660" t="s">
        <v>305</v>
      </c>
      <c r="B99" s="661"/>
      <c r="C99" s="661"/>
      <c r="D99" s="661"/>
      <c r="E99" s="661"/>
      <c r="F99" s="661"/>
      <c r="G99" s="661"/>
      <c r="H99" s="661"/>
      <c r="I99" s="661"/>
      <c r="J99" s="247"/>
      <c r="K99" s="227"/>
      <c r="L99" s="227"/>
      <c r="M99" s="227"/>
      <c r="N99" s="227"/>
      <c r="O99" s="227"/>
      <c r="P99" s="227"/>
      <c r="Q99" s="227"/>
      <c r="R99" s="227"/>
      <c r="S99" s="227"/>
      <c r="T99" s="227"/>
      <c r="U99" s="227"/>
      <c r="V99" s="227"/>
      <c r="W99" s="227"/>
      <c r="X99" s="227"/>
      <c r="Y99" s="227"/>
      <c r="Z99" s="227"/>
      <c r="AA99" s="227"/>
      <c r="AB99" s="227"/>
      <c r="AC99" s="252"/>
      <c r="AD99" s="252"/>
      <c r="AE99" s="252"/>
      <c r="AF99" s="294"/>
    </row>
    <row r="100" spans="1:35" ht="16.5" customHeight="1">
      <c r="A100" s="234" t="s">
        <v>259</v>
      </c>
      <c r="B100" s="227">
        <v>7.1</v>
      </c>
      <c r="C100" s="231">
        <v>4.9000000000000004</v>
      </c>
      <c r="D100" s="232">
        <v>6.3</v>
      </c>
      <c r="E100" s="232">
        <v>0</v>
      </c>
      <c r="F100" s="227">
        <v>0</v>
      </c>
      <c r="G100" s="227">
        <v>8.1</v>
      </c>
      <c r="H100" s="227">
        <v>1.7</v>
      </c>
      <c r="I100" s="231">
        <v>2.1</v>
      </c>
      <c r="J100" s="231">
        <v>4</v>
      </c>
      <c r="K100" s="227">
        <v>5.8</v>
      </c>
      <c r="L100" s="227">
        <v>9.9</v>
      </c>
      <c r="M100" s="227">
        <v>1.2</v>
      </c>
      <c r="N100" s="227">
        <v>4.4000000000000004</v>
      </c>
      <c r="O100" s="227">
        <v>0.66666666666666596</v>
      </c>
      <c r="P100" s="227">
        <v>0.8</v>
      </c>
      <c r="Q100" s="227">
        <v>9.1999999999999993</v>
      </c>
      <c r="R100" s="227">
        <v>21.7</v>
      </c>
      <c r="S100" s="227">
        <v>4.4000000000000004</v>
      </c>
      <c r="T100" s="227">
        <v>1.2</v>
      </c>
      <c r="U100" s="227">
        <v>5.6451612903225801</v>
      </c>
      <c r="V100" s="227">
        <v>4.4715447154471502</v>
      </c>
      <c r="W100" s="227">
        <v>6.4</v>
      </c>
      <c r="X100" s="227">
        <v>6</v>
      </c>
      <c r="Y100" s="227">
        <v>4.8387096774193497</v>
      </c>
      <c r="Z100" s="227">
        <v>0.4</v>
      </c>
      <c r="AA100" s="227">
        <v>0</v>
      </c>
      <c r="AB100" s="227">
        <v>3.6</v>
      </c>
      <c r="AC100" s="252">
        <v>0.40322580645161299</v>
      </c>
      <c r="AD100" s="252">
        <v>4.8</v>
      </c>
      <c r="AE100" s="252">
        <v>4.8780487804878003</v>
      </c>
      <c r="AF100" s="294">
        <v>4.01606425702811</v>
      </c>
    </row>
    <row r="101" spans="1:35" ht="16.5" customHeight="1">
      <c r="A101" s="234" t="s">
        <v>260</v>
      </c>
      <c r="B101" s="227">
        <v>1.4</v>
      </c>
      <c r="C101" s="231">
        <v>9.1999999999999993</v>
      </c>
      <c r="D101" s="232">
        <v>3.2</v>
      </c>
      <c r="E101" s="232">
        <v>4.5</v>
      </c>
      <c r="F101" s="227">
        <v>0.8</v>
      </c>
      <c r="G101" s="227">
        <v>5.9</v>
      </c>
      <c r="H101" s="227">
        <v>0.8</v>
      </c>
      <c r="I101" s="231">
        <v>2.1</v>
      </c>
      <c r="J101" s="231">
        <v>4.5</v>
      </c>
      <c r="K101" s="227">
        <v>6.8</v>
      </c>
      <c r="L101" s="227">
        <v>3.1</v>
      </c>
      <c r="M101" s="227">
        <v>6</v>
      </c>
      <c r="N101" s="227">
        <v>3.2</v>
      </c>
      <c r="O101" s="227">
        <v>2</v>
      </c>
      <c r="P101" s="227">
        <v>0.4</v>
      </c>
      <c r="Q101" s="227">
        <v>4</v>
      </c>
      <c r="R101" s="227">
        <v>2.4</v>
      </c>
      <c r="S101" s="227">
        <v>4.4000000000000004</v>
      </c>
      <c r="T101" s="227">
        <v>4</v>
      </c>
      <c r="U101" s="227">
        <v>5.2419354838709697</v>
      </c>
      <c r="V101" s="227">
        <v>2.4390243902439002</v>
      </c>
      <c r="W101" s="227">
        <v>2</v>
      </c>
      <c r="X101" s="227">
        <v>4.8</v>
      </c>
      <c r="Y101" s="227">
        <v>1.2096774193548401</v>
      </c>
      <c r="Z101" s="227">
        <v>1.6</v>
      </c>
      <c r="AA101" s="227">
        <v>2.65486725663717</v>
      </c>
      <c r="AB101" s="227">
        <v>1.6</v>
      </c>
      <c r="AC101" s="252">
        <v>4.0322580645161299</v>
      </c>
      <c r="AD101" s="252">
        <v>2.4</v>
      </c>
      <c r="AE101" s="252">
        <v>3.6585365853658498</v>
      </c>
      <c r="AF101" s="294">
        <v>2.0080321285140599</v>
      </c>
    </row>
    <row r="102" spans="1:35" ht="16.5" customHeight="1">
      <c r="A102" s="234" t="s">
        <v>261</v>
      </c>
      <c r="B102" s="227">
        <v>25.4</v>
      </c>
      <c r="C102" s="231">
        <v>16.2</v>
      </c>
      <c r="D102" s="232">
        <v>22.6</v>
      </c>
      <c r="E102" s="232">
        <v>12.1</v>
      </c>
      <c r="F102" s="227">
        <v>12.2</v>
      </c>
      <c r="G102" s="227">
        <v>24.2</v>
      </c>
      <c r="H102" s="227">
        <v>12.7</v>
      </c>
      <c r="I102" s="231">
        <v>21.6</v>
      </c>
      <c r="J102" s="231">
        <v>18.7</v>
      </c>
      <c r="K102" s="227">
        <v>28.9</v>
      </c>
      <c r="L102" s="227">
        <v>31.4</v>
      </c>
      <c r="M102" s="227">
        <v>18</v>
      </c>
      <c r="N102" s="227">
        <v>20.6</v>
      </c>
      <c r="O102" s="227">
        <v>16.6666666666666</v>
      </c>
      <c r="P102" s="227">
        <v>11.2</v>
      </c>
      <c r="Q102" s="227">
        <v>22</v>
      </c>
      <c r="R102" s="227">
        <v>15.3</v>
      </c>
      <c r="S102" s="227">
        <v>19.600000000000001</v>
      </c>
      <c r="T102" s="227">
        <v>32</v>
      </c>
      <c r="U102" s="227">
        <v>18.548387096774199</v>
      </c>
      <c r="V102" s="227">
        <v>36.178861788617901</v>
      </c>
      <c r="W102" s="227">
        <v>28</v>
      </c>
      <c r="X102" s="227">
        <v>20.399999999999999</v>
      </c>
      <c r="Y102" s="227">
        <v>22.9838709677419</v>
      </c>
      <c r="Z102" s="227">
        <v>23.2</v>
      </c>
      <c r="AA102" s="227">
        <v>24.778761061946899</v>
      </c>
      <c r="AB102" s="227">
        <v>24</v>
      </c>
      <c r="AC102" s="252">
        <v>24.193548387096801</v>
      </c>
      <c r="AD102" s="252">
        <v>24.8</v>
      </c>
      <c r="AE102" s="252">
        <v>23.170731707317099</v>
      </c>
      <c r="AF102" s="294">
        <v>14.0562248995984</v>
      </c>
    </row>
    <row r="103" spans="1:35" ht="16.5" customHeight="1">
      <c r="A103" s="234" t="s">
        <v>262</v>
      </c>
      <c r="B103" s="227">
        <v>18.3</v>
      </c>
      <c r="C103" s="231">
        <v>31.9</v>
      </c>
      <c r="D103" s="232">
        <v>27.4</v>
      </c>
      <c r="E103" s="232">
        <v>37.1</v>
      </c>
      <c r="F103" s="227">
        <v>27.6</v>
      </c>
      <c r="G103" s="227">
        <v>31.7</v>
      </c>
      <c r="H103" s="227">
        <v>29.5</v>
      </c>
      <c r="I103" s="231">
        <v>24.2</v>
      </c>
      <c r="J103" s="231">
        <v>25.8</v>
      </c>
      <c r="K103" s="227">
        <v>12.6</v>
      </c>
      <c r="L103" s="227">
        <v>25.7</v>
      </c>
      <c r="M103" s="227">
        <v>26</v>
      </c>
      <c r="N103" s="227">
        <v>23</v>
      </c>
      <c r="O103" s="227">
        <v>30</v>
      </c>
      <c r="P103" s="227">
        <v>32</v>
      </c>
      <c r="Q103" s="227">
        <v>19.2</v>
      </c>
      <c r="R103" s="227">
        <v>21.7</v>
      </c>
      <c r="S103" s="227">
        <v>23.2</v>
      </c>
      <c r="T103" s="227">
        <v>32</v>
      </c>
      <c r="U103" s="227">
        <v>20.564516129032299</v>
      </c>
      <c r="V103" s="227">
        <v>27.235772357723601</v>
      </c>
      <c r="W103" s="227">
        <v>26.8</v>
      </c>
      <c r="X103" s="227">
        <v>28</v>
      </c>
      <c r="Y103" s="227">
        <v>34.677419354838698</v>
      </c>
      <c r="Z103" s="227">
        <v>34</v>
      </c>
      <c r="AA103" s="227">
        <v>37.168141592920399</v>
      </c>
      <c r="AB103" s="227">
        <v>28.8</v>
      </c>
      <c r="AC103" s="252">
        <v>22.177419354838701</v>
      </c>
      <c r="AD103" s="252">
        <v>24.8</v>
      </c>
      <c r="AE103" s="252">
        <v>26.4227642276423</v>
      </c>
      <c r="AF103" s="294">
        <v>22.4899598393574</v>
      </c>
    </row>
    <row r="104" spans="1:35" ht="16.5" customHeight="1">
      <c r="A104" s="234" t="s">
        <v>263</v>
      </c>
      <c r="B104" s="227">
        <v>46.4</v>
      </c>
      <c r="C104" s="231">
        <v>37.799999999999997</v>
      </c>
      <c r="D104" s="232">
        <v>38.4</v>
      </c>
      <c r="E104" s="232">
        <v>45.5</v>
      </c>
      <c r="F104" s="227">
        <v>59.3</v>
      </c>
      <c r="G104" s="227">
        <v>29</v>
      </c>
      <c r="H104" s="227">
        <v>54.9</v>
      </c>
      <c r="I104" s="231">
        <v>49</v>
      </c>
      <c r="J104" s="231">
        <v>46</v>
      </c>
      <c r="K104" s="227">
        <v>45.3</v>
      </c>
      <c r="L104" s="227">
        <v>29.8</v>
      </c>
      <c r="M104" s="227">
        <v>47.2</v>
      </c>
      <c r="N104" s="227">
        <v>42.7</v>
      </c>
      <c r="O104" s="227">
        <v>49.3333333333333</v>
      </c>
      <c r="P104" s="227">
        <v>54.4</v>
      </c>
      <c r="Q104" s="227">
        <v>44</v>
      </c>
      <c r="R104" s="227">
        <v>34.5</v>
      </c>
      <c r="S104" s="227">
        <v>47.2</v>
      </c>
      <c r="T104" s="227">
        <v>30.4</v>
      </c>
      <c r="U104" s="227">
        <v>45.161290322580598</v>
      </c>
      <c r="V104" s="227">
        <v>28.861788617886202</v>
      </c>
      <c r="W104" s="227">
        <v>35.6</v>
      </c>
      <c r="X104" s="227">
        <v>39.6</v>
      </c>
      <c r="Y104" s="227">
        <v>35.887096774193601</v>
      </c>
      <c r="Z104" s="227">
        <v>40</v>
      </c>
      <c r="AA104" s="227">
        <v>34.513274336283203</v>
      </c>
      <c r="AB104" s="227">
        <v>41.2</v>
      </c>
      <c r="AC104" s="252">
        <v>49.193548387096797</v>
      </c>
      <c r="AD104" s="252">
        <v>42.4</v>
      </c>
      <c r="AE104" s="252">
        <v>40.650406504065003</v>
      </c>
      <c r="AF104" s="294">
        <v>57.429718875501997</v>
      </c>
    </row>
    <row r="105" spans="1:35" ht="16.5" customHeight="1">
      <c r="A105" s="234" t="s">
        <v>264</v>
      </c>
      <c r="B105" s="227">
        <v>0</v>
      </c>
      <c r="C105" s="231">
        <v>0</v>
      </c>
      <c r="D105" s="232">
        <v>2.1</v>
      </c>
      <c r="E105" s="232">
        <v>0.8</v>
      </c>
      <c r="F105" s="227">
        <v>0</v>
      </c>
      <c r="G105" s="227">
        <v>1.1000000000000001</v>
      </c>
      <c r="H105" s="227">
        <v>0.4</v>
      </c>
      <c r="I105" s="231">
        <v>1</v>
      </c>
      <c r="J105" s="231">
        <v>1</v>
      </c>
      <c r="K105" s="227">
        <v>0.5</v>
      </c>
      <c r="L105" s="227">
        <v>0</v>
      </c>
      <c r="M105" s="227">
        <v>1.6</v>
      </c>
      <c r="N105" s="227">
        <v>6</v>
      </c>
      <c r="O105" s="227">
        <v>1.3333333333333299</v>
      </c>
      <c r="P105" s="227">
        <v>1.2</v>
      </c>
      <c r="Q105" s="227">
        <v>1.6</v>
      </c>
      <c r="R105" s="227">
        <v>4.4000000000000004</v>
      </c>
      <c r="S105" s="227">
        <v>1.2</v>
      </c>
      <c r="T105" s="227">
        <v>0.4</v>
      </c>
      <c r="U105" s="227">
        <v>4.8387096774193497</v>
      </c>
      <c r="V105" s="227">
        <v>0.81300813008130102</v>
      </c>
      <c r="W105" s="227">
        <v>1.2</v>
      </c>
      <c r="X105" s="227">
        <v>1.2</v>
      </c>
      <c r="Y105" s="227">
        <v>0.40322580645161299</v>
      </c>
      <c r="Z105" s="227">
        <v>0.8</v>
      </c>
      <c r="AA105" s="227">
        <v>0.88495575221238898</v>
      </c>
      <c r="AB105" s="227">
        <v>0.8</v>
      </c>
      <c r="AC105" s="252">
        <v>0</v>
      </c>
      <c r="AD105" s="252">
        <v>0.8</v>
      </c>
      <c r="AE105" s="252">
        <v>1.2195121951219501</v>
      </c>
      <c r="AF105" s="294">
        <v>0</v>
      </c>
    </row>
    <row r="106" spans="1:35" s="211" customFormat="1" ht="16.5" customHeight="1">
      <c r="A106" s="662" t="s">
        <v>306</v>
      </c>
      <c r="B106" s="663"/>
      <c r="C106" s="663"/>
      <c r="D106" s="663"/>
      <c r="E106" s="663"/>
      <c r="F106" s="663"/>
      <c r="G106" s="663"/>
      <c r="H106" s="663"/>
      <c r="I106" s="663"/>
      <c r="J106" s="247"/>
      <c r="K106" s="227"/>
      <c r="L106" s="227"/>
      <c r="M106" s="227"/>
      <c r="N106" s="227"/>
      <c r="O106" s="227"/>
      <c r="P106" s="227"/>
      <c r="Q106" s="227"/>
      <c r="R106" s="227"/>
      <c r="S106" s="227"/>
      <c r="T106" s="227"/>
      <c r="U106" s="227"/>
      <c r="V106" s="227"/>
      <c r="W106" s="227"/>
      <c r="X106" s="227"/>
      <c r="Y106" s="227"/>
      <c r="Z106" s="227"/>
      <c r="AA106" s="227"/>
      <c r="AB106" s="227"/>
      <c r="AC106" s="252"/>
      <c r="AD106" s="252"/>
      <c r="AE106" s="252"/>
      <c r="AF106" s="294"/>
    </row>
    <row r="107" spans="1:35" ht="16.5" customHeight="1">
      <c r="A107" s="259" t="s">
        <v>266</v>
      </c>
      <c r="B107" s="266">
        <v>300</v>
      </c>
      <c r="C107" s="266">
        <v>200</v>
      </c>
      <c r="D107" s="266">
        <v>200</v>
      </c>
      <c r="E107" s="270">
        <v>200</v>
      </c>
      <c r="F107" s="266">
        <v>200</v>
      </c>
      <c r="G107" s="227">
        <v>200</v>
      </c>
      <c r="H107" s="266">
        <v>200</v>
      </c>
      <c r="I107" s="266">
        <v>200</v>
      </c>
      <c r="J107" s="266">
        <v>200</v>
      </c>
      <c r="K107" s="277">
        <v>200</v>
      </c>
      <c r="L107" s="277">
        <v>200</v>
      </c>
      <c r="M107" s="277">
        <v>250</v>
      </c>
      <c r="N107" s="277">
        <v>250</v>
      </c>
      <c r="O107" s="277">
        <v>150</v>
      </c>
      <c r="P107" s="277">
        <v>250</v>
      </c>
      <c r="Q107" s="277">
        <v>250</v>
      </c>
      <c r="R107" s="277">
        <v>250</v>
      </c>
      <c r="S107" s="277">
        <v>250</v>
      </c>
      <c r="T107" s="277">
        <v>250</v>
      </c>
      <c r="U107" s="277">
        <v>250</v>
      </c>
      <c r="V107" s="277">
        <v>250</v>
      </c>
      <c r="W107" s="277">
        <v>250</v>
      </c>
      <c r="X107" s="277">
        <v>250</v>
      </c>
      <c r="Y107" s="277">
        <v>250</v>
      </c>
      <c r="Z107" s="277">
        <v>250</v>
      </c>
      <c r="AA107" s="277">
        <v>250</v>
      </c>
      <c r="AB107" s="277">
        <v>250</v>
      </c>
      <c r="AC107" s="314">
        <v>250</v>
      </c>
      <c r="AD107" s="314">
        <v>250</v>
      </c>
      <c r="AE107" s="314">
        <v>250</v>
      </c>
      <c r="AF107" s="316">
        <v>250</v>
      </c>
    </row>
    <row r="108" spans="1:35" ht="16.5" customHeight="1">
      <c r="A108" s="259" t="s">
        <v>267</v>
      </c>
      <c r="B108" s="271">
        <v>295</v>
      </c>
      <c r="C108" s="271">
        <v>185</v>
      </c>
      <c r="D108" s="271">
        <v>190</v>
      </c>
      <c r="E108" s="272">
        <v>132</v>
      </c>
      <c r="F108" s="271">
        <v>123</v>
      </c>
      <c r="G108" s="271">
        <v>186</v>
      </c>
      <c r="H108" s="271">
        <v>187</v>
      </c>
      <c r="I108" s="271">
        <v>194</v>
      </c>
      <c r="J108" s="271">
        <v>198</v>
      </c>
      <c r="K108" s="279">
        <v>190</v>
      </c>
      <c r="L108" s="279">
        <v>191</v>
      </c>
      <c r="M108" s="279">
        <v>250</v>
      </c>
      <c r="N108" s="279">
        <v>248</v>
      </c>
      <c r="O108" s="279">
        <v>150</v>
      </c>
      <c r="P108" s="279">
        <v>250</v>
      </c>
      <c r="Q108" s="279">
        <v>250</v>
      </c>
      <c r="R108" s="279">
        <v>249</v>
      </c>
      <c r="S108" s="279">
        <v>250</v>
      </c>
      <c r="T108" s="279">
        <v>250</v>
      </c>
      <c r="U108" s="279">
        <v>248</v>
      </c>
      <c r="V108" s="279">
        <v>246</v>
      </c>
      <c r="W108" s="279">
        <v>250</v>
      </c>
      <c r="X108" s="279">
        <v>250</v>
      </c>
      <c r="Y108" s="279">
        <v>250</v>
      </c>
      <c r="Z108" s="279">
        <v>250</v>
      </c>
      <c r="AA108" s="279">
        <v>250</v>
      </c>
      <c r="AB108" s="279">
        <v>250</v>
      </c>
      <c r="AC108" s="314">
        <v>248</v>
      </c>
      <c r="AD108" s="314">
        <v>250</v>
      </c>
      <c r="AE108" s="314">
        <v>246</v>
      </c>
      <c r="AF108" s="316">
        <v>249</v>
      </c>
    </row>
    <row r="109" spans="1:35" ht="16.5" customHeight="1" thickBot="1">
      <c r="A109" s="273" t="s">
        <v>268</v>
      </c>
      <c r="B109" s="239">
        <v>98.3333333333333</v>
      </c>
      <c r="C109" s="239">
        <v>92.5</v>
      </c>
      <c r="D109" s="239">
        <v>95</v>
      </c>
      <c r="E109" s="239">
        <v>66</v>
      </c>
      <c r="F109" s="239">
        <v>61.5</v>
      </c>
      <c r="G109" s="239">
        <v>93</v>
      </c>
      <c r="H109" s="239">
        <v>93.5</v>
      </c>
      <c r="I109" s="239">
        <v>97</v>
      </c>
      <c r="J109" s="239">
        <v>99</v>
      </c>
      <c r="K109" s="239">
        <v>95</v>
      </c>
      <c r="L109" s="239">
        <v>95.5</v>
      </c>
      <c r="M109" s="239">
        <v>100</v>
      </c>
      <c r="N109" s="239">
        <v>99.2</v>
      </c>
      <c r="O109" s="239">
        <v>100</v>
      </c>
      <c r="P109" s="239">
        <v>100</v>
      </c>
      <c r="Q109" s="239">
        <v>100</v>
      </c>
      <c r="R109" s="239">
        <v>99.6</v>
      </c>
      <c r="S109" s="239">
        <v>100</v>
      </c>
      <c r="T109" s="239">
        <v>100</v>
      </c>
      <c r="U109" s="239">
        <v>99.2</v>
      </c>
      <c r="V109" s="239">
        <v>98.4</v>
      </c>
      <c r="W109" s="239">
        <v>100</v>
      </c>
      <c r="X109" s="239">
        <v>100</v>
      </c>
      <c r="Y109" s="239">
        <v>100</v>
      </c>
      <c r="Z109" s="239">
        <v>100</v>
      </c>
      <c r="AA109" s="239">
        <v>100</v>
      </c>
      <c r="AB109" s="239">
        <v>100</v>
      </c>
      <c r="AC109" s="315">
        <v>99.2</v>
      </c>
      <c r="AD109" s="315">
        <v>100</v>
      </c>
      <c r="AE109" s="315">
        <v>98.4</v>
      </c>
      <c r="AF109" s="317">
        <v>99.6</v>
      </c>
    </row>
    <row r="110" spans="1:35" s="211" customFormat="1">
      <c r="A110" s="274" t="s">
        <v>173</v>
      </c>
      <c r="B110" s="275"/>
      <c r="G110" s="274"/>
      <c r="H110" s="275"/>
      <c r="K110" s="227"/>
      <c r="L110" s="227"/>
      <c r="M110" s="227"/>
      <c r="N110" s="227"/>
      <c r="U110" s="244"/>
      <c r="Y110" s="244"/>
      <c r="AI110" s="252"/>
    </row>
    <row r="111" spans="1:35">
      <c r="A111" s="309"/>
      <c r="B111" s="224"/>
      <c r="C111" s="310"/>
      <c r="D111" s="310"/>
      <c r="E111" s="311"/>
      <c r="F111" s="310"/>
      <c r="G111" s="310"/>
      <c r="I111" s="313"/>
    </row>
    <row r="112" spans="1:35">
      <c r="A112" s="76"/>
      <c r="B112" s="312"/>
      <c r="C112" s="76"/>
      <c r="D112" s="76"/>
      <c r="E112" s="226"/>
      <c r="F112" s="76"/>
      <c r="G112" s="76"/>
      <c r="I112" s="313"/>
    </row>
    <row r="113" spans="1:25">
      <c r="A113" s="76"/>
      <c r="B113" s="312"/>
      <c r="C113" s="76"/>
      <c r="D113" s="76"/>
      <c r="E113" s="226"/>
      <c r="F113" s="76"/>
      <c r="G113" s="76"/>
      <c r="I113" s="313"/>
    </row>
    <row r="114" spans="1:25">
      <c r="A114" s="76"/>
      <c r="B114" s="312"/>
      <c r="C114" s="76"/>
      <c r="D114" s="76"/>
      <c r="E114" s="226"/>
      <c r="F114" s="76"/>
      <c r="G114" s="76"/>
      <c r="N114" s="211"/>
    </row>
    <row r="115" spans="1:25">
      <c r="A115" s="76"/>
      <c r="B115" s="312"/>
      <c r="C115" s="76"/>
      <c r="D115" s="76"/>
      <c r="E115" s="226"/>
      <c r="F115" s="76"/>
      <c r="G115" s="76"/>
    </row>
    <row r="116" spans="1:25">
      <c r="A116" s="76"/>
      <c r="B116" s="312"/>
      <c r="C116" s="76"/>
      <c r="D116" s="76"/>
      <c r="E116" s="226"/>
      <c r="F116" s="76"/>
      <c r="G116" s="76"/>
    </row>
    <row r="117" spans="1:25">
      <c r="A117" s="76"/>
      <c r="B117" s="312"/>
      <c r="C117" s="76"/>
      <c r="D117" s="76"/>
      <c r="E117" s="226"/>
      <c r="F117" s="76"/>
      <c r="G117" s="76"/>
    </row>
    <row r="118" spans="1:25">
      <c r="A118" s="76"/>
      <c r="B118" s="312"/>
      <c r="C118" s="76"/>
      <c r="D118" s="76"/>
      <c r="E118" s="226"/>
      <c r="F118" s="76"/>
      <c r="G118" s="76"/>
    </row>
    <row r="119" spans="1:25" s="215" customFormat="1">
      <c r="A119" s="76"/>
      <c r="B119" s="312"/>
      <c r="C119" s="76"/>
      <c r="D119" s="76"/>
      <c r="E119" s="226"/>
      <c r="F119" s="76"/>
      <c r="G119" s="76"/>
      <c r="I119" s="216"/>
      <c r="J119" s="75"/>
      <c r="K119" s="75"/>
      <c r="L119" s="75"/>
      <c r="M119" s="75"/>
      <c r="N119" s="75"/>
      <c r="O119" s="75"/>
      <c r="P119" s="75"/>
      <c r="Q119" s="75"/>
      <c r="U119" s="225"/>
      <c r="Y119" s="225"/>
    </row>
    <row r="120" spans="1:25" s="215" customFormat="1">
      <c r="A120" s="76"/>
      <c r="B120" s="312"/>
      <c r="C120" s="76"/>
      <c r="D120" s="76"/>
      <c r="E120" s="226"/>
      <c r="F120" s="76"/>
      <c r="G120" s="76"/>
      <c r="I120" s="216"/>
      <c r="J120" s="75"/>
      <c r="K120" s="75"/>
      <c r="L120" s="75"/>
      <c r="M120" s="75"/>
      <c r="N120" s="75"/>
      <c r="O120" s="75"/>
      <c r="P120" s="75"/>
      <c r="Q120" s="75"/>
      <c r="U120" s="225"/>
      <c r="Y120" s="225"/>
    </row>
    <row r="121" spans="1:25" s="215" customFormat="1">
      <c r="A121" s="76"/>
      <c r="B121" s="312"/>
      <c r="C121" s="76"/>
      <c r="D121" s="76"/>
      <c r="E121" s="226"/>
      <c r="F121" s="76"/>
      <c r="G121" s="76"/>
      <c r="I121" s="216"/>
      <c r="J121" s="75"/>
      <c r="K121" s="75"/>
      <c r="L121" s="75"/>
      <c r="M121" s="75"/>
      <c r="N121" s="75"/>
      <c r="O121" s="75"/>
      <c r="P121" s="75"/>
      <c r="Q121" s="75"/>
      <c r="U121" s="225"/>
      <c r="Y121" s="225"/>
    </row>
    <row r="122" spans="1:25" s="215" customFormat="1">
      <c r="A122" s="76"/>
      <c r="B122" s="312"/>
      <c r="C122" s="76"/>
      <c r="D122" s="76"/>
      <c r="E122" s="226"/>
      <c r="F122" s="76"/>
      <c r="G122" s="76"/>
      <c r="I122" s="216"/>
      <c r="J122" s="75"/>
      <c r="K122" s="75"/>
      <c r="L122" s="75"/>
      <c r="M122" s="75"/>
      <c r="N122" s="75"/>
      <c r="O122" s="75"/>
      <c r="P122" s="75"/>
      <c r="Q122" s="75"/>
      <c r="U122" s="225"/>
      <c r="Y122" s="225"/>
    </row>
    <row r="123" spans="1:25" s="215" customFormat="1">
      <c r="A123" s="76"/>
      <c r="B123" s="312"/>
      <c r="C123" s="76"/>
      <c r="D123" s="76"/>
      <c r="E123" s="226"/>
      <c r="F123" s="76"/>
      <c r="G123" s="76"/>
      <c r="I123" s="216"/>
      <c r="J123" s="75"/>
      <c r="K123" s="75"/>
      <c r="L123" s="75"/>
      <c r="M123" s="75"/>
      <c r="N123" s="75"/>
      <c r="O123" s="75"/>
      <c r="P123" s="75"/>
      <c r="Q123" s="75"/>
      <c r="U123" s="225"/>
      <c r="Y123" s="225"/>
    </row>
    <row r="124" spans="1:25" s="215" customFormat="1">
      <c r="A124" s="76"/>
      <c r="B124" s="312"/>
      <c r="C124" s="76"/>
      <c r="D124" s="76"/>
      <c r="E124" s="226"/>
      <c r="F124" s="76"/>
      <c r="G124" s="76"/>
      <c r="I124" s="216"/>
      <c r="J124" s="75"/>
      <c r="K124" s="75"/>
      <c r="L124" s="75"/>
      <c r="M124" s="75"/>
      <c r="N124" s="75"/>
      <c r="O124" s="75"/>
      <c r="P124" s="75"/>
      <c r="Q124" s="75"/>
      <c r="U124" s="225"/>
      <c r="Y124" s="225"/>
    </row>
    <row r="125" spans="1:25" s="215" customFormat="1">
      <c r="A125" s="76"/>
      <c r="B125" s="312"/>
      <c r="C125" s="76"/>
      <c r="D125" s="76"/>
      <c r="E125" s="226"/>
      <c r="F125" s="76"/>
      <c r="G125" s="76"/>
      <c r="I125" s="216"/>
      <c r="J125" s="75"/>
      <c r="K125" s="75"/>
      <c r="L125" s="75"/>
      <c r="M125" s="75"/>
      <c r="N125" s="75"/>
      <c r="O125" s="75"/>
      <c r="P125" s="75"/>
      <c r="Q125" s="75"/>
      <c r="U125" s="225"/>
      <c r="Y125" s="225"/>
    </row>
    <row r="126" spans="1:25" s="215" customFormat="1">
      <c r="A126" s="76"/>
      <c r="B126" s="312"/>
      <c r="C126" s="76"/>
      <c r="D126" s="76"/>
      <c r="E126" s="226"/>
      <c r="F126" s="76"/>
      <c r="G126" s="76"/>
      <c r="I126" s="216"/>
      <c r="J126" s="75"/>
      <c r="K126" s="75"/>
      <c r="L126" s="75"/>
      <c r="M126" s="75"/>
      <c r="N126" s="75"/>
      <c r="O126" s="75"/>
      <c r="P126" s="75"/>
      <c r="Q126" s="75"/>
      <c r="U126" s="225"/>
      <c r="Y126" s="225"/>
    </row>
    <row r="127" spans="1:25" s="215" customFormat="1">
      <c r="A127" s="76"/>
      <c r="B127" s="312"/>
      <c r="C127" s="76"/>
      <c r="D127" s="76"/>
      <c r="E127" s="226"/>
      <c r="F127" s="76"/>
      <c r="G127" s="76"/>
      <c r="I127" s="216"/>
      <c r="J127" s="75"/>
      <c r="K127" s="75"/>
      <c r="L127" s="75"/>
      <c r="M127" s="75"/>
      <c r="N127" s="75"/>
      <c r="O127" s="75"/>
      <c r="P127" s="75"/>
      <c r="Q127" s="75"/>
      <c r="U127" s="225"/>
      <c r="Y127" s="225"/>
    </row>
    <row r="128" spans="1:25" s="215" customFormat="1">
      <c r="A128" s="76"/>
      <c r="B128" s="312"/>
      <c r="C128" s="76"/>
      <c r="D128" s="76"/>
      <c r="E128" s="226"/>
      <c r="F128" s="76"/>
      <c r="G128" s="76"/>
      <c r="I128" s="216"/>
      <c r="J128" s="75"/>
      <c r="K128" s="75"/>
      <c r="L128" s="75"/>
      <c r="M128" s="75"/>
      <c r="N128" s="75"/>
      <c r="O128" s="75"/>
      <c r="P128" s="75"/>
      <c r="Q128" s="75"/>
      <c r="U128" s="225"/>
      <c r="Y128" s="225"/>
    </row>
    <row r="129" spans="1:25" s="215" customFormat="1">
      <c r="A129" s="76"/>
      <c r="B129" s="312"/>
      <c r="C129" s="76"/>
      <c r="D129" s="76"/>
      <c r="E129" s="226"/>
      <c r="F129" s="76"/>
      <c r="G129" s="76"/>
      <c r="I129" s="216"/>
      <c r="J129" s="75"/>
      <c r="K129" s="75"/>
      <c r="L129" s="75"/>
      <c r="M129" s="75"/>
      <c r="N129" s="75"/>
      <c r="O129" s="75"/>
      <c r="P129" s="75"/>
      <c r="Q129" s="75"/>
      <c r="U129" s="225"/>
      <c r="Y129" s="225"/>
    </row>
  </sheetData>
  <mergeCells count="20">
    <mergeCell ref="U3:X3"/>
    <mergeCell ref="Y3:AB3"/>
    <mergeCell ref="AC3:AF3"/>
    <mergeCell ref="A5:I5"/>
    <mergeCell ref="A10:I10"/>
    <mergeCell ref="B3:D3"/>
    <mergeCell ref="E3:H3"/>
    <mergeCell ref="I3:L3"/>
    <mergeCell ref="M3:P3"/>
    <mergeCell ref="Q3:T3"/>
    <mergeCell ref="A81:I81"/>
    <mergeCell ref="A86:I86"/>
    <mergeCell ref="A99:I99"/>
    <mergeCell ref="A106:I106"/>
    <mergeCell ref="A3:A4"/>
    <mergeCell ref="A26:I26"/>
    <mergeCell ref="A42:I42"/>
    <mergeCell ref="A58:I58"/>
    <mergeCell ref="A71:I71"/>
    <mergeCell ref="A76:I76"/>
  </mergeCells>
  <hyperlinks>
    <hyperlink ref="A1" location="Menu!A1" display="Return to Menu" xr:uid="{00000000-0004-0000-0C00-000000000000}"/>
  </hyperlinks>
  <printOptions horizontalCentered="1" verticalCentered="1"/>
  <pageMargins left="0.7" right="0.7" top="0.75" bottom="0.75" header="0.3" footer="0.3"/>
  <pageSetup paperSize="9" scale="53" fitToWidth="2" fitToHeight="2" orientation="landscape" r:id="rId1"/>
  <headerFooter alignWithMargins="0"/>
  <rowBreaks count="1" manualBreakCount="1">
    <brk id="57" max="32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I129"/>
  <sheetViews>
    <sheetView view="pageBreakPreview" zoomScale="90" zoomScaleNormal="100" zoomScaleSheetLayoutView="90" workbookViewId="0">
      <pane xSplit="1" ySplit="5" topLeftCell="B92" activePane="bottomRight" state="frozen"/>
      <selection pane="topRight"/>
      <selection pane="bottomLeft"/>
      <selection pane="bottomRight" activeCell="B97" sqref="B97"/>
    </sheetView>
  </sheetViews>
  <sheetFormatPr defaultColWidth="9" defaultRowHeight="14.5"/>
  <cols>
    <col min="1" max="1" width="40" customWidth="1"/>
    <col min="2" max="2" width="11.81640625" style="284" customWidth="1"/>
    <col min="3" max="4" width="11.81640625" customWidth="1"/>
    <col min="5" max="5" width="11.81640625" style="285" customWidth="1"/>
    <col min="6" max="7" width="11.81640625" customWidth="1"/>
    <col min="8" max="8" width="11.81640625" style="283" customWidth="1"/>
    <col min="9" max="9" width="11.81640625" style="286" customWidth="1"/>
    <col min="10" max="16" width="11.81640625" customWidth="1"/>
    <col min="17" max="20" width="12.1796875" customWidth="1"/>
    <col min="21" max="21" width="12.1796875" style="1" customWidth="1"/>
    <col min="22" max="24" width="12.1796875" customWidth="1"/>
    <col min="25" max="25" width="12.1796875" style="1" customWidth="1"/>
    <col min="26" max="32" width="12.1796875" customWidth="1"/>
  </cols>
  <sheetData>
    <row r="1" spans="1:32" ht="26">
      <c r="A1" s="2" t="s">
        <v>41</v>
      </c>
      <c r="B1" s="287"/>
      <c r="C1" s="60"/>
      <c r="D1" s="60"/>
      <c r="E1" s="288"/>
      <c r="F1" s="60"/>
      <c r="G1" s="60"/>
      <c r="H1" s="60"/>
      <c r="I1" s="289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</row>
    <row r="2" spans="1:32" ht="17.5">
      <c r="A2" s="219" t="s">
        <v>328</v>
      </c>
      <c r="B2" s="78"/>
      <c r="C2" s="78"/>
      <c r="D2" s="78"/>
      <c r="E2" s="78"/>
      <c r="F2" s="78"/>
      <c r="G2" s="220"/>
      <c r="H2" s="220"/>
      <c r="I2" s="220"/>
      <c r="J2" s="243"/>
      <c r="K2" s="243"/>
      <c r="L2" s="243"/>
      <c r="M2" s="243"/>
      <c r="N2" s="243"/>
      <c r="O2" s="60"/>
      <c r="P2" s="60"/>
      <c r="Q2" s="60"/>
      <c r="R2" s="60"/>
      <c r="S2" s="60"/>
      <c r="T2" s="60"/>
    </row>
    <row r="3" spans="1:32" s="281" customFormat="1">
      <c r="A3" s="649"/>
      <c r="B3" s="643">
        <v>2009</v>
      </c>
      <c r="C3" s="644"/>
      <c r="D3" s="645"/>
      <c r="E3" s="643">
        <v>2010</v>
      </c>
      <c r="F3" s="644"/>
      <c r="G3" s="644"/>
      <c r="H3" s="645"/>
      <c r="I3" s="643">
        <v>2011</v>
      </c>
      <c r="J3" s="644"/>
      <c r="K3" s="644"/>
      <c r="L3" s="645"/>
      <c r="M3" s="643">
        <v>2012</v>
      </c>
      <c r="N3" s="644"/>
      <c r="O3" s="644"/>
      <c r="P3" s="645"/>
      <c r="Q3" s="643">
        <v>2013</v>
      </c>
      <c r="R3" s="644"/>
      <c r="S3" s="644"/>
      <c r="T3" s="645"/>
      <c r="U3" s="643">
        <v>2014</v>
      </c>
      <c r="V3" s="644"/>
      <c r="W3" s="644"/>
      <c r="X3" s="645"/>
      <c r="Y3" s="643">
        <v>2015</v>
      </c>
      <c r="Z3" s="644"/>
      <c r="AA3" s="644"/>
      <c r="AB3" s="645"/>
      <c r="AC3" s="643">
        <v>2016</v>
      </c>
      <c r="AD3" s="644"/>
      <c r="AE3" s="644"/>
      <c r="AF3" s="645"/>
    </row>
    <row r="4" spans="1:32" s="281" customFormat="1" ht="15" thickBot="1">
      <c r="A4" s="650"/>
      <c r="B4" s="22" t="s">
        <v>44</v>
      </c>
      <c r="C4" s="23" t="s">
        <v>45</v>
      </c>
      <c r="D4" s="46" t="s">
        <v>46</v>
      </c>
      <c r="E4" s="23" t="s">
        <v>47</v>
      </c>
      <c r="F4" s="23" t="s">
        <v>44</v>
      </c>
      <c r="G4" s="221" t="s">
        <v>45</v>
      </c>
      <c r="H4" s="222" t="s">
        <v>46</v>
      </c>
      <c r="I4" s="25" t="s">
        <v>47</v>
      </c>
      <c r="J4" s="25" t="s">
        <v>44</v>
      </c>
      <c r="K4" s="25" t="s">
        <v>45</v>
      </c>
      <c r="L4" s="25" t="s">
        <v>46</v>
      </c>
      <c r="M4" s="25" t="s">
        <v>47</v>
      </c>
      <c r="N4" s="25" t="s">
        <v>44</v>
      </c>
      <c r="O4" s="25" t="s">
        <v>45</v>
      </c>
      <c r="P4" s="25" t="s">
        <v>46</v>
      </c>
      <c r="Q4" s="25" t="s">
        <v>47</v>
      </c>
      <c r="R4" s="25" t="s">
        <v>44</v>
      </c>
      <c r="S4" s="25" t="s">
        <v>45</v>
      </c>
      <c r="T4" s="22" t="s">
        <v>46</v>
      </c>
      <c r="U4" s="25" t="s">
        <v>47</v>
      </c>
      <c r="V4" s="25" t="s">
        <v>44</v>
      </c>
      <c r="W4" s="25" t="s">
        <v>45</v>
      </c>
      <c r="X4" s="22" t="s">
        <v>46</v>
      </c>
      <c r="Y4" s="25" t="s">
        <v>47</v>
      </c>
      <c r="Z4" s="25" t="s">
        <v>44</v>
      </c>
      <c r="AA4" s="25" t="s">
        <v>45</v>
      </c>
      <c r="AB4" s="22" t="s">
        <v>46</v>
      </c>
      <c r="AC4" s="25" t="s">
        <v>47</v>
      </c>
      <c r="AD4" s="25" t="s">
        <v>44</v>
      </c>
      <c r="AE4" s="25" t="s">
        <v>45</v>
      </c>
      <c r="AF4" s="25" t="s">
        <v>46</v>
      </c>
    </row>
    <row r="5" spans="1:32" s="282" customFormat="1" ht="15.75" customHeight="1">
      <c r="A5" s="654" t="s">
        <v>270</v>
      </c>
      <c r="B5" s="655"/>
      <c r="C5" s="655"/>
      <c r="D5" s="655"/>
      <c r="E5" s="655"/>
      <c r="F5" s="655"/>
      <c r="G5" s="655"/>
      <c r="H5" s="655"/>
      <c r="I5" s="655"/>
      <c r="J5" s="244"/>
      <c r="K5" s="224"/>
      <c r="L5" s="224"/>
      <c r="M5" s="224"/>
      <c r="N5" s="224"/>
      <c r="O5" s="224"/>
      <c r="P5" s="249"/>
      <c r="Q5" s="249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90"/>
      <c r="AD5" s="290"/>
      <c r="AE5" s="290"/>
      <c r="AF5" s="293"/>
    </row>
    <row r="6" spans="1:32">
      <c r="A6" s="223" t="s">
        <v>271</v>
      </c>
      <c r="B6" s="224"/>
      <c r="C6" s="225"/>
      <c r="D6" s="225"/>
      <c r="E6" s="226"/>
      <c r="F6" s="225"/>
      <c r="G6" s="227"/>
      <c r="H6" s="224"/>
      <c r="I6" s="225"/>
      <c r="J6" s="76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45"/>
    </row>
    <row r="7" spans="1:32">
      <c r="A7" s="228" t="s">
        <v>63</v>
      </c>
      <c r="B7" s="227">
        <v>-31.75</v>
      </c>
      <c r="C7" s="227">
        <v>-19.733333333333299</v>
      </c>
      <c r="D7" s="227">
        <v>-28.55</v>
      </c>
      <c r="E7" s="227">
        <v>-2.2999999999999998</v>
      </c>
      <c r="F7" s="227">
        <v>-16.850000000000001</v>
      </c>
      <c r="G7" s="227">
        <v>-4.1666666666666696</v>
      </c>
      <c r="H7" s="227">
        <v>-5.7</v>
      </c>
      <c r="I7" s="227">
        <v>6.2166666666666703</v>
      </c>
      <c r="J7" s="227">
        <v>8.9833333333333307</v>
      </c>
      <c r="K7" s="227">
        <v>3.0333333333333301</v>
      </c>
      <c r="L7" s="227">
        <v>2.5833333333333299</v>
      </c>
      <c r="M7" s="227">
        <v>-17.95</v>
      </c>
      <c r="N7" s="227">
        <f>(N11+N16+N21)/3</f>
        <v>-4</v>
      </c>
      <c r="O7" s="227">
        <v>-5.35</v>
      </c>
      <c r="P7" s="227">
        <v>-14.7</v>
      </c>
      <c r="Q7" s="227">
        <v>-1.1499999999999999</v>
      </c>
      <c r="R7" s="227">
        <v>-4.9666666666666703</v>
      </c>
      <c r="S7" s="227">
        <v>-1.4833333333333301</v>
      </c>
      <c r="T7" s="227">
        <v>-6.6332218506131504</v>
      </c>
      <c r="U7" s="227">
        <v>0.499999999999999</v>
      </c>
      <c r="V7" s="227">
        <v>-0.22222222222222399</v>
      </c>
      <c r="W7" s="227">
        <v>0.84745762711864603</v>
      </c>
      <c r="X7" s="227">
        <v>-2.55555555555555</v>
      </c>
      <c r="Y7" s="227">
        <v>-6.1016949152542397</v>
      </c>
      <c r="Z7" s="227">
        <v>-11.8888888888889</v>
      </c>
      <c r="AA7" s="227">
        <v>-8.1342434584755399</v>
      </c>
      <c r="AB7" s="227">
        <v>-8.7222222222222197</v>
      </c>
      <c r="AC7" s="252">
        <v>-10.0334448160535</v>
      </c>
      <c r="AD7" s="252">
        <v>-26.142697881828301</v>
      </c>
      <c r="AE7" s="252">
        <v>-29.096989966555199</v>
      </c>
      <c r="AF7" s="294">
        <v>-21.3087248322148</v>
      </c>
    </row>
    <row r="8" spans="1:32" ht="14.25" customHeight="1">
      <c r="A8" s="228" t="s">
        <v>65</v>
      </c>
      <c r="B8" s="229">
        <v>10.966666666666701</v>
      </c>
      <c r="C8" s="229">
        <v>26.133333333333301</v>
      </c>
      <c r="D8" s="229">
        <v>-21.8333333333333</v>
      </c>
      <c r="E8" s="229">
        <v>25.55</v>
      </c>
      <c r="F8" s="227">
        <v>17.8333333333333</v>
      </c>
      <c r="G8" s="227">
        <v>24.7</v>
      </c>
      <c r="H8" s="229">
        <v>30.9</v>
      </c>
      <c r="I8" s="229">
        <v>34.5</v>
      </c>
      <c r="J8" s="229">
        <v>44.3333333333333</v>
      </c>
      <c r="K8" s="227">
        <v>29.633333333333301</v>
      </c>
      <c r="L8" s="227">
        <v>36.6666666666667</v>
      </c>
      <c r="M8" s="227">
        <v>34.733333333333299</v>
      </c>
      <c r="N8" s="227">
        <f>(N27+N32+N37)/3</f>
        <v>30.099999999999998</v>
      </c>
      <c r="O8" s="227">
        <v>31.683333333333302</v>
      </c>
      <c r="P8" s="227">
        <v>30.3</v>
      </c>
      <c r="Q8" s="227">
        <v>30.9</v>
      </c>
      <c r="R8" s="227">
        <v>35.616666666666703</v>
      </c>
      <c r="S8" s="227">
        <v>37.700000000000003</v>
      </c>
      <c r="T8" s="227">
        <v>26.588628762541799</v>
      </c>
      <c r="U8" s="227">
        <v>32.5555555555556</v>
      </c>
      <c r="V8" s="227">
        <v>30.5555555555556</v>
      </c>
      <c r="W8" s="227">
        <v>31.1864406779661</v>
      </c>
      <c r="X8" s="227">
        <v>35</v>
      </c>
      <c r="Y8" s="227">
        <v>31.412429378531101</v>
      </c>
      <c r="Z8" s="227">
        <v>23.6666666666667</v>
      </c>
      <c r="AA8" s="227">
        <v>26.6211604095563</v>
      </c>
      <c r="AB8" s="227">
        <v>30.7777777777778</v>
      </c>
      <c r="AC8" s="252">
        <v>31.884057971014499</v>
      </c>
      <c r="AD8" s="252">
        <v>12.0977456547926</v>
      </c>
      <c r="AE8" s="252">
        <v>13.8795986622074</v>
      </c>
      <c r="AF8" s="294">
        <v>31.040268456375799</v>
      </c>
    </row>
    <row r="9" spans="1:32">
      <c r="A9" s="228" t="s">
        <v>223</v>
      </c>
      <c r="B9" s="227">
        <v>13.85</v>
      </c>
      <c r="C9" s="227">
        <v>26.6</v>
      </c>
      <c r="D9" s="227">
        <v>11.8166666666667</v>
      </c>
      <c r="E9" s="227">
        <v>32.15</v>
      </c>
      <c r="F9" s="227">
        <v>25.75</v>
      </c>
      <c r="G9" s="227">
        <v>40.4166666666667</v>
      </c>
      <c r="H9" s="227">
        <v>32.716666666666697</v>
      </c>
      <c r="I9" s="227">
        <v>36.950000000000003</v>
      </c>
      <c r="J9" s="227">
        <v>44.8333333333333</v>
      </c>
      <c r="K9" s="227">
        <v>33.4166666666667</v>
      </c>
      <c r="L9" s="227">
        <v>30.183333333333302</v>
      </c>
      <c r="M9" s="227">
        <v>33.866666666666703</v>
      </c>
      <c r="N9" s="227">
        <f>(N43+N48+N53)/3</f>
        <v>32.533333333333331</v>
      </c>
      <c r="O9" s="227">
        <v>30.35</v>
      </c>
      <c r="P9" s="227">
        <v>34.466666666666697</v>
      </c>
      <c r="Q9" s="227">
        <v>39.533333333333303</v>
      </c>
      <c r="R9" s="227">
        <v>27.633333333333301</v>
      </c>
      <c r="S9" s="227">
        <v>32.5</v>
      </c>
      <c r="T9" s="227">
        <v>34.225195094760302</v>
      </c>
      <c r="U9" s="227">
        <v>33.8333333333333</v>
      </c>
      <c r="V9" s="227">
        <v>37</v>
      </c>
      <c r="W9" s="227">
        <v>36.723163841807903</v>
      </c>
      <c r="X9" s="227">
        <v>37.5</v>
      </c>
      <c r="Y9" s="227">
        <v>38.983050847457598</v>
      </c>
      <c r="Z9" s="227">
        <v>38.7222222222222</v>
      </c>
      <c r="AA9" s="227">
        <v>33.473519958721099</v>
      </c>
      <c r="AB9" s="227">
        <v>38.2777777777778</v>
      </c>
      <c r="AC9" s="252">
        <v>38.851727982162799</v>
      </c>
      <c r="AD9" s="252">
        <v>19.175027870680001</v>
      </c>
      <c r="AE9" s="252">
        <v>25.3065774804905</v>
      </c>
      <c r="AF9" s="294">
        <v>36.689038031319903</v>
      </c>
    </row>
    <row r="10" spans="1:32" s="282" customFormat="1" ht="15.75" customHeight="1">
      <c r="A10" s="652" t="s">
        <v>272</v>
      </c>
      <c r="B10" s="653"/>
      <c r="C10" s="653"/>
      <c r="D10" s="653"/>
      <c r="E10" s="653"/>
      <c r="F10" s="653"/>
      <c r="G10" s="653"/>
      <c r="H10" s="653"/>
      <c r="I10" s="653"/>
      <c r="J10" s="247"/>
      <c r="K10" s="227"/>
      <c r="L10" s="227"/>
      <c r="M10" s="227"/>
      <c r="N10" s="227"/>
      <c r="O10" s="227"/>
      <c r="P10" s="227"/>
      <c r="Q10" s="227"/>
      <c r="R10" s="227"/>
      <c r="S10" s="227"/>
      <c r="T10" s="227"/>
      <c r="U10" s="227"/>
      <c r="V10" s="227"/>
      <c r="W10" s="227"/>
      <c r="X10" s="227"/>
      <c r="Y10" s="227"/>
      <c r="Z10" s="227"/>
      <c r="AA10" s="227"/>
      <c r="AB10" s="227"/>
      <c r="AC10" s="252"/>
      <c r="AD10" s="252"/>
      <c r="AE10" s="252"/>
      <c r="AF10" s="294"/>
    </row>
    <row r="11" spans="1:32">
      <c r="A11" s="230" t="s">
        <v>225</v>
      </c>
      <c r="B11" s="227">
        <v>-37</v>
      </c>
      <c r="C11" s="231">
        <v>-37.049999999999997</v>
      </c>
      <c r="D11" s="232">
        <v>-41.25</v>
      </c>
      <c r="E11" s="232">
        <v>1.2</v>
      </c>
      <c r="F11" s="227">
        <v>-21.5</v>
      </c>
      <c r="G11" s="227">
        <v>1.4</v>
      </c>
      <c r="H11" s="227">
        <v>10.25</v>
      </c>
      <c r="I11" s="231">
        <v>16.75</v>
      </c>
      <c r="J11" s="231">
        <v>21.05</v>
      </c>
      <c r="K11" s="227">
        <v>14.85</v>
      </c>
      <c r="L11" s="227">
        <v>8.25</v>
      </c>
      <c r="M11" s="227">
        <v>-12.9</v>
      </c>
      <c r="N11" s="227">
        <v>-1.2</v>
      </c>
      <c r="O11" s="227">
        <v>-5.5</v>
      </c>
      <c r="P11" s="227">
        <v>-21.1</v>
      </c>
      <c r="Q11" s="227">
        <v>-9.9999999999997896E-2</v>
      </c>
      <c r="R11" s="227">
        <v>-2.8</v>
      </c>
      <c r="S11" s="227">
        <v>0.5</v>
      </c>
      <c r="T11" s="227">
        <v>-7.6923076923076996</v>
      </c>
      <c r="U11" s="227">
        <v>4</v>
      </c>
      <c r="V11" s="227">
        <v>3</v>
      </c>
      <c r="W11" s="227">
        <v>2.20338983050847</v>
      </c>
      <c r="X11" s="227">
        <v>-3.1666666666666599</v>
      </c>
      <c r="Y11" s="227">
        <v>-6.2711864406779698</v>
      </c>
      <c r="Z11" s="227">
        <v>-6.1666666666666599</v>
      </c>
      <c r="AA11" s="227">
        <v>-5.4607508532423203</v>
      </c>
      <c r="AB11" s="227">
        <v>-10.5</v>
      </c>
      <c r="AC11" s="252">
        <v>-13.8795986622074</v>
      </c>
      <c r="AD11" s="252">
        <v>-34.113712374581901</v>
      </c>
      <c r="AE11" s="252">
        <v>-39.799331103678902</v>
      </c>
      <c r="AF11" s="294">
        <v>-25.671140939597301</v>
      </c>
    </row>
    <row r="12" spans="1:32" ht="15.75" customHeight="1">
      <c r="A12" s="233" t="s">
        <v>318</v>
      </c>
      <c r="B12" s="227">
        <v>-34.146341463414601</v>
      </c>
      <c r="C12" s="231">
        <v>-36.956521739130402</v>
      </c>
      <c r="D12" s="232">
        <v>-59.1666666666667</v>
      </c>
      <c r="E12" s="232">
        <v>3.7037037037037099</v>
      </c>
      <c r="F12" s="227">
        <v>-34.146341463414601</v>
      </c>
      <c r="G12" s="227">
        <v>15.094339622641501</v>
      </c>
      <c r="H12" s="227">
        <v>-9.4594594594594597</v>
      </c>
      <c r="I12" s="231">
        <v>11.4285714285714</v>
      </c>
      <c r="J12" s="231">
        <v>25</v>
      </c>
      <c r="K12" s="227">
        <v>-25.925925925925899</v>
      </c>
      <c r="L12" s="227">
        <v>-15</v>
      </c>
      <c r="M12" s="227">
        <v>-23.148148148148099</v>
      </c>
      <c r="N12" s="227">
        <v>2.4193548387096802</v>
      </c>
      <c r="O12" s="227">
        <v>-6.1728395061728403</v>
      </c>
      <c r="P12" s="227">
        <v>-20.399999999999999</v>
      </c>
      <c r="Q12" s="227">
        <v>-15.3061224489796</v>
      </c>
      <c r="R12" s="227">
        <v>-9.0163934426229506</v>
      </c>
      <c r="S12" s="227">
        <v>3.17460317460317</v>
      </c>
      <c r="T12" s="227">
        <v>-17.6829268292683</v>
      </c>
      <c r="U12" s="227">
        <v>0.56179775280898903</v>
      </c>
      <c r="V12" s="227">
        <v>-2.29885057471264</v>
      </c>
      <c r="W12" s="227">
        <v>-20.588235294117599</v>
      </c>
      <c r="X12" s="227">
        <v>-15.322580645161301</v>
      </c>
      <c r="Y12" s="227">
        <v>-25.5555555555556</v>
      </c>
      <c r="Z12" s="227">
        <v>-12.8205128205128</v>
      </c>
      <c r="AA12" s="227">
        <v>-40.384615384615401</v>
      </c>
      <c r="AB12" s="227">
        <v>-20.454545454545499</v>
      </c>
      <c r="AC12" s="252">
        <v>-23.8095238095238</v>
      </c>
      <c r="AD12" s="252">
        <v>-25.409836065573799</v>
      </c>
      <c r="AE12" s="252">
        <v>-43.181818181818201</v>
      </c>
      <c r="AF12" s="294">
        <v>-43.75</v>
      </c>
    </row>
    <row r="13" spans="1:32" ht="15.75" customHeight="1">
      <c r="A13" s="233" t="s">
        <v>319</v>
      </c>
      <c r="B13" s="227">
        <v>-38.970588235294102</v>
      </c>
      <c r="C13" s="231">
        <v>-37.735849056603797</v>
      </c>
      <c r="D13" s="232">
        <v>-13.265306122448999</v>
      </c>
      <c r="E13" s="232">
        <v>16.6666666666667</v>
      </c>
      <c r="F13" s="227">
        <v>-8</v>
      </c>
      <c r="G13" s="227">
        <v>2.2727272727272698</v>
      </c>
      <c r="H13" s="227">
        <v>15.7407407407407</v>
      </c>
      <c r="I13" s="231">
        <v>22.972972972973</v>
      </c>
      <c r="J13" s="231">
        <v>19.318181818181799</v>
      </c>
      <c r="K13" s="227">
        <v>22.330097087378601</v>
      </c>
      <c r="L13" s="227">
        <v>18.382352941176499</v>
      </c>
      <c r="M13" s="227">
        <v>-5.4054054054053999</v>
      </c>
      <c r="N13" s="227">
        <v>1.72413793103448</v>
      </c>
      <c r="O13" s="227">
        <v>-5.4166666666666599</v>
      </c>
      <c r="P13" s="227">
        <v>-26</v>
      </c>
      <c r="Q13" s="227">
        <v>1.2</v>
      </c>
      <c r="R13" s="227">
        <v>3.6885245901639401</v>
      </c>
      <c r="S13" s="227">
        <v>6.6037735849056602</v>
      </c>
      <c r="T13" s="227">
        <v>-4.3859649122807003</v>
      </c>
      <c r="U13" s="227">
        <v>3.3898305084745699</v>
      </c>
      <c r="V13" s="227">
        <v>-1.9607843137254899</v>
      </c>
      <c r="W13" s="227">
        <v>1.98412698412699</v>
      </c>
      <c r="X13" s="227">
        <v>3.0172413793103501</v>
      </c>
      <c r="Y13" s="227">
        <v>-2.8225806451612998</v>
      </c>
      <c r="Z13" s="227">
        <v>-13.157894736842101</v>
      </c>
      <c r="AA13" s="227">
        <v>0</v>
      </c>
      <c r="AB13" s="227">
        <v>-8.9430894308943092</v>
      </c>
      <c r="AC13" s="252">
        <v>-12.048192771084301</v>
      </c>
      <c r="AD13" s="252">
        <v>-31.6666666666667</v>
      </c>
      <c r="AE13" s="252">
        <v>-42.424242424242401</v>
      </c>
      <c r="AF13" s="294">
        <v>-28.461538461538499</v>
      </c>
    </row>
    <row r="14" spans="1:32" ht="15.75" customHeight="1">
      <c r="A14" s="234" t="s">
        <v>320</v>
      </c>
      <c r="B14" s="227">
        <v>-53.571428571428598</v>
      </c>
      <c r="C14" s="231">
        <v>-38.571428571428598</v>
      </c>
      <c r="D14" s="232">
        <v>-48.4375</v>
      </c>
      <c r="E14" s="232">
        <v>26.086956521739101</v>
      </c>
      <c r="F14" s="227">
        <v>-20</v>
      </c>
      <c r="G14" s="227">
        <v>-2.6315789473684199</v>
      </c>
      <c r="H14" s="227">
        <v>21.428571428571399</v>
      </c>
      <c r="I14" s="231">
        <v>14.4444444444444</v>
      </c>
      <c r="J14" s="231">
        <v>21.428571428571399</v>
      </c>
      <c r="K14" s="227">
        <v>21</v>
      </c>
      <c r="L14" s="227">
        <v>7.6923076923076898</v>
      </c>
      <c r="M14" s="227">
        <v>-6.1643835616438301</v>
      </c>
      <c r="N14" s="227">
        <v>1.2345679012345701</v>
      </c>
      <c r="O14" s="227">
        <v>11.9047619047619</v>
      </c>
      <c r="P14" s="227">
        <v>-20.8</v>
      </c>
      <c r="Q14" s="227">
        <v>3.5714285714285698</v>
      </c>
      <c r="R14" s="227">
        <v>-1.5625</v>
      </c>
      <c r="S14" s="227">
        <v>-7.3684210526315796</v>
      </c>
      <c r="T14" s="227">
        <v>-4.6875</v>
      </c>
      <c r="U14" s="227">
        <v>1.8181818181818199</v>
      </c>
      <c r="V14" s="227">
        <v>4.6153846153846096</v>
      </c>
      <c r="W14" s="227">
        <v>0</v>
      </c>
      <c r="X14" s="227">
        <v>-6.6666666666666599</v>
      </c>
      <c r="Y14" s="227">
        <v>-3.2894736842105199</v>
      </c>
      <c r="Z14" s="227">
        <v>-0.45454545454545697</v>
      </c>
      <c r="AA14" s="227">
        <v>0</v>
      </c>
      <c r="AB14" s="227">
        <v>-10.625</v>
      </c>
      <c r="AC14" s="252">
        <v>-11.1570247933884</v>
      </c>
      <c r="AD14" s="252">
        <v>-33.59375</v>
      </c>
      <c r="AE14" s="252">
        <v>-39.814814814814802</v>
      </c>
      <c r="AF14" s="294">
        <v>-18.359375</v>
      </c>
    </row>
    <row r="15" spans="1:32" ht="15.5">
      <c r="A15" s="234" t="s">
        <v>321</v>
      </c>
      <c r="B15" s="227">
        <v>-22.2222222222222</v>
      </c>
      <c r="C15" s="231">
        <v>-32.352941176470601</v>
      </c>
      <c r="D15" s="232">
        <v>-100</v>
      </c>
      <c r="E15" s="232">
        <v>1.16279069767442</v>
      </c>
      <c r="F15" s="227">
        <v>10</v>
      </c>
      <c r="G15" s="227">
        <v>-37.5</v>
      </c>
      <c r="H15" s="227">
        <v>15.625</v>
      </c>
      <c r="I15" s="231">
        <v>11.6666666666667</v>
      </c>
      <c r="J15" s="231">
        <v>21.052631578947398</v>
      </c>
      <c r="K15" s="227">
        <v>15.789473684210501</v>
      </c>
      <c r="L15" s="227">
        <v>9.0909090909090899</v>
      </c>
      <c r="M15" s="227">
        <v>-31.707317073170699</v>
      </c>
      <c r="N15" s="227">
        <v>-23.529411764705898</v>
      </c>
      <c r="O15" s="227">
        <v>-20.212765957446798</v>
      </c>
      <c r="P15" s="227">
        <v>-10.5</v>
      </c>
      <c r="Q15" s="227">
        <v>7.6923076923076898</v>
      </c>
      <c r="R15" s="227">
        <v>-12.5</v>
      </c>
      <c r="S15" s="227">
        <v>-1.3888888888888899</v>
      </c>
      <c r="T15" s="227">
        <v>-1.2820512820512799</v>
      </c>
      <c r="U15" s="227">
        <v>17.105263157894701</v>
      </c>
      <c r="V15" s="227">
        <v>21.739130434782599</v>
      </c>
      <c r="W15" s="227">
        <v>32.2222222222222</v>
      </c>
      <c r="X15" s="227">
        <v>3.1914893617021201</v>
      </c>
      <c r="Y15" s="227">
        <v>-2</v>
      </c>
      <c r="Z15" s="227">
        <v>-0.89285714285714601</v>
      </c>
      <c r="AA15" s="227">
        <v>-11.538461538461499</v>
      </c>
      <c r="AB15" s="227">
        <v>-5.6603773584905701</v>
      </c>
      <c r="AC15" s="252">
        <v>-17.5675675675676</v>
      </c>
      <c r="AD15" s="252">
        <v>-50</v>
      </c>
      <c r="AE15" s="252">
        <v>-31.25</v>
      </c>
      <c r="AF15" s="294">
        <v>-29.629629629629601</v>
      </c>
    </row>
    <row r="16" spans="1:32" ht="14.25" customHeight="1">
      <c r="A16" s="230" t="s">
        <v>226</v>
      </c>
      <c r="B16" s="227">
        <v>-20.45</v>
      </c>
      <c r="C16" s="231">
        <v>-10.25</v>
      </c>
      <c r="D16" s="232">
        <v>-7.7</v>
      </c>
      <c r="E16" s="232">
        <v>-1.9</v>
      </c>
      <c r="F16" s="227">
        <v>-19.75</v>
      </c>
      <c r="G16" s="227">
        <v>-13.9</v>
      </c>
      <c r="H16" s="227">
        <v>-28.05</v>
      </c>
      <c r="I16" s="231">
        <v>-20.399999999999999</v>
      </c>
      <c r="J16" s="231">
        <v>-17</v>
      </c>
      <c r="K16" s="227">
        <v>-17.850000000000001</v>
      </c>
      <c r="L16" s="227">
        <v>-16.899999999999999</v>
      </c>
      <c r="M16" s="227">
        <v>-22.35</v>
      </c>
      <c r="N16" s="227">
        <v>-11.2</v>
      </c>
      <c r="O16" s="227">
        <v>-6.75</v>
      </c>
      <c r="P16" s="227">
        <v>-16.5</v>
      </c>
      <c r="Q16" s="227">
        <v>-5.65</v>
      </c>
      <c r="R16" s="227">
        <v>-7.7</v>
      </c>
      <c r="S16" s="227">
        <v>-6.35</v>
      </c>
      <c r="T16" s="227">
        <v>-11.8729096989967</v>
      </c>
      <c r="U16" s="227">
        <v>-5.8333333333333304</v>
      </c>
      <c r="V16" s="227">
        <v>-9.3333333333333393</v>
      </c>
      <c r="W16" s="227">
        <v>-7.4576271186440701</v>
      </c>
      <c r="X16" s="227">
        <v>-8.8333333333333393</v>
      </c>
      <c r="Y16" s="227">
        <v>-11.3559322033898</v>
      </c>
      <c r="Z16" s="227">
        <v>-23.5</v>
      </c>
      <c r="AA16" s="227">
        <v>-12.7986348122867</v>
      </c>
      <c r="AB16" s="227">
        <v>-4</v>
      </c>
      <c r="AC16" s="252">
        <v>-22.9096989966555</v>
      </c>
      <c r="AD16" s="252">
        <v>-15.551839464882899</v>
      </c>
      <c r="AE16" s="252">
        <v>-19.732441471571899</v>
      </c>
      <c r="AF16" s="294">
        <v>-29.530201342281899</v>
      </c>
    </row>
    <row r="17" spans="1:32" ht="15.75" customHeight="1">
      <c r="A17" s="233" t="s">
        <v>318</v>
      </c>
      <c r="B17" s="227">
        <v>-17.0731707317073</v>
      </c>
      <c r="C17" s="231">
        <v>-9</v>
      </c>
      <c r="D17" s="232">
        <v>-17.5</v>
      </c>
      <c r="E17" s="232">
        <v>-11.764705882352899</v>
      </c>
      <c r="F17" s="227">
        <v>-4.8780487804878003</v>
      </c>
      <c r="G17" s="227">
        <v>-14.150943396226401</v>
      </c>
      <c r="H17" s="227">
        <v>-17.5675675675676</v>
      </c>
      <c r="I17" s="231">
        <v>-31.428571428571399</v>
      </c>
      <c r="J17" s="231">
        <v>-7.8125</v>
      </c>
      <c r="K17" s="227">
        <v>-16.6666666666667</v>
      </c>
      <c r="L17" s="227">
        <v>-18.3333333333333</v>
      </c>
      <c r="M17" s="227">
        <v>-34.259259259259302</v>
      </c>
      <c r="N17" s="227">
        <v>-33.870967741935502</v>
      </c>
      <c r="O17" s="227">
        <v>-14.814814814814801</v>
      </c>
      <c r="P17" s="227">
        <v>-7.7</v>
      </c>
      <c r="Q17" s="227">
        <v>-12.244897959183699</v>
      </c>
      <c r="R17" s="227">
        <v>-21.311475409836099</v>
      </c>
      <c r="S17" s="227">
        <v>-20.634920634920601</v>
      </c>
      <c r="T17" s="227">
        <v>-21.341463414634099</v>
      </c>
      <c r="U17" s="227">
        <v>-20.2247191011236</v>
      </c>
      <c r="V17" s="227">
        <v>-18.390804597701099</v>
      </c>
      <c r="W17" s="227">
        <v>-24.509803921568601</v>
      </c>
      <c r="X17" s="227">
        <v>-10.4838709677419</v>
      </c>
      <c r="Y17" s="227">
        <v>-14.4444444444444</v>
      </c>
      <c r="Z17" s="227">
        <v>-60.256410256410298</v>
      </c>
      <c r="AA17" s="227">
        <v>-9.6153846153846096</v>
      </c>
      <c r="AB17" s="227">
        <v>-2.2727272727272698</v>
      </c>
      <c r="AC17" s="252">
        <v>-28.571428571428601</v>
      </c>
      <c r="AD17" s="252">
        <v>-15.5737704918033</v>
      </c>
      <c r="AE17" s="252">
        <v>-10.2272727272727</v>
      </c>
      <c r="AF17" s="294">
        <v>-54.1666666666667</v>
      </c>
    </row>
    <row r="18" spans="1:32" ht="15.75" customHeight="1">
      <c r="A18" s="233" t="s">
        <v>319</v>
      </c>
      <c r="B18" s="227">
        <v>-20.588235294117599</v>
      </c>
      <c r="C18" s="231">
        <v>-5</v>
      </c>
      <c r="D18" s="232">
        <v>-5.1020408163265296</v>
      </c>
      <c r="E18" s="232">
        <v>2.7777777777777799</v>
      </c>
      <c r="F18" s="227">
        <v>-28</v>
      </c>
      <c r="G18" s="227">
        <v>-18.939393939393899</v>
      </c>
      <c r="H18" s="227">
        <v>-20.370370370370399</v>
      </c>
      <c r="I18" s="231">
        <v>-31.756756756756801</v>
      </c>
      <c r="J18" s="231">
        <v>-29.545454545454501</v>
      </c>
      <c r="K18" s="227">
        <v>-19.902912621359199</v>
      </c>
      <c r="L18" s="227">
        <v>-30.882352941176499</v>
      </c>
      <c r="M18" s="227">
        <v>-18.018018018018001</v>
      </c>
      <c r="N18" s="227">
        <v>-6.4655172413793096</v>
      </c>
      <c r="O18" s="227">
        <v>7.0833333333333304</v>
      </c>
      <c r="P18" s="227">
        <v>-25.5</v>
      </c>
      <c r="Q18" s="227">
        <v>-6</v>
      </c>
      <c r="R18" s="227">
        <v>-1.63934426229508</v>
      </c>
      <c r="S18" s="227">
        <v>0.47169811320754801</v>
      </c>
      <c r="T18" s="227">
        <v>-14.912280701754399</v>
      </c>
      <c r="U18" s="227">
        <v>-0.42372881355932202</v>
      </c>
      <c r="V18" s="227">
        <v>-19.117647058823501</v>
      </c>
      <c r="W18" s="227">
        <v>-8.7301587301587293</v>
      </c>
      <c r="X18" s="227">
        <v>-9.4827586206896495</v>
      </c>
      <c r="Y18" s="227">
        <v>-16.935483870967701</v>
      </c>
      <c r="Z18" s="227">
        <v>-25.2631578947368</v>
      </c>
      <c r="AA18" s="227">
        <v>-26.1111111111111</v>
      </c>
      <c r="AB18" s="227">
        <v>-7.3170731707317103</v>
      </c>
      <c r="AC18" s="252">
        <v>-16.867469879518101</v>
      </c>
      <c r="AD18" s="252">
        <v>-20.4166666666667</v>
      </c>
      <c r="AE18" s="252">
        <v>-23.737373737373701</v>
      </c>
      <c r="AF18" s="294">
        <v>-34.615384615384599</v>
      </c>
    </row>
    <row r="19" spans="1:32" ht="15.5">
      <c r="A19" s="234" t="s">
        <v>322</v>
      </c>
      <c r="B19" s="227">
        <v>-21.428571428571399</v>
      </c>
      <c r="C19" s="231">
        <v>0</v>
      </c>
      <c r="D19" s="232">
        <v>3.125</v>
      </c>
      <c r="E19" s="232">
        <v>-8.3333333333333304</v>
      </c>
      <c r="F19" s="227">
        <v>-10</v>
      </c>
      <c r="G19" s="227">
        <v>-31.578947368421101</v>
      </c>
      <c r="H19" s="227">
        <v>-28.571428571428601</v>
      </c>
      <c r="I19" s="231">
        <v>-10</v>
      </c>
      <c r="J19" s="231">
        <v>-10.2040816326531</v>
      </c>
      <c r="K19" s="227">
        <v>-11</v>
      </c>
      <c r="L19" s="227">
        <v>-13.461538461538501</v>
      </c>
      <c r="M19" s="227">
        <v>-26.712328767123299</v>
      </c>
      <c r="N19" s="227">
        <v>-0.61728395061728103</v>
      </c>
      <c r="O19" s="227">
        <v>-9.5238095238095202</v>
      </c>
      <c r="P19" s="227">
        <v>-15.7</v>
      </c>
      <c r="Q19" s="227">
        <v>-3.5714285714285698</v>
      </c>
      <c r="R19" s="227">
        <v>-8.59375</v>
      </c>
      <c r="S19" s="227">
        <v>0</v>
      </c>
      <c r="T19" s="227">
        <v>-1.5625</v>
      </c>
      <c r="U19" s="227">
        <v>2.7272727272727302</v>
      </c>
      <c r="V19" s="227">
        <v>0.76923076923077005</v>
      </c>
      <c r="W19" s="227">
        <v>-4.7945205479452104</v>
      </c>
      <c r="X19" s="227">
        <v>1.3333333333333399</v>
      </c>
      <c r="Y19" s="227">
        <v>-3.2894736842105301</v>
      </c>
      <c r="Z19" s="227">
        <v>-10.454545454545499</v>
      </c>
      <c r="AA19" s="227">
        <v>-1.78571428571428</v>
      </c>
      <c r="AB19" s="227">
        <v>1.875</v>
      </c>
      <c r="AC19" s="252">
        <v>-30.991735537190099</v>
      </c>
      <c r="AD19" s="252">
        <v>-3.125</v>
      </c>
      <c r="AE19" s="252">
        <v>-19.907407407407401</v>
      </c>
      <c r="AF19" s="294">
        <v>-33.59375</v>
      </c>
    </row>
    <row r="20" spans="1:32" ht="15.5">
      <c r="A20" s="234" t="s">
        <v>321</v>
      </c>
      <c r="B20" s="227">
        <v>-22.2222222222222</v>
      </c>
      <c r="C20" s="231">
        <v>-1.5</v>
      </c>
      <c r="D20" s="232">
        <v>100</v>
      </c>
      <c r="E20" s="232">
        <v>6.5217391304347796</v>
      </c>
      <c r="F20" s="227">
        <v>50</v>
      </c>
      <c r="G20" s="227">
        <v>-6.25</v>
      </c>
      <c r="H20" s="227">
        <v>3.125</v>
      </c>
      <c r="I20" s="231">
        <v>5</v>
      </c>
      <c r="J20" s="231">
        <v>10.526315789473699</v>
      </c>
      <c r="K20" s="227">
        <v>-26.315789473684202</v>
      </c>
      <c r="L20" s="227">
        <v>7.5757575757575699</v>
      </c>
      <c r="M20" s="227">
        <v>-10.975609756097599</v>
      </c>
      <c r="N20" s="227">
        <v>-8.8235294117646994</v>
      </c>
      <c r="O20" s="227">
        <v>-25.531914893617</v>
      </c>
      <c r="P20" s="227">
        <v>-11.8</v>
      </c>
      <c r="Q20" s="227">
        <v>0</v>
      </c>
      <c r="R20" s="227">
        <v>-4.8076923076923102</v>
      </c>
      <c r="S20" s="227">
        <v>-18.0555555555556</v>
      </c>
      <c r="T20" s="227">
        <v>0</v>
      </c>
      <c r="U20" s="227">
        <v>-1.31578947368421</v>
      </c>
      <c r="V20" s="227">
        <v>15.2173913043478</v>
      </c>
      <c r="W20" s="227">
        <v>11.1111111111111</v>
      </c>
      <c r="X20" s="227">
        <v>-21.276595744680801</v>
      </c>
      <c r="Y20" s="227">
        <v>-7</v>
      </c>
      <c r="Z20" s="227">
        <v>-20.535714285714299</v>
      </c>
      <c r="AA20" s="227">
        <v>-2.5641025641025701</v>
      </c>
      <c r="AB20" s="227">
        <v>-6.6037735849056602</v>
      </c>
      <c r="AC20" s="252">
        <v>-14.8648648648649</v>
      </c>
      <c r="AD20" s="252">
        <v>-19.4444444444444</v>
      </c>
      <c r="AE20" s="252">
        <v>-19.7916666666667</v>
      </c>
      <c r="AF20" s="294">
        <v>-11.728395061728399</v>
      </c>
    </row>
    <row r="21" spans="1:32" ht="14.25" customHeight="1">
      <c r="A21" s="230" t="s">
        <v>227</v>
      </c>
      <c r="B21" s="227">
        <v>-37.799999999999997</v>
      </c>
      <c r="C21" s="231">
        <v>-11.9</v>
      </c>
      <c r="D21" s="232">
        <v>-36.700000000000003</v>
      </c>
      <c r="E21" s="232">
        <v>-6.2</v>
      </c>
      <c r="F21" s="227">
        <v>-9.3000000000000007</v>
      </c>
      <c r="G21" s="227">
        <v>0</v>
      </c>
      <c r="H21" s="227">
        <v>0.69999999999999896</v>
      </c>
      <c r="I21" s="231">
        <v>22.3</v>
      </c>
      <c r="J21" s="231">
        <v>22.9</v>
      </c>
      <c r="K21" s="227">
        <v>12.1</v>
      </c>
      <c r="L21" s="227">
        <v>16.399999999999999</v>
      </c>
      <c r="M21" s="227">
        <v>-18.600000000000001</v>
      </c>
      <c r="N21" s="227">
        <v>0.39999999999999902</v>
      </c>
      <c r="O21" s="227">
        <v>-3.8</v>
      </c>
      <c r="P21" s="227">
        <v>-6.5</v>
      </c>
      <c r="Q21" s="227">
        <v>2.2999999999999998</v>
      </c>
      <c r="R21" s="227">
        <v>-4.4000000000000004</v>
      </c>
      <c r="S21" s="227">
        <v>1.4</v>
      </c>
      <c r="T21" s="227">
        <v>-0.334448160535114</v>
      </c>
      <c r="U21" s="227">
        <v>3.3333333333333299</v>
      </c>
      <c r="V21" s="227">
        <v>5.6666666666666599</v>
      </c>
      <c r="W21" s="227">
        <v>7.7966101694915304</v>
      </c>
      <c r="X21" s="227">
        <v>4.3333333333333401</v>
      </c>
      <c r="Y21" s="227">
        <v>-0.677966101694917</v>
      </c>
      <c r="Z21" s="227">
        <v>-6</v>
      </c>
      <c r="AA21" s="227">
        <v>-6.1433447098976099</v>
      </c>
      <c r="AB21" s="227">
        <v>-11.6666666666667</v>
      </c>
      <c r="AC21" s="252">
        <v>6.6889632107023402</v>
      </c>
      <c r="AD21" s="252">
        <v>-28.762541806020099</v>
      </c>
      <c r="AE21" s="252">
        <v>-27.7591973244147</v>
      </c>
      <c r="AF21" s="294">
        <v>-8.7248322147650992</v>
      </c>
    </row>
    <row r="22" spans="1:32" ht="15.5">
      <c r="A22" s="233" t="s">
        <v>318</v>
      </c>
      <c r="B22" s="227">
        <v>-41.463414634146297</v>
      </c>
      <c r="C22" s="231">
        <v>-10.869565217391299</v>
      </c>
      <c r="D22" s="232">
        <v>-48.3333333333333</v>
      </c>
      <c r="E22" s="232">
        <v>-20.588235294117599</v>
      </c>
      <c r="F22" s="227">
        <v>-12.1951219512195</v>
      </c>
      <c r="G22" s="227">
        <v>41.509433962264197</v>
      </c>
      <c r="H22" s="227">
        <v>-16.2162162162162</v>
      </c>
      <c r="I22" s="231">
        <v>8.5714285714285694</v>
      </c>
      <c r="J22" s="231">
        <v>12.5</v>
      </c>
      <c r="K22" s="227">
        <v>0</v>
      </c>
      <c r="L22" s="227">
        <v>13.3333333333333</v>
      </c>
      <c r="M22" s="227">
        <v>-12.962962962962999</v>
      </c>
      <c r="N22" s="227">
        <v>-17.741935483871</v>
      </c>
      <c r="O22" s="227">
        <v>2.4691358024691401</v>
      </c>
      <c r="P22" s="227">
        <v>-21.1</v>
      </c>
      <c r="Q22" s="227">
        <v>-18.367346938775501</v>
      </c>
      <c r="R22" s="227">
        <v>-4.9180327868852496</v>
      </c>
      <c r="S22" s="227">
        <v>4.7619047619047601</v>
      </c>
      <c r="T22" s="227">
        <v>-8.5365853658536608</v>
      </c>
      <c r="U22" s="227">
        <v>2.2471910112359601</v>
      </c>
      <c r="V22" s="227">
        <v>-8.0459770114942497</v>
      </c>
      <c r="W22" s="227">
        <v>-7.8431372549019596</v>
      </c>
      <c r="X22" s="227">
        <v>-17.741935483871</v>
      </c>
      <c r="Y22" s="227">
        <v>-31.1111111111111</v>
      </c>
      <c r="Z22" s="227">
        <v>-35.897435897435898</v>
      </c>
      <c r="AA22" s="227">
        <v>-38.461538461538503</v>
      </c>
      <c r="AB22" s="227">
        <v>-54.545454545454497</v>
      </c>
      <c r="AC22" s="252">
        <v>9.5238095238095202</v>
      </c>
      <c r="AD22" s="252">
        <v>-21.311475409836099</v>
      </c>
      <c r="AE22" s="252">
        <v>-63.636363636363598</v>
      </c>
      <c r="AF22" s="294">
        <v>-8.3333333333333304</v>
      </c>
    </row>
    <row r="23" spans="1:32" ht="15.75" customHeight="1">
      <c r="A23" s="233" t="s">
        <v>319</v>
      </c>
      <c r="B23" s="227">
        <v>-47.058823529411796</v>
      </c>
      <c r="C23" s="231">
        <v>-20.754716981132098</v>
      </c>
      <c r="D23" s="232">
        <v>-24.4897959183673</v>
      </c>
      <c r="E23" s="232">
        <v>3.7037037037037002</v>
      </c>
      <c r="F23" s="227">
        <v>4</v>
      </c>
      <c r="G23" s="227">
        <v>-16.6666666666667</v>
      </c>
      <c r="H23" s="227">
        <v>9.2592592592592702</v>
      </c>
      <c r="I23" s="231">
        <v>25.675675675675699</v>
      </c>
      <c r="J23" s="231">
        <v>22.727272727272702</v>
      </c>
      <c r="K23" s="227">
        <v>16.504854368932001</v>
      </c>
      <c r="L23" s="227">
        <v>20.588235294117599</v>
      </c>
      <c r="M23" s="227">
        <v>-21.6216216216216</v>
      </c>
      <c r="N23" s="227">
        <v>7.7586206896551699</v>
      </c>
      <c r="O23" s="227">
        <v>2.5</v>
      </c>
      <c r="P23" s="227">
        <v>-3.1</v>
      </c>
      <c r="Q23" s="227">
        <v>8</v>
      </c>
      <c r="R23" s="227">
        <v>3.27868852459016</v>
      </c>
      <c r="S23" s="227">
        <v>4.7169811320754702</v>
      </c>
      <c r="T23" s="227">
        <v>6.1403508771929802</v>
      </c>
      <c r="U23" s="227">
        <v>4.2372881355932197</v>
      </c>
      <c r="V23" s="227">
        <v>23.529411764705898</v>
      </c>
      <c r="W23" s="227">
        <v>11.9047619047619</v>
      </c>
      <c r="X23" s="227">
        <v>14.6551724137931</v>
      </c>
      <c r="Y23" s="227">
        <v>5.6451612903225801</v>
      </c>
      <c r="Z23" s="227">
        <v>-30.526315789473699</v>
      </c>
      <c r="AA23" s="227">
        <v>5.5555555555555598</v>
      </c>
      <c r="AB23" s="227">
        <v>-2.4390243902439002</v>
      </c>
      <c r="AC23" s="252">
        <v>-1.2048192771084301</v>
      </c>
      <c r="AD23" s="252">
        <v>-20.8333333333333</v>
      </c>
      <c r="AE23" s="252">
        <v>-29.292929292929301</v>
      </c>
      <c r="AF23" s="294">
        <v>-20</v>
      </c>
    </row>
    <row r="24" spans="1:32" ht="15.75" customHeight="1">
      <c r="A24" s="234" t="s">
        <v>322</v>
      </c>
      <c r="B24" s="227">
        <v>-14.285714285714301</v>
      </c>
      <c r="C24" s="231">
        <v>11.4285714285714</v>
      </c>
      <c r="D24" s="232">
        <v>-31.25</v>
      </c>
      <c r="E24" s="232">
        <v>5.55555555555555</v>
      </c>
      <c r="F24" s="227">
        <v>-33.3333333333333</v>
      </c>
      <c r="G24" s="227">
        <v>-7.8947368421052602</v>
      </c>
      <c r="H24" s="227">
        <v>7.1428571428571503</v>
      </c>
      <c r="I24" s="231">
        <v>28.8888888888889</v>
      </c>
      <c r="J24" s="231">
        <v>30.612244897959201</v>
      </c>
      <c r="K24" s="227">
        <v>18</v>
      </c>
      <c r="L24" s="227">
        <v>21.153846153846199</v>
      </c>
      <c r="M24" s="227">
        <v>-5.4794520547945202</v>
      </c>
      <c r="N24" s="227">
        <v>6.1728395061728403</v>
      </c>
      <c r="O24" s="227">
        <v>7.1428571428571397</v>
      </c>
      <c r="P24" s="227">
        <v>-5.6</v>
      </c>
      <c r="Q24" s="227">
        <v>8.1632653061224492</v>
      </c>
      <c r="R24" s="227">
        <v>0</v>
      </c>
      <c r="S24" s="227">
        <v>6.3157894736842097</v>
      </c>
      <c r="T24" s="227">
        <v>1.5625</v>
      </c>
      <c r="U24" s="227">
        <v>12.7272727272727</v>
      </c>
      <c r="V24" s="227">
        <v>13.846153846153801</v>
      </c>
      <c r="W24" s="227">
        <v>10.958904109589</v>
      </c>
      <c r="X24" s="227">
        <v>12</v>
      </c>
      <c r="Y24" s="227">
        <v>3.9473684210526301</v>
      </c>
      <c r="Z24" s="227">
        <v>14.545454545454501</v>
      </c>
      <c r="AA24" s="227">
        <v>-14.285714285714301</v>
      </c>
      <c r="AB24" s="227">
        <v>-3.75</v>
      </c>
      <c r="AC24" s="252">
        <v>15.702479338843</v>
      </c>
      <c r="AD24" s="252">
        <v>-35.9375</v>
      </c>
      <c r="AE24" s="252">
        <v>-12.962962962962999</v>
      </c>
      <c r="AF24" s="294">
        <v>8.59375</v>
      </c>
    </row>
    <row r="25" spans="1:32" ht="15.75" customHeight="1">
      <c r="A25" s="234" t="s">
        <v>321</v>
      </c>
      <c r="B25" s="227">
        <v>-11.1111111111111</v>
      </c>
      <c r="C25" s="231">
        <v>-35.294117647058798</v>
      </c>
      <c r="D25" s="232">
        <v>-100</v>
      </c>
      <c r="E25" s="232">
        <v>-17.3913043478261</v>
      </c>
      <c r="F25" s="227">
        <v>20</v>
      </c>
      <c r="G25" s="227">
        <v>-50</v>
      </c>
      <c r="H25" s="227">
        <v>0</v>
      </c>
      <c r="I25" s="231">
        <v>20</v>
      </c>
      <c r="J25" s="231">
        <v>21.052631578947398</v>
      </c>
      <c r="K25" s="227">
        <v>-10.526315789473699</v>
      </c>
      <c r="L25" s="227">
        <v>3.0303030303030201</v>
      </c>
      <c r="M25" s="227">
        <v>-41.463414634146297</v>
      </c>
      <c r="N25" s="227">
        <v>-2.9411764705882302</v>
      </c>
      <c r="O25" s="227">
        <v>-40.425531914893597</v>
      </c>
      <c r="P25" s="227">
        <v>10.5</v>
      </c>
      <c r="Q25" s="227">
        <v>-7.6923076923076898</v>
      </c>
      <c r="R25" s="227">
        <v>-26.923076923076898</v>
      </c>
      <c r="S25" s="227">
        <v>-27.7777777777778</v>
      </c>
      <c r="T25" s="227">
        <v>-5.1282051282051304</v>
      </c>
      <c r="U25" s="227">
        <v>-10.526315789473699</v>
      </c>
      <c r="V25" s="227">
        <v>-19.565217391304301</v>
      </c>
      <c r="W25" s="227">
        <v>8.8888888888888893</v>
      </c>
      <c r="X25" s="227">
        <v>-4.2553191489361701</v>
      </c>
      <c r="Y25" s="227">
        <v>4</v>
      </c>
      <c r="Z25" s="227">
        <v>16.071428571428601</v>
      </c>
      <c r="AA25" s="227">
        <v>-10.2564102564103</v>
      </c>
      <c r="AB25" s="227">
        <v>-9.4339622641509404</v>
      </c>
      <c r="AC25" s="252">
        <v>0</v>
      </c>
      <c r="AD25" s="252">
        <v>-46.296296296296298</v>
      </c>
      <c r="AE25" s="252">
        <v>-25</v>
      </c>
      <c r="AF25" s="294">
        <v>-27.160493827160501</v>
      </c>
    </row>
    <row r="26" spans="1:32" s="282" customFormat="1">
      <c r="A26" s="652" t="s">
        <v>278</v>
      </c>
      <c r="B26" s="653"/>
      <c r="C26" s="653"/>
      <c r="D26" s="653"/>
      <c r="E26" s="653"/>
      <c r="F26" s="653"/>
      <c r="G26" s="653"/>
      <c r="H26" s="653"/>
      <c r="I26" s="653"/>
      <c r="J26" s="247"/>
      <c r="K26" s="227"/>
      <c r="L26" s="227"/>
      <c r="M26" s="227"/>
      <c r="N26" s="227"/>
      <c r="O26" s="227"/>
      <c r="P26" s="227"/>
      <c r="Q26" s="227"/>
      <c r="R26" s="227"/>
      <c r="S26" s="227"/>
      <c r="T26" s="227"/>
      <c r="U26" s="227"/>
      <c r="V26" s="227"/>
      <c r="W26" s="227"/>
      <c r="X26" s="227"/>
      <c r="Y26" s="227"/>
      <c r="Z26" s="227"/>
      <c r="AA26" s="227"/>
      <c r="AB26" s="227"/>
      <c r="AC26" s="252"/>
      <c r="AD26" s="252"/>
      <c r="AE26" s="252"/>
      <c r="AF26" s="294"/>
    </row>
    <row r="27" spans="1:32">
      <c r="A27" s="230" t="s">
        <v>225</v>
      </c>
      <c r="B27" s="229">
        <v>-11.5</v>
      </c>
      <c r="C27" s="235">
        <v>2.2999999999999998</v>
      </c>
      <c r="D27" s="232">
        <v>-13.4</v>
      </c>
      <c r="E27" s="232">
        <v>10.85</v>
      </c>
      <c r="F27" s="227">
        <v>-3.5</v>
      </c>
      <c r="G27" s="227">
        <v>20.9</v>
      </c>
      <c r="H27" s="229">
        <v>32.299999999999997</v>
      </c>
      <c r="I27" s="235">
        <v>31.2</v>
      </c>
      <c r="J27" s="235">
        <v>43.6</v>
      </c>
      <c r="K27" s="227">
        <v>44.7</v>
      </c>
      <c r="L27" s="227">
        <v>21.5</v>
      </c>
      <c r="M27" s="227">
        <v>40.299999999999997</v>
      </c>
      <c r="N27" s="227">
        <v>31.5</v>
      </c>
      <c r="O27" s="227">
        <v>40.85</v>
      </c>
      <c r="P27" s="227">
        <v>23.7</v>
      </c>
      <c r="Q27" s="227">
        <v>24.5</v>
      </c>
      <c r="R27" s="227">
        <v>32.65</v>
      </c>
      <c r="S27" s="227">
        <v>36.799999999999997</v>
      </c>
      <c r="T27" s="227">
        <v>30.602006688963201</v>
      </c>
      <c r="U27" s="227">
        <v>39</v>
      </c>
      <c r="V27" s="227">
        <v>29</v>
      </c>
      <c r="W27" s="227">
        <v>38.983050847457598</v>
      </c>
      <c r="X27" s="227">
        <v>32.3333333333333</v>
      </c>
      <c r="Y27" s="227">
        <v>27.457627118644101</v>
      </c>
      <c r="Z27" s="227">
        <v>27</v>
      </c>
      <c r="AA27" s="227">
        <v>22.866894197952199</v>
      </c>
      <c r="AB27" s="227">
        <v>39</v>
      </c>
      <c r="AC27" s="252">
        <v>25.083612040133801</v>
      </c>
      <c r="AD27" s="252">
        <v>-4.6822742474916499</v>
      </c>
      <c r="AE27" s="252">
        <v>1.50501672240803</v>
      </c>
      <c r="AF27" s="294">
        <v>33.389261744966397</v>
      </c>
    </row>
    <row r="28" spans="1:32" ht="15.5">
      <c r="A28" s="233" t="s">
        <v>318</v>
      </c>
      <c r="B28" s="227">
        <v>35</v>
      </c>
      <c r="C28" s="231">
        <v>-2.8571428571428599</v>
      </c>
      <c r="D28" s="232">
        <v>-29.545454545454501</v>
      </c>
      <c r="E28" s="232">
        <v>-1.8518518518518501</v>
      </c>
      <c r="F28" s="227">
        <v>-21.428571428571399</v>
      </c>
      <c r="G28" s="227">
        <v>51.162790697674403</v>
      </c>
      <c r="H28" s="227">
        <v>23.529411764705898</v>
      </c>
      <c r="I28" s="231">
        <v>17.241379310344801</v>
      </c>
      <c r="J28" s="231">
        <v>36</v>
      </c>
      <c r="K28" s="227">
        <v>25</v>
      </c>
      <c r="L28" s="227">
        <v>-8.3333333333333393</v>
      </c>
      <c r="M28" s="227">
        <v>62.790697674418603</v>
      </c>
      <c r="N28" s="227">
        <v>11.403508771929801</v>
      </c>
      <c r="O28" s="227">
        <v>51</v>
      </c>
      <c r="P28" s="227">
        <v>17.3</v>
      </c>
      <c r="Q28" s="227">
        <v>-12.5</v>
      </c>
      <c r="R28" s="227">
        <v>48.039215686274503</v>
      </c>
      <c r="S28" s="227">
        <v>53.409090909090899</v>
      </c>
      <c r="T28" s="227">
        <v>29.411764705882401</v>
      </c>
      <c r="U28" s="227">
        <v>36.363636363636402</v>
      </c>
      <c r="V28" s="227">
        <v>28.7234042553191</v>
      </c>
      <c r="W28" s="227">
        <v>39.423076923076898</v>
      </c>
      <c r="X28" s="227">
        <v>29.729729729729701</v>
      </c>
      <c r="Y28" s="227">
        <v>21.153846153846199</v>
      </c>
      <c r="Z28" s="227">
        <v>5.55555555555555</v>
      </c>
      <c r="AA28" s="227">
        <v>7.8947368421052602</v>
      </c>
      <c r="AB28" s="227">
        <v>42.592592592592602</v>
      </c>
      <c r="AC28" s="252">
        <v>25</v>
      </c>
      <c r="AD28" s="252">
        <v>14.285714285714301</v>
      </c>
      <c r="AE28" s="252">
        <v>6</v>
      </c>
      <c r="AF28" s="294">
        <v>26.086956521739101</v>
      </c>
    </row>
    <row r="29" spans="1:32" ht="15.5">
      <c r="A29" s="233" t="s">
        <v>319</v>
      </c>
      <c r="B29" s="227">
        <v>-11.9402985074627</v>
      </c>
      <c r="C29" s="231">
        <v>-7.5</v>
      </c>
      <c r="D29" s="232">
        <v>-8.1967213114754092</v>
      </c>
      <c r="E29" s="232">
        <v>-2.6785714285714302</v>
      </c>
      <c r="F29" s="227">
        <v>-4.8387096774193497</v>
      </c>
      <c r="G29" s="227">
        <v>22.115384615384599</v>
      </c>
      <c r="H29" s="227">
        <v>12.1212121212121</v>
      </c>
      <c r="I29" s="231">
        <v>34.745762711864401</v>
      </c>
      <c r="J29" s="231">
        <v>35.507246376811601</v>
      </c>
      <c r="K29" s="227">
        <v>34.246575342465697</v>
      </c>
      <c r="L29" s="227">
        <v>30.681818181818201</v>
      </c>
      <c r="M29" s="227">
        <v>37.5</v>
      </c>
      <c r="N29" s="227">
        <v>37.878787878787897</v>
      </c>
      <c r="O29" s="227">
        <v>111</v>
      </c>
      <c r="P29" s="227">
        <v>14</v>
      </c>
      <c r="Q29" s="227">
        <v>30.165289256198299</v>
      </c>
      <c r="R29" s="227">
        <v>38.034188034187999</v>
      </c>
      <c r="S29" s="227">
        <v>45.8333333333333</v>
      </c>
      <c r="T29" s="227">
        <v>41.735537190082603</v>
      </c>
      <c r="U29" s="227">
        <v>49.579831932773097</v>
      </c>
      <c r="V29" s="227">
        <v>29.130434782608699</v>
      </c>
      <c r="W29" s="227">
        <v>39.732142857142897</v>
      </c>
      <c r="X29" s="227">
        <v>38.75</v>
      </c>
      <c r="Y29" s="227">
        <v>32.6086956521739</v>
      </c>
      <c r="Z29" s="227">
        <v>18.125</v>
      </c>
      <c r="AA29" s="227">
        <v>29.347826086956498</v>
      </c>
      <c r="AB29" s="227">
        <v>45.6</v>
      </c>
      <c r="AC29" s="252">
        <v>5.7142857142857197</v>
      </c>
      <c r="AD29" s="252">
        <v>-5.6451612903225703</v>
      </c>
      <c r="AE29" s="252">
        <v>-21.6216216216216</v>
      </c>
      <c r="AF29" s="294">
        <v>38</v>
      </c>
    </row>
    <row r="30" spans="1:32" ht="15.5">
      <c r="A30" s="234" t="s">
        <v>320</v>
      </c>
      <c r="B30" s="227">
        <v>-17.307692307692299</v>
      </c>
      <c r="C30" s="231">
        <v>21.052631578947398</v>
      </c>
      <c r="D30" s="232">
        <v>-2.7777777777777799</v>
      </c>
      <c r="E30" s="232">
        <v>48</v>
      </c>
      <c r="F30" s="227">
        <v>16.6666666666667</v>
      </c>
      <c r="G30" s="227">
        <v>34.545454545454497</v>
      </c>
      <c r="H30" s="227">
        <v>39.473684210526301</v>
      </c>
      <c r="I30" s="231">
        <v>24.509803921568601</v>
      </c>
      <c r="J30" s="231">
        <v>51.754385964912302</v>
      </c>
      <c r="K30" s="227">
        <v>57.8125</v>
      </c>
      <c r="L30" s="227">
        <v>17.8571428571429</v>
      </c>
      <c r="M30" s="227">
        <v>41.477272727272698</v>
      </c>
      <c r="N30" s="227">
        <v>34.8958333333333</v>
      </c>
      <c r="O30" s="227">
        <v>62</v>
      </c>
      <c r="P30" s="227">
        <v>30.2</v>
      </c>
      <c r="Q30" s="227">
        <v>34.5794392523364</v>
      </c>
      <c r="R30" s="227">
        <v>25.3333333333333</v>
      </c>
      <c r="S30" s="227">
        <v>27.570093457943901</v>
      </c>
      <c r="T30" s="227">
        <v>24</v>
      </c>
      <c r="U30" s="227">
        <v>26.153846153846199</v>
      </c>
      <c r="V30" s="227">
        <v>31.428571428571399</v>
      </c>
      <c r="W30" s="227">
        <v>40</v>
      </c>
      <c r="X30" s="227">
        <v>32</v>
      </c>
      <c r="Y30" s="227">
        <v>27.173913043478301</v>
      </c>
      <c r="Z30" s="227">
        <v>37.398373983739802</v>
      </c>
      <c r="AA30" s="227">
        <v>0</v>
      </c>
      <c r="AB30" s="227">
        <v>37.349397590361399</v>
      </c>
      <c r="AC30" s="252">
        <v>29.8507462686567</v>
      </c>
      <c r="AD30" s="252">
        <v>-8.5526315789473699</v>
      </c>
      <c r="AE30" s="252">
        <v>-8.9552238805970195</v>
      </c>
      <c r="AF30" s="294">
        <v>41.1111111111111</v>
      </c>
    </row>
    <row r="31" spans="1:32" ht="15.5">
      <c r="A31" s="234" t="s">
        <v>321</v>
      </c>
      <c r="B31" s="227">
        <v>22.727272727272702</v>
      </c>
      <c r="C31" s="231">
        <v>5.5555555555555598</v>
      </c>
      <c r="D31" s="232">
        <v>0</v>
      </c>
      <c r="E31" s="232">
        <v>19.047619047619101</v>
      </c>
      <c r="F31" s="227">
        <v>16.6666666666667</v>
      </c>
      <c r="G31" s="227">
        <v>36.956521739130402</v>
      </c>
      <c r="H31" s="227">
        <v>34.883720930232599</v>
      </c>
      <c r="I31" s="231">
        <v>43.3333333333333</v>
      </c>
      <c r="J31" s="231">
        <v>51.351351351351397</v>
      </c>
      <c r="K31" s="227">
        <v>49.019607843137301</v>
      </c>
      <c r="L31" s="227">
        <v>29.411764705882401</v>
      </c>
      <c r="M31" s="227">
        <v>25</v>
      </c>
      <c r="N31" s="227">
        <v>35.714285714285701</v>
      </c>
      <c r="O31" s="227">
        <v>66</v>
      </c>
      <c r="P31" s="227">
        <v>38</v>
      </c>
      <c r="Q31" s="227">
        <v>10.526315789473699</v>
      </c>
      <c r="R31" s="227">
        <v>16.964285714285701</v>
      </c>
      <c r="S31" s="227">
        <v>25.471698113207601</v>
      </c>
      <c r="T31" s="227">
        <v>15.384615384615399</v>
      </c>
      <c r="U31" s="227">
        <v>34</v>
      </c>
      <c r="V31" s="227">
        <v>26.470588235294102</v>
      </c>
      <c r="W31" s="227">
        <v>35.294117647058798</v>
      </c>
      <c r="X31" s="227">
        <v>22.794117647058801</v>
      </c>
      <c r="Y31" s="227">
        <v>20.9677419354839</v>
      </c>
      <c r="Z31" s="227">
        <v>30.327868852459002</v>
      </c>
      <c r="AA31" s="227">
        <v>20.8333333333333</v>
      </c>
      <c r="AB31" s="227">
        <v>26.923076923076898</v>
      </c>
      <c r="AC31" s="252">
        <v>34.177215189873401</v>
      </c>
      <c r="AD31" s="252">
        <v>-11.403508771929801</v>
      </c>
      <c r="AE31" s="252">
        <v>34.375</v>
      </c>
      <c r="AF31" s="294">
        <v>21.1111111111111</v>
      </c>
    </row>
    <row r="32" spans="1:32">
      <c r="A32" s="230" t="s">
        <v>226</v>
      </c>
      <c r="B32" s="227">
        <v>-31.9</v>
      </c>
      <c r="C32" s="232">
        <v>-2</v>
      </c>
      <c r="D32" s="232">
        <v>-30.3</v>
      </c>
      <c r="E32" s="236">
        <v>3.1</v>
      </c>
      <c r="F32" s="227">
        <v>-1.2</v>
      </c>
      <c r="G32" s="227">
        <v>13.9</v>
      </c>
      <c r="H32" s="227">
        <v>15.7</v>
      </c>
      <c r="I32" s="232">
        <v>21.7</v>
      </c>
      <c r="J32" s="232">
        <v>25</v>
      </c>
      <c r="K32" s="227">
        <v>3</v>
      </c>
      <c r="L32" s="227">
        <v>9.3000000000000007</v>
      </c>
      <c r="M32" s="227">
        <v>7.6</v>
      </c>
      <c r="N32" s="227">
        <v>9.5</v>
      </c>
      <c r="O32" s="227">
        <v>12.1</v>
      </c>
      <c r="P32" s="227">
        <v>7.1</v>
      </c>
      <c r="Q32" s="227">
        <v>10</v>
      </c>
      <c r="R32" s="227">
        <v>14.7</v>
      </c>
      <c r="S32" s="227">
        <v>19.7</v>
      </c>
      <c r="T32" s="227">
        <v>11.036789297658901</v>
      </c>
      <c r="U32" s="227">
        <v>13.3333333333333</v>
      </c>
      <c r="V32" s="227">
        <v>12.3333333333333</v>
      </c>
      <c r="W32" s="227">
        <v>7.7966101694915197</v>
      </c>
      <c r="X32" s="227">
        <v>13.6666666666667</v>
      </c>
      <c r="Y32" s="227">
        <v>7.4576271186440701</v>
      </c>
      <c r="Z32" s="227">
        <v>-3.6666666666666701</v>
      </c>
      <c r="AA32" s="227">
        <v>4.0955631399317403</v>
      </c>
      <c r="AB32" s="227">
        <v>0.66666666666666397</v>
      </c>
      <c r="AC32" s="252">
        <v>1.6722408026755899</v>
      </c>
      <c r="AD32" s="252">
        <v>-10.7023411371237</v>
      </c>
      <c r="AE32" s="252">
        <v>-11.705685618729101</v>
      </c>
      <c r="AF32" s="294">
        <v>0.33557046979865701</v>
      </c>
    </row>
    <row r="33" spans="1:32" ht="15.5">
      <c r="A33" s="233" t="s">
        <v>318</v>
      </c>
      <c r="B33" s="227">
        <v>-35.4838709677419</v>
      </c>
      <c r="C33" s="231">
        <v>-2.8571428571428599</v>
      </c>
      <c r="D33" s="232">
        <v>-48.3333333333333</v>
      </c>
      <c r="E33" s="232">
        <v>0</v>
      </c>
      <c r="F33" s="227">
        <v>14.285714285714301</v>
      </c>
      <c r="G33" s="227">
        <v>23.255813953488399</v>
      </c>
      <c r="H33" s="227">
        <v>0</v>
      </c>
      <c r="I33" s="231">
        <v>20.689655172413801</v>
      </c>
      <c r="J33" s="231">
        <v>12</v>
      </c>
      <c r="K33" s="227">
        <v>-30</v>
      </c>
      <c r="L33" s="227">
        <v>-22.2222222222222</v>
      </c>
      <c r="M33" s="227">
        <v>6.9767441860465098</v>
      </c>
      <c r="N33" s="227">
        <v>0</v>
      </c>
      <c r="O33" s="227">
        <v>15.6862745098039</v>
      </c>
      <c r="P33" s="227">
        <v>6.1</v>
      </c>
      <c r="Q33" s="227">
        <v>15.625</v>
      </c>
      <c r="R33" s="227">
        <v>7.8431372549019596</v>
      </c>
      <c r="S33" s="227">
        <v>34.090909090909101</v>
      </c>
      <c r="T33" s="227">
        <v>15.6862745098039</v>
      </c>
      <c r="U33" s="227">
        <v>9.0909090909090899</v>
      </c>
      <c r="V33" s="227">
        <v>10.6382978723404</v>
      </c>
      <c r="W33" s="227">
        <v>-3.8461538461538498</v>
      </c>
      <c r="X33" s="227">
        <v>16.2162162162162</v>
      </c>
      <c r="Y33" s="227">
        <v>0</v>
      </c>
      <c r="Z33" s="227">
        <v>-50</v>
      </c>
      <c r="AA33" s="227">
        <v>-21.052631578947398</v>
      </c>
      <c r="AB33" s="227">
        <v>-7.4074074074074101</v>
      </c>
      <c r="AC33" s="252">
        <v>-6.25</v>
      </c>
      <c r="AD33" s="252">
        <v>-7.1428571428571397</v>
      </c>
      <c r="AE33" s="252">
        <v>-12</v>
      </c>
      <c r="AF33" s="294">
        <v>30.434782608695699</v>
      </c>
    </row>
    <row r="34" spans="1:32" ht="15.5">
      <c r="A34" s="233" t="s">
        <v>323</v>
      </c>
      <c r="B34" s="227">
        <v>-40.298507462686601</v>
      </c>
      <c r="C34" s="231">
        <v>-1.6666666666666601</v>
      </c>
      <c r="D34" s="232">
        <v>-24.4897959183673</v>
      </c>
      <c r="E34" s="232">
        <v>3.5714285714285698</v>
      </c>
      <c r="F34" s="227">
        <v>0</v>
      </c>
      <c r="G34" s="227">
        <v>19.230769230769202</v>
      </c>
      <c r="H34" s="227">
        <v>15.1515151515152</v>
      </c>
      <c r="I34" s="231">
        <v>16.9491525423729</v>
      </c>
      <c r="J34" s="231">
        <v>21.739130434782599</v>
      </c>
      <c r="K34" s="227">
        <v>-5.4794520547945202</v>
      </c>
      <c r="L34" s="227">
        <v>13.636363636363599</v>
      </c>
      <c r="M34" s="227">
        <v>9.375</v>
      </c>
      <c r="N34" s="227">
        <v>22.2222222222222</v>
      </c>
      <c r="O34" s="227">
        <v>15.315315315315299</v>
      </c>
      <c r="P34" s="227">
        <v>2.8</v>
      </c>
      <c r="Q34" s="227">
        <v>6.5573770491803298</v>
      </c>
      <c r="R34" s="227">
        <v>20.5128205128205</v>
      </c>
      <c r="S34" s="227">
        <v>16.6666666666667</v>
      </c>
      <c r="T34" s="227">
        <v>14.049586776859501</v>
      </c>
      <c r="U34" s="227">
        <v>12.605042016806699</v>
      </c>
      <c r="V34" s="227">
        <v>10.4347826086957</v>
      </c>
      <c r="W34" s="227">
        <v>13.3928571428571</v>
      </c>
      <c r="X34" s="227">
        <v>12.5</v>
      </c>
      <c r="Y34" s="227">
        <v>8.6956521739130395</v>
      </c>
      <c r="Z34" s="227">
        <v>-20</v>
      </c>
      <c r="AA34" s="227">
        <v>13.0434782608696</v>
      </c>
      <c r="AB34" s="227">
        <v>4</v>
      </c>
      <c r="AC34" s="252">
        <v>-1.4285714285714299</v>
      </c>
      <c r="AD34" s="252">
        <v>-3.2258064516128999</v>
      </c>
      <c r="AE34" s="252">
        <v>-22.5225225225225</v>
      </c>
      <c r="AF34" s="294">
        <v>-14</v>
      </c>
    </row>
    <row r="35" spans="1:32" ht="15.5">
      <c r="A35" s="234" t="s">
        <v>320</v>
      </c>
      <c r="B35" s="227">
        <v>-23.076923076923102</v>
      </c>
      <c r="C35" s="231">
        <v>2.6315789473684199</v>
      </c>
      <c r="D35" s="232">
        <v>-31.25</v>
      </c>
      <c r="E35" s="232">
        <v>4</v>
      </c>
      <c r="F35" s="227">
        <v>-22.2222222222222</v>
      </c>
      <c r="G35" s="227">
        <v>1.8181818181818199</v>
      </c>
      <c r="H35" s="227">
        <v>26.315789473684202</v>
      </c>
      <c r="I35" s="231">
        <v>21.568627450980401</v>
      </c>
      <c r="J35" s="231">
        <v>38.596491228070199</v>
      </c>
      <c r="K35" s="227">
        <v>14.0625</v>
      </c>
      <c r="L35" s="227">
        <v>10</v>
      </c>
      <c r="M35" s="227">
        <v>5.6818181818181799</v>
      </c>
      <c r="N35" s="227">
        <v>-1.0416666666666701</v>
      </c>
      <c r="O35" s="227">
        <v>9.67741935483871</v>
      </c>
      <c r="P35" s="227">
        <v>11.6</v>
      </c>
      <c r="Q35" s="227">
        <v>9.3457943925233593</v>
      </c>
      <c r="R35" s="227">
        <v>1.3333333333333299</v>
      </c>
      <c r="S35" s="227">
        <v>10.2803738317757</v>
      </c>
      <c r="T35" s="227">
        <v>2.6666666666666701</v>
      </c>
      <c r="U35" s="227">
        <v>21.538461538461501</v>
      </c>
      <c r="V35" s="227">
        <v>15.714285714285699</v>
      </c>
      <c r="W35" s="227">
        <v>2.5</v>
      </c>
      <c r="X35" s="227">
        <v>13.3333333333333</v>
      </c>
      <c r="Y35" s="227">
        <v>4.3478260869565197</v>
      </c>
      <c r="Z35" s="227">
        <v>11.3821138211382</v>
      </c>
      <c r="AA35" s="227">
        <v>-5.4054054054054097</v>
      </c>
      <c r="AB35" s="227">
        <v>-6.0240963855421699</v>
      </c>
      <c r="AC35" s="252">
        <v>6.7164179104477597</v>
      </c>
      <c r="AD35" s="252">
        <v>-17.105263157894701</v>
      </c>
      <c r="AE35" s="252">
        <v>-8.9552238805970106</v>
      </c>
      <c r="AF35" s="294">
        <v>8.1481481481481506</v>
      </c>
    </row>
    <row r="36" spans="1:32" ht="15.5">
      <c r="A36" s="234" t="s">
        <v>324</v>
      </c>
      <c r="B36" s="227">
        <v>9.0909090909090899</v>
      </c>
      <c r="C36" s="231">
        <v>-11.1111111111111</v>
      </c>
      <c r="D36" s="232">
        <v>-100</v>
      </c>
      <c r="E36" s="232">
        <v>4.7619047619047601</v>
      </c>
      <c r="F36" s="227">
        <v>16.6666666666667</v>
      </c>
      <c r="G36" s="227">
        <v>13.0434782608696</v>
      </c>
      <c r="H36" s="227">
        <v>16.2790697674419</v>
      </c>
      <c r="I36" s="231">
        <v>28.8888888888889</v>
      </c>
      <c r="J36" s="231">
        <v>18.918918918918902</v>
      </c>
      <c r="K36" s="227">
        <v>7.8431372549019596</v>
      </c>
      <c r="L36" s="227">
        <v>15.6862745098039</v>
      </c>
      <c r="M36" s="227">
        <v>7.6923076923076898</v>
      </c>
      <c r="N36" s="227">
        <v>16.6666666666667</v>
      </c>
      <c r="O36" s="227">
        <v>6.0606060606060597</v>
      </c>
      <c r="P36" s="227">
        <v>9.3000000000000007</v>
      </c>
      <c r="Q36" s="227">
        <v>18.421052631578899</v>
      </c>
      <c r="R36" s="227">
        <v>26.785714285714299</v>
      </c>
      <c r="S36" s="227">
        <v>32.075471698113198</v>
      </c>
      <c r="T36" s="227">
        <v>11.538461538461499</v>
      </c>
      <c r="U36" s="227">
        <v>10</v>
      </c>
      <c r="V36" s="227">
        <v>13.235294117647101</v>
      </c>
      <c r="W36" s="227">
        <v>15.6862745098039</v>
      </c>
      <c r="X36" s="227">
        <v>14.705882352941201</v>
      </c>
      <c r="Y36" s="227">
        <v>12.9032258064516</v>
      </c>
      <c r="Z36" s="227">
        <v>14.7540983606557</v>
      </c>
      <c r="AA36" s="227">
        <v>2.7777777777777799</v>
      </c>
      <c r="AB36" s="227">
        <v>6.1538461538461497</v>
      </c>
      <c r="AC36" s="252">
        <v>-2.5316455696202498</v>
      </c>
      <c r="AD36" s="252">
        <v>-21.052631578947398</v>
      </c>
      <c r="AE36" s="252">
        <v>-1.0416666666666701</v>
      </c>
      <c r="AF36" s="294">
        <v>-11.1111111111111</v>
      </c>
    </row>
    <row r="37" spans="1:32" ht="14.25" customHeight="1">
      <c r="A37" s="230" t="s">
        <v>227</v>
      </c>
      <c r="B37" s="227">
        <v>76.3</v>
      </c>
      <c r="C37" s="231">
        <v>78.099999999999994</v>
      </c>
      <c r="D37" s="232">
        <v>-21.8</v>
      </c>
      <c r="E37" s="232">
        <v>62.7</v>
      </c>
      <c r="F37" s="227">
        <v>58.2</v>
      </c>
      <c r="G37" s="227">
        <v>39.299999999999997</v>
      </c>
      <c r="H37" s="227">
        <v>44.7</v>
      </c>
      <c r="I37" s="231">
        <v>50.6</v>
      </c>
      <c r="J37" s="231">
        <v>64.400000000000006</v>
      </c>
      <c r="K37" s="227">
        <v>41.2</v>
      </c>
      <c r="L37" s="227">
        <v>79.2</v>
      </c>
      <c r="M37" s="227">
        <v>56.3</v>
      </c>
      <c r="N37" s="227">
        <v>49.3</v>
      </c>
      <c r="O37" s="227">
        <v>42.1</v>
      </c>
      <c r="P37" s="227">
        <v>60.1</v>
      </c>
      <c r="Q37" s="227">
        <v>58.2</v>
      </c>
      <c r="R37" s="227">
        <v>59.5</v>
      </c>
      <c r="S37" s="227">
        <v>56.6</v>
      </c>
      <c r="T37" s="227">
        <v>38.1270903010033</v>
      </c>
      <c r="U37" s="227">
        <v>45.3333333333333</v>
      </c>
      <c r="V37" s="227">
        <v>50.3333333333333</v>
      </c>
      <c r="W37" s="227">
        <v>46.779661016949099</v>
      </c>
      <c r="X37" s="227">
        <v>59</v>
      </c>
      <c r="Y37" s="227">
        <v>59.322033898305101</v>
      </c>
      <c r="Z37" s="227">
        <v>47.6666666666667</v>
      </c>
      <c r="AA37" s="227">
        <v>52.901023890784998</v>
      </c>
      <c r="AB37" s="227">
        <v>52.6666666666667</v>
      </c>
      <c r="AC37" s="252">
        <v>68.896321070234094</v>
      </c>
      <c r="AD37" s="252">
        <v>51.677852348993298</v>
      </c>
      <c r="AE37" s="252">
        <v>51.839464882943098</v>
      </c>
      <c r="AF37" s="294">
        <v>59.395973154362402</v>
      </c>
    </row>
    <row r="38" spans="1:32" ht="15.5">
      <c r="A38" s="233" t="s">
        <v>325</v>
      </c>
      <c r="B38" s="227">
        <v>80.645161290322605</v>
      </c>
      <c r="C38" s="231">
        <v>77.142857142857096</v>
      </c>
      <c r="D38" s="232">
        <v>49.056603773584897</v>
      </c>
      <c r="E38" s="232">
        <v>70.370370370370395</v>
      </c>
      <c r="F38" s="227">
        <v>53.571428571428598</v>
      </c>
      <c r="G38" s="227">
        <v>25.581395348837201</v>
      </c>
      <c r="H38" s="227">
        <v>52.941176470588204</v>
      </c>
      <c r="I38" s="231">
        <v>58.620689655172399</v>
      </c>
      <c r="J38" s="231">
        <v>44</v>
      </c>
      <c r="K38" s="227">
        <v>70</v>
      </c>
      <c r="L38" s="227">
        <v>61.1111111111111</v>
      </c>
      <c r="M38" s="227">
        <v>30.232558139534898</v>
      </c>
      <c r="N38" s="227">
        <v>50.877192982456101</v>
      </c>
      <c r="O38" s="227">
        <v>15.6862745098039</v>
      </c>
      <c r="P38" s="227">
        <v>55.1</v>
      </c>
      <c r="Q38" s="227">
        <v>65.625</v>
      </c>
      <c r="R38" s="227">
        <v>47.058823529411796</v>
      </c>
      <c r="S38" s="227">
        <v>52.272727272727302</v>
      </c>
      <c r="T38" s="227">
        <v>47.058823529411796</v>
      </c>
      <c r="U38" s="227">
        <v>54.545454545454497</v>
      </c>
      <c r="V38" s="227">
        <v>65.957446808510596</v>
      </c>
      <c r="W38" s="227">
        <v>38.461538461538503</v>
      </c>
      <c r="X38" s="227">
        <v>54.054054054054099</v>
      </c>
      <c r="Y38" s="227">
        <v>38.461538461538503</v>
      </c>
      <c r="Z38" s="227">
        <v>30.5555555555556</v>
      </c>
      <c r="AA38" s="227">
        <v>42.105263157894697</v>
      </c>
      <c r="AB38" s="227">
        <v>48.148148148148103</v>
      </c>
      <c r="AC38" s="252">
        <v>56.25</v>
      </c>
      <c r="AD38" s="252">
        <v>45.238095238095198</v>
      </c>
      <c r="AE38" s="252">
        <v>52</v>
      </c>
      <c r="AF38" s="294">
        <v>30.434782608695699</v>
      </c>
    </row>
    <row r="39" spans="1:32" ht="15.5">
      <c r="A39" s="233" t="s">
        <v>326</v>
      </c>
      <c r="B39" s="227">
        <v>77.611940298507406</v>
      </c>
      <c r="C39" s="231">
        <v>80</v>
      </c>
      <c r="D39" s="232">
        <v>44.565217391304401</v>
      </c>
      <c r="E39" s="232">
        <v>60.714285714285701</v>
      </c>
      <c r="F39" s="227">
        <v>41.935483870967701</v>
      </c>
      <c r="G39" s="227">
        <v>25</v>
      </c>
      <c r="H39" s="227">
        <v>48.484848484848499</v>
      </c>
      <c r="I39" s="231">
        <v>38.983050847457598</v>
      </c>
      <c r="J39" s="231">
        <v>62.318840579710098</v>
      </c>
      <c r="K39" s="227">
        <v>61.643835616438402</v>
      </c>
      <c r="L39" s="227">
        <v>84.090909090909093</v>
      </c>
      <c r="M39" s="227">
        <v>53.125</v>
      </c>
      <c r="N39" s="227">
        <v>46.464646464646499</v>
      </c>
      <c r="O39" s="227">
        <v>55.8558558558559</v>
      </c>
      <c r="P39" s="227">
        <v>59.8</v>
      </c>
      <c r="Q39" s="227">
        <v>54.0983606557377</v>
      </c>
      <c r="R39" s="227">
        <v>57.264957264957303</v>
      </c>
      <c r="S39" s="227">
        <v>51.0416666666667</v>
      </c>
      <c r="T39" s="227">
        <v>25.619834710743799</v>
      </c>
      <c r="U39" s="227">
        <v>21.848739495798299</v>
      </c>
      <c r="V39" s="227">
        <v>31.304347826087</v>
      </c>
      <c r="W39" s="227">
        <v>31.25</v>
      </c>
      <c r="X39" s="227">
        <v>55.8333333333333</v>
      </c>
      <c r="Y39" s="227">
        <v>49.565217391304401</v>
      </c>
      <c r="Z39" s="227">
        <v>35</v>
      </c>
      <c r="AA39" s="227">
        <v>42.3913043478261</v>
      </c>
      <c r="AB39" s="227">
        <v>37.6</v>
      </c>
      <c r="AC39" s="252">
        <v>75.714285714285694</v>
      </c>
      <c r="AD39" s="252">
        <v>38.211382113821102</v>
      </c>
      <c r="AE39" s="252">
        <v>42.342342342342299</v>
      </c>
      <c r="AF39" s="294">
        <v>70</v>
      </c>
    </row>
    <row r="40" spans="1:32" ht="15.5">
      <c r="A40" s="234" t="s">
        <v>320</v>
      </c>
      <c r="B40" s="227">
        <v>65.384615384615401</v>
      </c>
      <c r="C40" s="232">
        <v>81.578947368420998</v>
      </c>
      <c r="D40" s="232">
        <v>48.275862068965502</v>
      </c>
      <c r="E40" s="232">
        <v>68</v>
      </c>
      <c r="F40" s="227">
        <v>72.2222222222222</v>
      </c>
      <c r="G40" s="227">
        <v>38.181818181818201</v>
      </c>
      <c r="H40" s="227">
        <v>50</v>
      </c>
      <c r="I40" s="232">
        <v>54.901960784313701</v>
      </c>
      <c r="J40" s="232">
        <v>78.947368421052602</v>
      </c>
      <c r="K40" s="227">
        <v>35.9375</v>
      </c>
      <c r="L40" s="227">
        <v>85.714285714285694</v>
      </c>
      <c r="M40" s="227">
        <v>63.636363636363598</v>
      </c>
      <c r="N40" s="227">
        <v>48.9583333333333</v>
      </c>
      <c r="O40" s="227">
        <v>59.677419354838698</v>
      </c>
      <c r="P40" s="227">
        <v>67.400000000000006</v>
      </c>
      <c r="Q40" s="227">
        <v>63.551401869158902</v>
      </c>
      <c r="R40" s="227">
        <v>61.3333333333333</v>
      </c>
      <c r="S40" s="227">
        <v>60.747663551401899</v>
      </c>
      <c r="T40" s="227">
        <v>50.6666666666667</v>
      </c>
      <c r="U40" s="227">
        <v>61.538461538461497</v>
      </c>
      <c r="V40" s="227">
        <v>65.714285714285694</v>
      </c>
      <c r="W40" s="227">
        <v>61.25</v>
      </c>
      <c r="X40" s="227">
        <v>74.6666666666667</v>
      </c>
      <c r="Y40" s="227">
        <v>70.652173913043498</v>
      </c>
      <c r="Z40" s="227">
        <v>51.219512195122</v>
      </c>
      <c r="AA40" s="227">
        <v>94.594594594594597</v>
      </c>
      <c r="AB40" s="227">
        <v>67.469879518072304</v>
      </c>
      <c r="AC40" s="252">
        <v>70.149253731343293</v>
      </c>
      <c r="AD40" s="252">
        <v>64.473684210526301</v>
      </c>
      <c r="AE40" s="252">
        <v>41.791044776119399</v>
      </c>
      <c r="AF40" s="294">
        <v>60</v>
      </c>
    </row>
    <row r="41" spans="1:32" ht="15.5">
      <c r="A41" s="234" t="s">
        <v>321</v>
      </c>
      <c r="B41" s="227">
        <v>81.818181818181799</v>
      </c>
      <c r="C41" s="231">
        <v>66.6666666666667</v>
      </c>
      <c r="D41" s="232">
        <v>-5.8823529411764701</v>
      </c>
      <c r="E41" s="232">
        <v>52.380952380952401</v>
      </c>
      <c r="F41" s="227">
        <v>100</v>
      </c>
      <c r="G41" s="227">
        <v>100</v>
      </c>
      <c r="H41" s="227">
        <v>58.139534883720899</v>
      </c>
      <c r="I41" s="231">
        <v>55.5555555555556</v>
      </c>
      <c r="J41" s="231">
        <v>59.459459459459502</v>
      </c>
      <c r="K41" s="227">
        <v>17.647058823529399</v>
      </c>
      <c r="L41" s="227">
        <v>72.549019607843107</v>
      </c>
      <c r="M41" s="227">
        <v>71.153846153846203</v>
      </c>
      <c r="N41" s="227">
        <v>54.761904761904802</v>
      </c>
      <c r="O41" s="227">
        <v>51.515151515151501</v>
      </c>
      <c r="P41" s="227">
        <v>53.7</v>
      </c>
      <c r="Q41" s="227">
        <v>50</v>
      </c>
      <c r="R41" s="227">
        <v>73.214285714285694</v>
      </c>
      <c r="S41" s="227">
        <v>62.264150943396203</v>
      </c>
      <c r="T41" s="227">
        <v>40.384615384615401</v>
      </c>
      <c r="U41" s="227">
        <v>68</v>
      </c>
      <c r="V41" s="227">
        <v>55.882352941176499</v>
      </c>
      <c r="W41" s="227">
        <v>66.6666666666667</v>
      </c>
      <c r="X41" s="227">
        <v>50</v>
      </c>
      <c r="Y41" s="227">
        <v>69.354838709677395</v>
      </c>
      <c r="Z41" s="227">
        <v>67.213114754098399</v>
      </c>
      <c r="AA41" s="227">
        <v>55.5555555555556</v>
      </c>
      <c r="AB41" s="227">
        <v>64.615384615384599</v>
      </c>
      <c r="AC41" s="252">
        <v>63.291139240506297</v>
      </c>
      <c r="AD41" s="252">
        <v>68.421052631578902</v>
      </c>
      <c r="AE41" s="252">
        <v>69.7916666666667</v>
      </c>
      <c r="AF41" s="294">
        <v>60</v>
      </c>
    </row>
    <row r="42" spans="1:32" s="282" customFormat="1">
      <c r="A42" s="652" t="s">
        <v>283</v>
      </c>
      <c r="B42" s="653"/>
      <c r="C42" s="653"/>
      <c r="D42" s="653"/>
      <c r="E42" s="653"/>
      <c r="F42" s="653"/>
      <c r="G42" s="653"/>
      <c r="H42" s="653"/>
      <c r="I42" s="653"/>
      <c r="J42" s="247"/>
      <c r="K42" s="227"/>
      <c r="L42" s="227"/>
      <c r="M42" s="227"/>
      <c r="N42" s="227"/>
      <c r="O42" s="227"/>
      <c r="P42" s="227"/>
      <c r="Q42" s="227"/>
      <c r="R42" s="227"/>
      <c r="S42" s="227"/>
      <c r="T42" s="227"/>
      <c r="U42" s="227"/>
      <c r="V42" s="227"/>
      <c r="W42" s="227"/>
      <c r="X42" s="227"/>
      <c r="Y42" s="227"/>
      <c r="Z42" s="227"/>
      <c r="AA42" s="227"/>
      <c r="AB42" s="227"/>
      <c r="AC42" s="252"/>
      <c r="AD42" s="252"/>
      <c r="AE42" s="252"/>
      <c r="AF42" s="294"/>
    </row>
    <row r="43" spans="1:32">
      <c r="A43" s="230" t="s">
        <v>225</v>
      </c>
      <c r="B43" s="227">
        <v>-0.69999999999999596</v>
      </c>
      <c r="C43" s="231">
        <v>16.25</v>
      </c>
      <c r="D43" s="232">
        <v>2.0499999999999998</v>
      </c>
      <c r="E43" s="232">
        <v>17.850000000000001</v>
      </c>
      <c r="F43" s="227">
        <v>12.2</v>
      </c>
      <c r="G43" s="227">
        <v>34.9</v>
      </c>
      <c r="H43" s="227">
        <v>36.950000000000003</v>
      </c>
      <c r="I43" s="231">
        <v>35.85</v>
      </c>
      <c r="J43" s="231">
        <v>52.05</v>
      </c>
      <c r="K43" s="227">
        <v>35.85</v>
      </c>
      <c r="L43" s="227">
        <v>25.05</v>
      </c>
      <c r="M43" s="227">
        <v>42.6</v>
      </c>
      <c r="N43" s="227">
        <v>30.7</v>
      </c>
      <c r="O43" s="227">
        <v>43.45</v>
      </c>
      <c r="P43" s="227">
        <v>25.7</v>
      </c>
      <c r="Q43" s="227">
        <v>30.3</v>
      </c>
      <c r="R43" s="227">
        <v>37.049999999999997</v>
      </c>
      <c r="S43" s="227">
        <v>37.25</v>
      </c>
      <c r="T43" s="227">
        <v>31.438127090300998</v>
      </c>
      <c r="U43" s="227">
        <v>34.1666666666667</v>
      </c>
      <c r="V43" s="227">
        <v>27.8333333333333</v>
      </c>
      <c r="W43" s="227">
        <v>41.355932203389798</v>
      </c>
      <c r="X43" s="227">
        <v>40.1666666666667</v>
      </c>
      <c r="Y43" s="227">
        <v>38.813559322033903</v>
      </c>
      <c r="Z43" s="227">
        <v>37.8333333333333</v>
      </c>
      <c r="AA43" s="227">
        <v>29.522184300341301</v>
      </c>
      <c r="AB43" s="227">
        <v>44.3333333333333</v>
      </c>
      <c r="AC43" s="252">
        <v>35.117056856187297</v>
      </c>
      <c r="AD43" s="252">
        <v>3.1772575250836099</v>
      </c>
      <c r="AE43" s="252">
        <v>8.19397993311037</v>
      </c>
      <c r="AF43" s="294">
        <v>34.228187919463103</v>
      </c>
    </row>
    <row r="44" spans="1:32" ht="18" customHeight="1">
      <c r="A44" s="233" t="s">
        <v>318</v>
      </c>
      <c r="B44" s="227">
        <v>3.7037037037037002</v>
      </c>
      <c r="C44" s="231">
        <v>8.8235294117647101</v>
      </c>
      <c r="D44" s="232">
        <v>0</v>
      </c>
      <c r="E44" s="232">
        <v>2.7777777777777701</v>
      </c>
      <c r="F44" s="227">
        <v>-20</v>
      </c>
      <c r="G44" s="227">
        <v>51.851851851851897</v>
      </c>
      <c r="H44" s="227">
        <v>12.2</v>
      </c>
      <c r="I44" s="231">
        <v>3.5714285714285698</v>
      </c>
      <c r="J44" s="231">
        <v>46.428571428571402</v>
      </c>
      <c r="K44" s="227">
        <v>-25</v>
      </c>
      <c r="L44" s="227">
        <v>-54.545454545454497</v>
      </c>
      <c r="M44" s="227">
        <v>54.1666666666667</v>
      </c>
      <c r="N44" s="227">
        <v>20</v>
      </c>
      <c r="O44" s="227">
        <v>48.717948717948701</v>
      </c>
      <c r="P44" s="227">
        <v>17.3</v>
      </c>
      <c r="Q44" s="227">
        <v>-4.5454545454545503</v>
      </c>
      <c r="R44" s="227">
        <v>33.695652173912997</v>
      </c>
      <c r="S44" s="227">
        <v>34.615384615384599</v>
      </c>
      <c r="T44" s="227">
        <v>21.276595744680801</v>
      </c>
      <c r="U44" s="227">
        <v>14.150943396226401</v>
      </c>
      <c r="V44" s="227">
        <v>11.538461538461499</v>
      </c>
      <c r="W44" s="227">
        <v>30</v>
      </c>
      <c r="X44" s="227">
        <v>23.4375</v>
      </c>
      <c r="Y44" s="227">
        <v>8.8235294117646994</v>
      </c>
      <c r="Z44" s="227">
        <v>18.965517241379299</v>
      </c>
      <c r="AA44" s="227">
        <v>-2.9411764705882302</v>
      </c>
      <c r="AB44" s="227">
        <v>3.3333333333333401</v>
      </c>
      <c r="AC44" s="252">
        <v>10</v>
      </c>
      <c r="AD44" s="252">
        <v>13.235294117647101</v>
      </c>
      <c r="AE44" s="252">
        <v>8.3333333333333304</v>
      </c>
      <c r="AF44" s="294">
        <v>-2.7777777777777799</v>
      </c>
    </row>
    <row r="45" spans="1:32" ht="15.5">
      <c r="A45" s="233" t="s">
        <v>319</v>
      </c>
      <c r="B45" s="227">
        <v>-6.4516129032257998</v>
      </c>
      <c r="C45" s="231">
        <v>9.4827586206896601</v>
      </c>
      <c r="D45" s="232">
        <v>0</v>
      </c>
      <c r="E45" s="232">
        <v>4.5454545454545503</v>
      </c>
      <c r="F45" s="227">
        <v>18.75</v>
      </c>
      <c r="G45" s="227">
        <v>42.063492063492099</v>
      </c>
      <c r="H45" s="227">
        <v>22.580645161290299</v>
      </c>
      <c r="I45" s="231">
        <v>42.424242424242401</v>
      </c>
      <c r="J45" s="231">
        <v>46</v>
      </c>
      <c r="K45" s="227">
        <v>50</v>
      </c>
      <c r="L45" s="227">
        <v>32.142857142857103</v>
      </c>
      <c r="M45" s="227">
        <v>33.766233766233803</v>
      </c>
      <c r="N45" s="227">
        <v>24.731182795698899</v>
      </c>
      <c r="O45" s="227">
        <v>42.105263157894697</v>
      </c>
      <c r="P45" s="227">
        <v>16.8</v>
      </c>
      <c r="Q45" s="227">
        <v>35</v>
      </c>
      <c r="R45" s="227">
        <v>35.714285714285701</v>
      </c>
      <c r="S45" s="227">
        <v>34.705882352941202</v>
      </c>
      <c r="T45" s="227">
        <v>39.285714285714299</v>
      </c>
      <c r="U45" s="227">
        <v>44.017094017094003</v>
      </c>
      <c r="V45" s="227">
        <v>26.630434782608699</v>
      </c>
      <c r="W45" s="227">
        <v>40.2777777777778</v>
      </c>
      <c r="X45" s="227">
        <v>32.795698924731198</v>
      </c>
      <c r="Y45" s="227">
        <v>38.5</v>
      </c>
      <c r="Z45" s="227">
        <v>34.615384615384599</v>
      </c>
      <c r="AA45" s="227">
        <v>32</v>
      </c>
      <c r="AB45" s="227">
        <v>41.489361702127702</v>
      </c>
      <c r="AC45" s="252">
        <v>28.873239436619698</v>
      </c>
      <c r="AD45" s="252">
        <v>-4.1666666666666599</v>
      </c>
      <c r="AE45" s="252">
        <v>-14.130434782608701</v>
      </c>
      <c r="AF45" s="294">
        <v>34</v>
      </c>
    </row>
    <row r="46" spans="1:32" ht="15.5">
      <c r="A46" s="234" t="s">
        <v>322</v>
      </c>
      <c r="B46" s="227">
        <v>-7.4074074074074101</v>
      </c>
      <c r="C46" s="231">
        <v>16.6666666666667</v>
      </c>
      <c r="D46" s="232">
        <v>6.09756097560975</v>
      </c>
      <c r="E46" s="232">
        <v>40.625</v>
      </c>
      <c r="F46" s="227">
        <v>16.6666666666667</v>
      </c>
      <c r="G46" s="227">
        <v>27</v>
      </c>
      <c r="H46" s="227">
        <v>31.428571428571399</v>
      </c>
      <c r="I46" s="231">
        <v>37.5</v>
      </c>
      <c r="J46" s="231">
        <v>55.921052631578902</v>
      </c>
      <c r="K46" s="227">
        <v>27.205882352941199</v>
      </c>
      <c r="L46" s="227">
        <v>24.137931034482801</v>
      </c>
      <c r="M46" s="227">
        <v>52.127659574468098</v>
      </c>
      <c r="N46" s="227">
        <v>32.882882882882903</v>
      </c>
      <c r="O46" s="227">
        <v>58.208955223880601</v>
      </c>
      <c r="P46" s="227">
        <v>21.5</v>
      </c>
      <c r="Q46" s="227">
        <v>36.134453781512597</v>
      </c>
      <c r="R46" s="227">
        <v>45.8333333333333</v>
      </c>
      <c r="S46" s="227">
        <v>33.653846153846096</v>
      </c>
      <c r="T46" s="227">
        <v>32.758620689655203</v>
      </c>
      <c r="U46" s="227">
        <v>26.973684210526301</v>
      </c>
      <c r="V46" s="227">
        <v>41.1458333333333</v>
      </c>
      <c r="W46" s="227">
        <v>38.8888888888889</v>
      </c>
      <c r="X46" s="227">
        <v>52.5</v>
      </c>
      <c r="Y46" s="227">
        <v>38.181818181818201</v>
      </c>
      <c r="Z46" s="227">
        <v>37.6237623762376</v>
      </c>
      <c r="AA46" s="227">
        <v>40.740740740740698</v>
      </c>
      <c r="AB46" s="227">
        <v>49.553571428571402</v>
      </c>
      <c r="AC46" s="252">
        <v>28.095238095238098</v>
      </c>
      <c r="AD46" s="252">
        <v>-2.2222222222222201</v>
      </c>
      <c r="AE46" s="252">
        <v>-6.8421052631578902</v>
      </c>
      <c r="AF46" s="294">
        <v>31.25</v>
      </c>
    </row>
    <row r="47" spans="1:32" ht="15.5">
      <c r="A47" s="234" t="s">
        <v>321</v>
      </c>
      <c r="B47" s="227">
        <v>22.2222222222222</v>
      </c>
      <c r="C47" s="231">
        <v>32.258064516128997</v>
      </c>
      <c r="D47" s="232">
        <v>16.6666666666667</v>
      </c>
      <c r="E47" s="232">
        <v>29.1666666666667</v>
      </c>
      <c r="F47" s="227">
        <v>38.461538461538503</v>
      </c>
      <c r="G47" s="227">
        <v>19.696969696969699</v>
      </c>
      <c r="H47" s="227">
        <v>20.9677419354839</v>
      </c>
      <c r="I47" s="231">
        <v>34.615384615384599</v>
      </c>
      <c r="J47" s="231">
        <v>54.1666666666667</v>
      </c>
      <c r="K47" s="227">
        <v>38.271604938271601</v>
      </c>
      <c r="L47" s="227">
        <v>34.0277777777778</v>
      </c>
      <c r="M47" s="227">
        <v>34.0277777777778</v>
      </c>
      <c r="N47" s="227">
        <v>42.727272727272698</v>
      </c>
      <c r="O47" s="227">
        <v>31.460674157303401</v>
      </c>
      <c r="P47" s="227">
        <v>46.5</v>
      </c>
      <c r="Q47" s="227">
        <v>21.2765957446809</v>
      </c>
      <c r="R47" s="227">
        <v>31.410256410256402</v>
      </c>
      <c r="S47" s="227">
        <v>46.5277777777778</v>
      </c>
      <c r="T47" s="227">
        <v>21.698113207547198</v>
      </c>
      <c r="U47" s="227">
        <v>42.592592592592602</v>
      </c>
      <c r="V47" s="227">
        <v>20.5479452054795</v>
      </c>
      <c r="W47" s="227">
        <v>53.225806451612897</v>
      </c>
      <c r="X47" s="227">
        <v>40</v>
      </c>
      <c r="Y47" s="227">
        <v>47.794117647058798</v>
      </c>
      <c r="Z47" s="227">
        <v>46.739130434782602</v>
      </c>
      <c r="AA47" s="227">
        <v>39.473684210526301</v>
      </c>
      <c r="AB47" s="227">
        <v>48.101265822784796</v>
      </c>
      <c r="AC47" s="252">
        <v>47.787610619469</v>
      </c>
      <c r="AD47" s="252">
        <v>17.164179104477601</v>
      </c>
      <c r="AE47" s="252">
        <v>45.212765957446798</v>
      </c>
      <c r="AF47" s="294">
        <v>42.063492063492099</v>
      </c>
    </row>
    <row r="48" spans="1:32">
      <c r="A48" s="230" t="s">
        <v>226</v>
      </c>
      <c r="B48" s="227">
        <v>-24.4</v>
      </c>
      <c r="C48" s="231">
        <v>2.6</v>
      </c>
      <c r="D48" s="232">
        <v>-22.6</v>
      </c>
      <c r="E48" s="232">
        <v>3.9</v>
      </c>
      <c r="F48" s="227">
        <v>-1.2</v>
      </c>
      <c r="G48" s="227">
        <v>23.1</v>
      </c>
      <c r="H48" s="227">
        <v>15.2</v>
      </c>
      <c r="I48" s="231">
        <v>14.7</v>
      </c>
      <c r="J48" s="231">
        <v>20.2</v>
      </c>
      <c r="K48" s="227">
        <v>11.1</v>
      </c>
      <c r="L48" s="227">
        <v>10.9</v>
      </c>
      <c r="M48" s="227">
        <v>6.1</v>
      </c>
      <c r="N48" s="227">
        <v>4.8</v>
      </c>
      <c r="O48" s="227">
        <v>5.5</v>
      </c>
      <c r="P48" s="227">
        <v>8.1</v>
      </c>
      <c r="Q48" s="227">
        <v>14.1</v>
      </c>
      <c r="R48" s="227">
        <v>4.7</v>
      </c>
      <c r="S48" s="227">
        <v>13.6</v>
      </c>
      <c r="T48" s="227">
        <v>16.7224080267559</v>
      </c>
      <c r="U48" s="227">
        <v>12.3333333333333</v>
      </c>
      <c r="V48" s="227">
        <v>31.3333333333333</v>
      </c>
      <c r="W48" s="227">
        <v>11.864406779661</v>
      </c>
      <c r="X48" s="227">
        <v>18.6666666666667</v>
      </c>
      <c r="Y48" s="227">
        <v>14.2372881355932</v>
      </c>
      <c r="Z48" s="227">
        <v>9.6666666666666696</v>
      </c>
      <c r="AA48" s="227">
        <v>4.7781569965870299</v>
      </c>
      <c r="AB48" s="227">
        <v>13.6666666666667</v>
      </c>
      <c r="AC48" s="252">
        <v>17.056856187291</v>
      </c>
      <c r="AD48" s="252">
        <v>-6.0200668896321101</v>
      </c>
      <c r="AE48" s="252">
        <v>-1.0033444816053501</v>
      </c>
      <c r="AF48" s="294">
        <v>14.7651006711409</v>
      </c>
    </row>
    <row r="49" spans="1:32" ht="15.5">
      <c r="A49" s="233" t="s">
        <v>318</v>
      </c>
      <c r="B49" s="227">
        <v>-25</v>
      </c>
      <c r="C49" s="231">
        <v>-23.529411764705898</v>
      </c>
      <c r="D49" s="232">
        <v>-25</v>
      </c>
      <c r="E49" s="232">
        <v>-11.1111111111111</v>
      </c>
      <c r="F49" s="227">
        <v>5</v>
      </c>
      <c r="G49" s="227">
        <v>62.962962962962997</v>
      </c>
      <c r="H49" s="227">
        <v>54.545454545454497</v>
      </c>
      <c r="I49" s="231">
        <v>7.1428571428571397</v>
      </c>
      <c r="J49" s="231">
        <v>0</v>
      </c>
      <c r="K49" s="227">
        <v>50</v>
      </c>
      <c r="L49" s="227">
        <v>-18.181818181818201</v>
      </c>
      <c r="M49" s="227">
        <v>11.1111111111111</v>
      </c>
      <c r="N49" s="227">
        <v>-37.142857142857103</v>
      </c>
      <c r="O49" s="227">
        <v>-20.5128205128205</v>
      </c>
      <c r="P49" s="227">
        <v>3.8</v>
      </c>
      <c r="Q49" s="227">
        <v>0</v>
      </c>
      <c r="R49" s="227">
        <v>-10.869565217391299</v>
      </c>
      <c r="S49" s="227">
        <v>-2.5641025641025599</v>
      </c>
      <c r="T49" s="227">
        <v>17.021276595744698</v>
      </c>
      <c r="U49" s="227">
        <v>3.7735849056603801</v>
      </c>
      <c r="V49" s="227">
        <v>23.076923076923102</v>
      </c>
      <c r="W49" s="227">
        <v>-11.4285714285714</v>
      </c>
      <c r="X49" s="227">
        <v>6.25</v>
      </c>
      <c r="Y49" s="227">
        <v>-11.764705882352899</v>
      </c>
      <c r="Z49" s="227">
        <v>-34.482758620689701</v>
      </c>
      <c r="AA49" s="227">
        <v>-35.294117647058798</v>
      </c>
      <c r="AB49" s="227">
        <v>-26.6666666666667</v>
      </c>
      <c r="AC49" s="252">
        <v>30</v>
      </c>
      <c r="AD49" s="252">
        <v>-5.8823529411764701</v>
      </c>
      <c r="AE49" s="252">
        <v>-27.7777777777778</v>
      </c>
      <c r="AF49" s="294">
        <v>22.2222222222222</v>
      </c>
    </row>
    <row r="50" spans="1:32" ht="15.5">
      <c r="A50" s="233" t="s">
        <v>319</v>
      </c>
      <c r="B50" s="227">
        <v>-32.258064516128997</v>
      </c>
      <c r="C50" s="231">
        <v>3.44827586206896</v>
      </c>
      <c r="D50" s="232">
        <v>-13.7931034482759</v>
      </c>
      <c r="E50" s="232">
        <v>5.4545454545454604</v>
      </c>
      <c r="F50" s="227">
        <v>6.25</v>
      </c>
      <c r="G50" s="227">
        <v>12.698412698412699</v>
      </c>
      <c r="H50" s="227">
        <v>12.9032258064516</v>
      </c>
      <c r="I50" s="231">
        <v>7.5757575757575797</v>
      </c>
      <c r="J50" s="231">
        <v>-2</v>
      </c>
      <c r="K50" s="227">
        <v>26.6666666666667</v>
      </c>
      <c r="L50" s="227">
        <v>16.6666666666667</v>
      </c>
      <c r="M50" s="227">
        <v>-7.7922077922077904</v>
      </c>
      <c r="N50" s="227">
        <v>-7.5268817204301097</v>
      </c>
      <c r="O50" s="227">
        <v>14.7368421052632</v>
      </c>
      <c r="P50" s="227">
        <v>0</v>
      </c>
      <c r="Q50" s="227">
        <v>0</v>
      </c>
      <c r="R50" s="227">
        <v>0</v>
      </c>
      <c r="S50" s="227">
        <v>0</v>
      </c>
      <c r="T50" s="227">
        <v>10.714285714285699</v>
      </c>
      <c r="U50" s="227">
        <v>0</v>
      </c>
      <c r="V50" s="227">
        <v>33.695652173912997</v>
      </c>
      <c r="W50" s="227">
        <v>11.1111111111111</v>
      </c>
      <c r="X50" s="227">
        <v>8.6021505376344098</v>
      </c>
      <c r="Y50" s="227">
        <v>3</v>
      </c>
      <c r="Z50" s="227">
        <v>-15.384615384615399</v>
      </c>
      <c r="AA50" s="227">
        <v>-4</v>
      </c>
      <c r="AB50" s="227">
        <v>1.0638297872340401</v>
      </c>
      <c r="AC50" s="252">
        <v>21.126760563380302</v>
      </c>
      <c r="AD50" s="252">
        <v>-12.962962962962999</v>
      </c>
      <c r="AE50" s="252">
        <v>-7.6086956521739104</v>
      </c>
      <c r="AF50" s="294">
        <v>34</v>
      </c>
    </row>
    <row r="51" spans="1:32" ht="15.5">
      <c r="A51" s="234" t="s">
        <v>322</v>
      </c>
      <c r="B51" s="237">
        <v>-34.615384615384599</v>
      </c>
      <c r="C51" s="231">
        <v>4.4444444444444402</v>
      </c>
      <c r="D51" s="232">
        <v>-31.707317073170699</v>
      </c>
      <c r="E51" s="232">
        <v>12.5</v>
      </c>
      <c r="F51" s="227">
        <v>-23.8095238095238</v>
      </c>
      <c r="G51" s="227">
        <v>6</v>
      </c>
      <c r="H51" s="237">
        <v>28.571428571428601</v>
      </c>
      <c r="I51" s="231">
        <v>5.7692307692307701</v>
      </c>
      <c r="J51" s="231">
        <v>32.894736842105303</v>
      </c>
      <c r="K51" s="227">
        <v>-5.8823529411764701</v>
      </c>
      <c r="L51" s="227">
        <v>-5.1724137931034502</v>
      </c>
      <c r="M51" s="227">
        <v>9.5744680851063801</v>
      </c>
      <c r="N51" s="227">
        <v>16.2162162162162</v>
      </c>
      <c r="O51" s="227">
        <v>7.4626865671641802</v>
      </c>
      <c r="P51" s="227">
        <v>2</v>
      </c>
      <c r="Q51" s="227">
        <v>26.050420168067198</v>
      </c>
      <c r="R51" s="227">
        <v>10.714285714285699</v>
      </c>
      <c r="S51" s="227">
        <v>18.269230769230798</v>
      </c>
      <c r="T51" s="227">
        <v>19.540229885057499</v>
      </c>
      <c r="U51" s="227">
        <v>28.947368421052602</v>
      </c>
      <c r="V51" s="227">
        <v>35.4166666666667</v>
      </c>
      <c r="W51" s="227">
        <v>15.5555555555556</v>
      </c>
      <c r="X51" s="227">
        <v>29</v>
      </c>
      <c r="Y51" s="227">
        <v>24.545454545454501</v>
      </c>
      <c r="Z51" s="227">
        <v>32.673267326732699</v>
      </c>
      <c r="AA51" s="227">
        <v>11.1111111111111</v>
      </c>
      <c r="AB51" s="227">
        <v>24.1071428571429</v>
      </c>
      <c r="AC51" s="252">
        <v>15.2380952380952</v>
      </c>
      <c r="AD51" s="252">
        <v>2.2222222222222201</v>
      </c>
      <c r="AE51" s="252">
        <v>7.3684210526315796</v>
      </c>
      <c r="AF51" s="294">
        <v>20.192307692307701</v>
      </c>
    </row>
    <row r="52" spans="1:32" ht="15.5">
      <c r="A52" s="234" t="s">
        <v>321</v>
      </c>
      <c r="B52" s="237">
        <v>16.6666666666667</v>
      </c>
      <c r="C52" s="231">
        <v>12.9032258064516</v>
      </c>
      <c r="D52" s="232">
        <v>-33.3333333333333</v>
      </c>
      <c r="E52" s="232">
        <v>0</v>
      </c>
      <c r="F52" s="227">
        <v>7.6923076923076898</v>
      </c>
      <c r="G52" s="227">
        <v>36.363636363636402</v>
      </c>
      <c r="H52" s="237">
        <v>11.290322580645199</v>
      </c>
      <c r="I52" s="231">
        <v>34.615384615384599</v>
      </c>
      <c r="J52" s="231">
        <v>29.1666666666667</v>
      </c>
      <c r="K52" s="227">
        <v>13.580246913580201</v>
      </c>
      <c r="L52" s="227">
        <v>25</v>
      </c>
      <c r="M52" s="227">
        <v>13.8888888888889</v>
      </c>
      <c r="N52" s="227">
        <v>29.090909090909101</v>
      </c>
      <c r="O52" s="227">
        <v>5.6179775280898898</v>
      </c>
      <c r="P52" s="227">
        <v>25</v>
      </c>
      <c r="Q52" s="227">
        <v>23.404255319148898</v>
      </c>
      <c r="R52" s="227">
        <v>12.8205128205128</v>
      </c>
      <c r="S52" s="227">
        <v>31.9444444444444</v>
      </c>
      <c r="T52" s="227">
        <v>24.528301886792502</v>
      </c>
      <c r="U52" s="227">
        <v>24.074074074074101</v>
      </c>
      <c r="V52" s="227">
        <v>27.397260273972599</v>
      </c>
      <c r="W52" s="227">
        <v>20.9677419354839</v>
      </c>
      <c r="X52" s="227">
        <v>22.6666666666667</v>
      </c>
      <c r="Y52" s="227">
        <v>20.588235294117599</v>
      </c>
      <c r="Z52" s="227">
        <v>19.565217391304301</v>
      </c>
      <c r="AA52" s="227">
        <v>10.526315789473699</v>
      </c>
      <c r="AB52" s="227">
        <v>21.518987341772199</v>
      </c>
      <c r="AC52" s="252">
        <v>15.044247787610599</v>
      </c>
      <c r="AD52" s="252">
        <v>-5.9701492537313401</v>
      </c>
      <c r="AE52" s="252">
        <v>2.1276595744680802</v>
      </c>
      <c r="AF52" s="294">
        <v>1.5873015873015901</v>
      </c>
    </row>
    <row r="53" spans="1:32" ht="14.25" customHeight="1">
      <c r="A53" s="230" t="s">
        <v>227</v>
      </c>
      <c r="B53" s="227">
        <v>66.650000000000006</v>
      </c>
      <c r="C53" s="231">
        <v>60.95</v>
      </c>
      <c r="D53" s="232">
        <v>56</v>
      </c>
      <c r="E53" s="232">
        <v>74.7</v>
      </c>
      <c r="F53" s="227">
        <v>66.25</v>
      </c>
      <c r="G53" s="227">
        <v>63.25</v>
      </c>
      <c r="H53" s="227">
        <v>46</v>
      </c>
      <c r="I53" s="231">
        <v>60.3</v>
      </c>
      <c r="J53" s="231">
        <v>62.25</v>
      </c>
      <c r="K53" s="227">
        <v>53.3</v>
      </c>
      <c r="L53" s="227">
        <v>54.6</v>
      </c>
      <c r="M53" s="227">
        <v>52.9</v>
      </c>
      <c r="N53" s="227">
        <v>62.1</v>
      </c>
      <c r="O53" s="227">
        <v>42.1</v>
      </c>
      <c r="P53" s="227">
        <v>69.599999999999994</v>
      </c>
      <c r="Q53" s="227">
        <v>74.2</v>
      </c>
      <c r="R53" s="227">
        <v>41.15</v>
      </c>
      <c r="S53" s="227">
        <v>46.65</v>
      </c>
      <c r="T53" s="227">
        <v>54.515050167224103</v>
      </c>
      <c r="U53" s="227">
        <v>55</v>
      </c>
      <c r="V53" s="227">
        <v>51.8333333333333</v>
      </c>
      <c r="W53" s="227">
        <v>56.9491525423729</v>
      </c>
      <c r="X53" s="227">
        <v>53.6666666666667</v>
      </c>
      <c r="Y53" s="227">
        <v>63.8983050847458</v>
      </c>
      <c r="Z53" s="227">
        <v>68.6666666666667</v>
      </c>
      <c r="AA53" s="227">
        <v>66.120218579235001</v>
      </c>
      <c r="AB53" s="227">
        <v>56.8333333333333</v>
      </c>
      <c r="AC53" s="252">
        <v>64.381270903010005</v>
      </c>
      <c r="AD53" s="252">
        <v>60.3678929765886</v>
      </c>
      <c r="AE53" s="252">
        <v>68.729096989966607</v>
      </c>
      <c r="AF53" s="294">
        <v>61.0738255033557</v>
      </c>
    </row>
    <row r="54" spans="1:32" ht="15.5">
      <c r="A54" s="233" t="s">
        <v>318</v>
      </c>
      <c r="B54" s="227">
        <v>66.071428571428598</v>
      </c>
      <c r="C54" s="231">
        <v>52.941176470588204</v>
      </c>
      <c r="D54" s="232">
        <v>57.5</v>
      </c>
      <c r="E54" s="232">
        <v>86.1111111111111</v>
      </c>
      <c r="F54" s="227">
        <v>70</v>
      </c>
      <c r="G54" s="227">
        <v>50</v>
      </c>
      <c r="H54" s="227">
        <v>45.454545454545503</v>
      </c>
      <c r="I54" s="231">
        <v>39.285714285714299</v>
      </c>
      <c r="J54" s="231">
        <v>67.857142857142904</v>
      </c>
      <c r="K54" s="227">
        <v>87.5</v>
      </c>
      <c r="L54" s="227">
        <v>45.454545454545503</v>
      </c>
      <c r="M54" s="227">
        <v>34.7222222222222</v>
      </c>
      <c r="N54" s="227">
        <v>40</v>
      </c>
      <c r="O54" s="227">
        <v>0</v>
      </c>
      <c r="P54" s="227">
        <v>65.400000000000006</v>
      </c>
      <c r="Q54" s="227">
        <v>63.636363636363598</v>
      </c>
      <c r="R54" s="227">
        <v>15.2173913043478</v>
      </c>
      <c r="S54" s="227">
        <v>32.051282051282101</v>
      </c>
      <c r="T54" s="227">
        <v>22.340425531914899</v>
      </c>
      <c r="U54" s="227">
        <v>25.471698113207498</v>
      </c>
      <c r="V54" s="227">
        <v>10.2564102564103</v>
      </c>
      <c r="W54" s="227">
        <v>11.4285714285714</v>
      </c>
      <c r="X54" s="227">
        <v>29.6875</v>
      </c>
      <c r="Y54" s="227">
        <v>23.529411764705898</v>
      </c>
      <c r="Z54" s="227">
        <v>65.517241379310306</v>
      </c>
      <c r="AA54" s="227">
        <v>20.588235294117698</v>
      </c>
      <c r="AB54" s="227">
        <v>23.3333333333333</v>
      </c>
      <c r="AC54" s="252">
        <v>50</v>
      </c>
      <c r="AD54" s="252">
        <v>35.294117647058798</v>
      </c>
      <c r="AE54" s="252">
        <v>8.3333333333333393</v>
      </c>
      <c r="AF54" s="294">
        <v>33.3333333333333</v>
      </c>
    </row>
    <row r="55" spans="1:32" ht="15.5">
      <c r="A55" s="233" t="s">
        <v>319</v>
      </c>
      <c r="B55" s="227">
        <v>72.950819672131104</v>
      </c>
      <c r="C55" s="231">
        <v>62.931034482758598</v>
      </c>
      <c r="D55" s="232">
        <v>55.172413793103402</v>
      </c>
      <c r="E55" s="232">
        <v>83.636363636363598</v>
      </c>
      <c r="F55" s="227">
        <v>67.1875</v>
      </c>
      <c r="G55" s="227">
        <v>74.603174603174594</v>
      </c>
      <c r="H55" s="227">
        <v>67.741935483871003</v>
      </c>
      <c r="I55" s="231">
        <v>49.2424242424242</v>
      </c>
      <c r="J55" s="231">
        <v>49</v>
      </c>
      <c r="K55" s="227">
        <v>51.1111111111111</v>
      </c>
      <c r="L55" s="227">
        <v>47.619047619047599</v>
      </c>
      <c r="M55" s="227">
        <v>53.246753246753201</v>
      </c>
      <c r="N55" s="227">
        <v>68.279569892473106</v>
      </c>
      <c r="O55" s="227">
        <v>49.473684210526301</v>
      </c>
      <c r="P55" s="227">
        <v>75.5</v>
      </c>
      <c r="Q55" s="227">
        <v>77.477477477477507</v>
      </c>
      <c r="R55" s="227">
        <v>46.153846153846203</v>
      </c>
      <c r="S55" s="227">
        <v>41.764705882352899</v>
      </c>
      <c r="T55" s="227">
        <v>67.857142857142804</v>
      </c>
      <c r="U55" s="227">
        <v>68.376068376068403</v>
      </c>
      <c r="V55" s="227">
        <v>68.478260869565204</v>
      </c>
      <c r="W55" s="227">
        <v>66.203703703703695</v>
      </c>
      <c r="X55" s="227">
        <v>70.430107526881699</v>
      </c>
      <c r="Y55" s="227">
        <v>72</v>
      </c>
      <c r="Z55" s="227">
        <v>77.564102564102598</v>
      </c>
      <c r="AA55" s="227">
        <v>83.3333333333333</v>
      </c>
      <c r="AB55" s="227">
        <v>60.106382978723403</v>
      </c>
      <c r="AC55" s="252">
        <v>65.492957746478893</v>
      </c>
      <c r="AD55" s="252">
        <v>73.6111111111111</v>
      </c>
      <c r="AE55" s="252">
        <v>73.913043478260903</v>
      </c>
      <c r="AF55" s="294">
        <v>59</v>
      </c>
    </row>
    <row r="56" spans="1:32" ht="15.5">
      <c r="A56" s="234" t="s">
        <v>322</v>
      </c>
      <c r="B56" s="227">
        <v>68.518518518518505</v>
      </c>
      <c r="C56" s="231">
        <v>56.6666666666667</v>
      </c>
      <c r="D56" s="232">
        <v>54.878048780487802</v>
      </c>
      <c r="E56" s="232">
        <v>67.1875</v>
      </c>
      <c r="F56" s="227">
        <v>64.285714285714306</v>
      </c>
      <c r="G56" s="227">
        <v>50</v>
      </c>
      <c r="H56" s="227">
        <v>64.285714285714306</v>
      </c>
      <c r="I56" s="231">
        <v>64.423076923076906</v>
      </c>
      <c r="J56" s="231">
        <v>66.447368421052602</v>
      </c>
      <c r="K56" s="227">
        <v>62.5</v>
      </c>
      <c r="L56" s="227">
        <v>52.586206896551701</v>
      </c>
      <c r="M56" s="227">
        <v>48.936170212766001</v>
      </c>
      <c r="N56" s="227">
        <v>69.819819819819799</v>
      </c>
      <c r="O56" s="227">
        <v>49.253731343283597</v>
      </c>
      <c r="P56" s="227">
        <v>62.5</v>
      </c>
      <c r="Q56" s="227">
        <v>71.008403361344506</v>
      </c>
      <c r="R56" s="227">
        <v>40.476190476190503</v>
      </c>
      <c r="S56" s="227">
        <v>52.403846153846096</v>
      </c>
      <c r="T56" s="227">
        <v>54.597701149425298</v>
      </c>
      <c r="U56" s="227">
        <v>57.2368421052632</v>
      </c>
      <c r="V56" s="227">
        <v>47.9166666666667</v>
      </c>
      <c r="W56" s="227">
        <v>65.5555555555556</v>
      </c>
      <c r="X56" s="227">
        <v>51.5</v>
      </c>
      <c r="Y56" s="227">
        <v>59.545454545454596</v>
      </c>
      <c r="Z56" s="227">
        <v>71.287128712871294</v>
      </c>
      <c r="AA56" s="227">
        <v>55.5555555555556</v>
      </c>
      <c r="AB56" s="227">
        <v>50</v>
      </c>
      <c r="AC56" s="252">
        <v>72.380952380952394</v>
      </c>
      <c r="AD56" s="252">
        <v>53.3333333333333</v>
      </c>
      <c r="AE56" s="252">
        <v>63.157894736842103</v>
      </c>
      <c r="AF56" s="294">
        <v>75.480769230769198</v>
      </c>
    </row>
    <row r="57" spans="1:32" ht="16" thickBot="1">
      <c r="A57" s="238" t="s">
        <v>321</v>
      </c>
      <c r="B57" s="239">
        <v>47.2222222222222</v>
      </c>
      <c r="C57" s="240">
        <v>67.741935483871003</v>
      </c>
      <c r="D57" s="241">
        <v>66.6666666666667</v>
      </c>
      <c r="E57" s="241">
        <v>56.25</v>
      </c>
      <c r="F57" s="239">
        <v>61.538461538461497</v>
      </c>
      <c r="G57" s="239">
        <v>72.727272727272705</v>
      </c>
      <c r="H57" s="239">
        <v>39.344262295081997</v>
      </c>
      <c r="I57" s="240">
        <v>75.961538461538495</v>
      </c>
      <c r="J57" s="240">
        <v>67.7083333333333</v>
      </c>
      <c r="K57" s="240">
        <v>46.296296296296298</v>
      </c>
      <c r="L57" s="240">
        <v>61.8055555555555</v>
      </c>
      <c r="M57" s="240">
        <v>66.6666666666667</v>
      </c>
      <c r="N57" s="240">
        <v>50</v>
      </c>
      <c r="O57" s="240">
        <v>47.191011235955102</v>
      </c>
      <c r="P57" s="240">
        <v>72.900000000000006</v>
      </c>
      <c r="Q57" s="240">
        <v>79.787234042553195</v>
      </c>
      <c r="R57" s="240">
        <v>51.282051282051299</v>
      </c>
      <c r="S57" s="240">
        <v>52.0833333333333</v>
      </c>
      <c r="T57" s="240">
        <v>54.716981132075503</v>
      </c>
      <c r="U57" s="240">
        <v>51.851851851851897</v>
      </c>
      <c r="V57" s="240">
        <v>58.219178082191803</v>
      </c>
      <c r="W57" s="240">
        <v>54.0322580645161</v>
      </c>
      <c r="X57" s="240">
        <v>46</v>
      </c>
      <c r="Y57" s="240">
        <v>69.117647058823493</v>
      </c>
      <c r="Z57" s="240">
        <v>59.239130434782602</v>
      </c>
      <c r="AA57" s="240">
        <v>67.567567567567593</v>
      </c>
      <c r="AB57" s="240">
        <v>68.987341772151893</v>
      </c>
      <c r="AC57" s="291">
        <v>57.522123893805301</v>
      </c>
      <c r="AD57" s="291">
        <v>61.194029850746297</v>
      </c>
      <c r="AE57" s="291">
        <v>80.851063829787194</v>
      </c>
      <c r="AF57" s="295">
        <v>53.968253968253997</v>
      </c>
    </row>
    <row r="58" spans="1:32" s="282" customFormat="1">
      <c r="A58" s="664" t="s">
        <v>284</v>
      </c>
      <c r="B58" s="665"/>
      <c r="C58" s="665"/>
      <c r="D58" s="665"/>
      <c r="E58" s="665"/>
      <c r="F58" s="665"/>
      <c r="G58" s="665"/>
      <c r="H58" s="665"/>
      <c r="I58" s="665"/>
      <c r="J58" s="248"/>
      <c r="K58" s="249"/>
      <c r="L58" s="249"/>
      <c r="M58" s="249"/>
      <c r="N58" s="249"/>
      <c r="O58" s="249"/>
      <c r="P58" s="249"/>
      <c r="Q58" s="253"/>
      <c r="R58" s="253"/>
      <c r="S58" s="253"/>
      <c r="T58" s="253"/>
      <c r="U58" s="253"/>
      <c r="V58" s="253"/>
      <c r="W58" s="253"/>
      <c r="X58" s="253"/>
      <c r="Y58" s="253"/>
      <c r="Z58" s="253"/>
      <c r="AA58" s="253"/>
      <c r="AB58" s="253"/>
      <c r="AC58" s="292"/>
      <c r="AD58" s="292"/>
      <c r="AE58" s="292"/>
      <c r="AF58" s="296"/>
    </row>
    <row r="59" spans="1:32">
      <c r="A59" s="230" t="s">
        <v>285</v>
      </c>
      <c r="B59" s="242">
        <v>1.5409090909090899</v>
      </c>
      <c r="C59" s="242">
        <v>14.56</v>
      </c>
      <c r="D59" s="242">
        <v>-12.9</v>
      </c>
      <c r="E59" s="242">
        <v>11.863636363636401</v>
      </c>
      <c r="F59" s="242">
        <v>16.590909090909101</v>
      </c>
      <c r="G59" s="242">
        <v>16.768181818181802</v>
      </c>
      <c r="H59" s="242">
        <v>23.3</v>
      </c>
      <c r="I59" s="242">
        <v>17.7136363636364</v>
      </c>
      <c r="J59" s="242">
        <v>20.5045454545455</v>
      </c>
      <c r="K59" s="242">
        <v>18.695454545454499</v>
      </c>
      <c r="L59" s="242">
        <v>19.513636363636401</v>
      </c>
      <c r="M59" s="242">
        <v>11.6863636363636</v>
      </c>
      <c r="N59" s="242">
        <f>AVERAGE(N60:N70)</f>
        <v>12.518181818181819</v>
      </c>
      <c r="O59" s="242">
        <v>13.759090909090901</v>
      </c>
      <c r="P59" s="242">
        <v>11.945454545454499</v>
      </c>
      <c r="Q59" s="242">
        <v>10.568181818181801</v>
      </c>
      <c r="R59" s="242">
        <v>10.8681818181818</v>
      </c>
      <c r="S59" s="242">
        <v>12.404545454545501</v>
      </c>
      <c r="T59" s="242">
        <v>11.310428701733001</v>
      </c>
      <c r="U59" s="242">
        <v>16.2121212121212</v>
      </c>
      <c r="V59" s="242">
        <v>15.1212121212121</v>
      </c>
      <c r="W59" s="242">
        <v>12.2496147919877</v>
      </c>
      <c r="X59" s="242">
        <v>16.515151515151501</v>
      </c>
      <c r="Y59" s="242">
        <v>12.6348228043143</v>
      </c>
      <c r="Z59" s="242">
        <v>0.65151515151515205</v>
      </c>
      <c r="AA59" s="242">
        <v>13.8102334823646</v>
      </c>
      <c r="AB59" s="242">
        <v>12.8787878787879</v>
      </c>
      <c r="AC59" s="242">
        <v>2.1891152325934899</v>
      </c>
      <c r="AD59" s="242">
        <v>7.5098814229248996</v>
      </c>
      <c r="AE59" s="242">
        <v>10.307084220127701</v>
      </c>
      <c r="AF59" s="251">
        <v>6.0860280658938404</v>
      </c>
    </row>
    <row r="60" spans="1:32">
      <c r="A60" s="234" t="s">
        <v>286</v>
      </c>
      <c r="B60" s="227">
        <v>66.650000000000006</v>
      </c>
      <c r="C60" s="232">
        <v>14.56</v>
      </c>
      <c r="D60" s="232">
        <v>56</v>
      </c>
      <c r="E60" s="232">
        <v>74.7</v>
      </c>
      <c r="F60" s="227">
        <v>58.2</v>
      </c>
      <c r="G60" s="227">
        <v>63.25</v>
      </c>
      <c r="H60" s="227">
        <v>46</v>
      </c>
      <c r="I60" s="232">
        <v>60.3</v>
      </c>
      <c r="J60" s="232">
        <v>62.25</v>
      </c>
      <c r="K60" s="227">
        <v>53.3</v>
      </c>
      <c r="L60" s="227">
        <v>54.6</v>
      </c>
      <c r="M60" s="227">
        <v>52.9</v>
      </c>
      <c r="N60" s="227">
        <v>62.1</v>
      </c>
      <c r="O60" s="227">
        <v>42.1</v>
      </c>
      <c r="P60" s="227">
        <v>69.599999999999994</v>
      </c>
      <c r="Q60" s="227">
        <v>74.2</v>
      </c>
      <c r="R60" s="227">
        <v>41.15</v>
      </c>
      <c r="S60" s="227">
        <v>46.65</v>
      </c>
      <c r="T60" s="227">
        <v>54.515050167224103</v>
      </c>
      <c r="U60" s="227">
        <v>55</v>
      </c>
      <c r="V60" s="227">
        <v>51.8333333333333</v>
      </c>
      <c r="W60" s="227">
        <v>56.9491525423729</v>
      </c>
      <c r="X60" s="227">
        <v>53.6666666666667</v>
      </c>
      <c r="Y60" s="227">
        <v>63.8983050847458</v>
      </c>
      <c r="Z60" s="227">
        <v>68.6666666666667</v>
      </c>
      <c r="AA60" s="227">
        <v>66.120218579235001</v>
      </c>
      <c r="AB60" s="227">
        <v>56.8333333333333</v>
      </c>
      <c r="AC60" s="252">
        <v>64.381270903010005</v>
      </c>
      <c r="AD60" s="252">
        <v>60.3678929765886</v>
      </c>
      <c r="AE60" s="252">
        <v>68.729096989966607</v>
      </c>
      <c r="AF60" s="294">
        <v>61.0738255033557</v>
      </c>
    </row>
    <row r="61" spans="1:32">
      <c r="A61" s="234" t="s">
        <v>246</v>
      </c>
      <c r="B61" s="81">
        <v>55.8</v>
      </c>
      <c r="C61" s="232">
        <v>60.95</v>
      </c>
      <c r="D61" s="232">
        <v>47.55</v>
      </c>
      <c r="E61" s="232">
        <v>60.1</v>
      </c>
      <c r="F61" s="227">
        <v>50</v>
      </c>
      <c r="G61" s="227">
        <v>42.2</v>
      </c>
      <c r="H61" s="81">
        <v>35.15</v>
      </c>
      <c r="I61" s="232">
        <v>53</v>
      </c>
      <c r="J61" s="232">
        <v>48.1</v>
      </c>
      <c r="K61" s="227">
        <v>46.5</v>
      </c>
      <c r="L61" s="227">
        <v>54.65</v>
      </c>
      <c r="M61" s="227">
        <v>45.35</v>
      </c>
      <c r="N61" s="227">
        <v>52.05</v>
      </c>
      <c r="O61" s="227">
        <v>44.5</v>
      </c>
      <c r="P61" s="227">
        <v>59.4</v>
      </c>
      <c r="Q61" s="227">
        <v>64.55</v>
      </c>
      <c r="R61" s="227">
        <v>35.25</v>
      </c>
      <c r="S61" s="227">
        <v>39.549999999999997</v>
      </c>
      <c r="T61" s="227">
        <v>52.173913043478301</v>
      </c>
      <c r="U61" s="227">
        <v>55.3333333333333</v>
      </c>
      <c r="V61" s="227">
        <v>54.6666666666667</v>
      </c>
      <c r="W61" s="227">
        <v>51.016949152542402</v>
      </c>
      <c r="X61" s="227">
        <v>52</v>
      </c>
      <c r="Y61" s="227">
        <v>55.593220338983102</v>
      </c>
      <c r="Z61" s="227">
        <v>60.8333333333333</v>
      </c>
      <c r="AA61" s="227">
        <v>63.934426229508198</v>
      </c>
      <c r="AB61" s="227">
        <v>56.3333333333333</v>
      </c>
      <c r="AC61" s="252">
        <v>60.535117056856201</v>
      </c>
      <c r="AD61" s="252">
        <v>57.023411371237501</v>
      </c>
      <c r="AE61" s="252">
        <v>52.842809364548501</v>
      </c>
      <c r="AF61" s="294">
        <v>59.5637583892617</v>
      </c>
    </row>
    <row r="62" spans="1:32">
      <c r="A62" s="234" t="s">
        <v>253</v>
      </c>
      <c r="B62" s="237">
        <v>-1.9000000000000099</v>
      </c>
      <c r="C62" s="232">
        <v>62.6</v>
      </c>
      <c r="D62" s="232">
        <v>-23.2</v>
      </c>
      <c r="E62" s="232">
        <v>5.0999999999999899</v>
      </c>
      <c r="F62" s="227">
        <v>11.6</v>
      </c>
      <c r="G62" s="227">
        <v>5.0000000000004298E-2</v>
      </c>
      <c r="H62" s="237">
        <v>5.6</v>
      </c>
      <c r="I62" s="232">
        <v>2.2999999999999998</v>
      </c>
      <c r="J62" s="232">
        <v>2.2000000000000002</v>
      </c>
      <c r="K62" s="227">
        <v>5.05</v>
      </c>
      <c r="L62" s="227">
        <v>0.59999999999999398</v>
      </c>
      <c r="M62" s="227">
        <v>5</v>
      </c>
      <c r="N62" s="227">
        <v>-15</v>
      </c>
      <c r="O62" s="227">
        <v>-4.8499999999999996</v>
      </c>
      <c r="P62" s="227">
        <v>-10.199999999999999</v>
      </c>
      <c r="Q62" s="227">
        <v>-10.050000000000001</v>
      </c>
      <c r="R62" s="227">
        <v>2.1</v>
      </c>
      <c r="S62" s="227">
        <v>-12.95</v>
      </c>
      <c r="T62" s="227">
        <v>2.3411371237458201</v>
      </c>
      <c r="U62" s="227">
        <v>-3.5</v>
      </c>
      <c r="V62" s="227">
        <v>1.3333333333333299</v>
      </c>
      <c r="W62" s="227">
        <v>-8.1355932203389791</v>
      </c>
      <c r="X62" s="227">
        <v>-3.3333333333333299</v>
      </c>
      <c r="Y62" s="227">
        <v>-3.3898305084745801</v>
      </c>
      <c r="Z62" s="227">
        <v>-14</v>
      </c>
      <c r="AA62" s="227">
        <v>-7.10382513661202</v>
      </c>
      <c r="AB62" s="227">
        <v>-2.1666666666666701</v>
      </c>
      <c r="AC62" s="252">
        <v>-12.876254180602</v>
      </c>
      <c r="AD62" s="252">
        <v>-8.19397993311037</v>
      </c>
      <c r="AE62" s="252">
        <v>-5.6856187290969897</v>
      </c>
      <c r="AF62" s="294">
        <v>-15.6040268456376</v>
      </c>
    </row>
    <row r="63" spans="1:32" ht="14.25" customHeight="1">
      <c r="A63" s="234" t="s">
        <v>247</v>
      </c>
      <c r="B63" s="227">
        <v>34.799999999999997</v>
      </c>
      <c r="C63" s="232">
        <v>-5.95</v>
      </c>
      <c r="D63" s="232">
        <v>34.549999999999997</v>
      </c>
      <c r="E63" s="232">
        <v>26</v>
      </c>
      <c r="F63" s="227">
        <v>52.3</v>
      </c>
      <c r="G63" s="227">
        <v>7.2500000000000098</v>
      </c>
      <c r="H63" s="227">
        <v>7.55</v>
      </c>
      <c r="I63" s="232">
        <v>5.95</v>
      </c>
      <c r="J63" s="232">
        <v>23.15</v>
      </c>
      <c r="K63" s="227">
        <v>5</v>
      </c>
      <c r="L63" s="227">
        <v>3.35</v>
      </c>
      <c r="M63" s="227">
        <v>11.05</v>
      </c>
      <c r="N63" s="227">
        <v>1.6000000000000101</v>
      </c>
      <c r="O63" s="227">
        <v>11.05</v>
      </c>
      <c r="P63" s="227">
        <v>13.8</v>
      </c>
      <c r="Q63" s="227">
        <v>10.050000000000001</v>
      </c>
      <c r="R63" s="227">
        <v>9.6999999999999993</v>
      </c>
      <c r="S63" s="227">
        <v>-4.1500000000000004</v>
      </c>
      <c r="T63" s="227">
        <v>13.8795986622074</v>
      </c>
      <c r="U63" s="227">
        <v>8</v>
      </c>
      <c r="V63" s="227">
        <v>7.5</v>
      </c>
      <c r="W63" s="227">
        <v>2.8813559322033901</v>
      </c>
      <c r="X63" s="227">
        <v>-6.3333333333333304</v>
      </c>
      <c r="Y63" s="227">
        <v>-1.5254237288135599</v>
      </c>
      <c r="Z63" s="227">
        <v>12</v>
      </c>
      <c r="AA63" s="227">
        <v>2.4590163934426199</v>
      </c>
      <c r="AB63" s="227">
        <v>1.1666666666666601</v>
      </c>
      <c r="AC63" s="252">
        <v>-8.3612040133779306</v>
      </c>
      <c r="AD63" s="252">
        <v>2.67558528428094</v>
      </c>
      <c r="AE63" s="252">
        <v>-3.5117056856187299</v>
      </c>
      <c r="AF63" s="294">
        <v>-4.8657718120805402</v>
      </c>
    </row>
    <row r="64" spans="1:32">
      <c r="A64" s="234" t="s">
        <v>257</v>
      </c>
      <c r="B64" s="227">
        <v>34.799999999999997</v>
      </c>
      <c r="C64" s="232">
        <v>22.25</v>
      </c>
      <c r="D64" s="232">
        <v>-18.649999999999999</v>
      </c>
      <c r="E64" s="232">
        <v>21.7</v>
      </c>
      <c r="F64" s="227">
        <v>-34.9</v>
      </c>
      <c r="G64" s="227">
        <v>37.25</v>
      </c>
      <c r="H64" s="227">
        <v>28.6</v>
      </c>
      <c r="I64" s="232">
        <v>25.5</v>
      </c>
      <c r="J64" s="232">
        <v>40.65</v>
      </c>
      <c r="K64" s="227">
        <v>29.65</v>
      </c>
      <c r="L64" s="227">
        <v>29.05</v>
      </c>
      <c r="M64" s="227">
        <v>11.65</v>
      </c>
      <c r="N64" s="227">
        <v>24.7</v>
      </c>
      <c r="O64" s="227">
        <v>12.05</v>
      </c>
      <c r="P64" s="227">
        <v>35.4</v>
      </c>
      <c r="Q64" s="227">
        <v>29.05</v>
      </c>
      <c r="R64" s="227">
        <v>12.1</v>
      </c>
      <c r="S64" s="227">
        <v>28.1</v>
      </c>
      <c r="T64" s="227">
        <v>24.916387959866199</v>
      </c>
      <c r="U64" s="227">
        <v>25.6666666666667</v>
      </c>
      <c r="V64" s="227">
        <v>25.6666666666667</v>
      </c>
      <c r="W64" s="227">
        <v>27.627118644067799</v>
      </c>
      <c r="X64" s="227">
        <v>36</v>
      </c>
      <c r="Y64" s="227">
        <v>25.4237288135593</v>
      </c>
      <c r="Z64" s="227">
        <v>14.8333333333333</v>
      </c>
      <c r="AA64" s="227">
        <v>16.6666666666667</v>
      </c>
      <c r="AB64" s="227">
        <v>24.3333333333333</v>
      </c>
      <c r="AC64" s="252">
        <v>17.3913043478261</v>
      </c>
      <c r="AD64" s="252">
        <v>5.6856187290969897</v>
      </c>
      <c r="AE64" s="252">
        <v>21.404682274247499</v>
      </c>
      <c r="AF64" s="294">
        <v>21.812080536912799</v>
      </c>
    </row>
    <row r="65" spans="1:32">
      <c r="A65" s="234" t="s">
        <v>287</v>
      </c>
      <c r="B65" s="81">
        <v>-26.7</v>
      </c>
      <c r="C65" s="232">
        <v>23.5</v>
      </c>
      <c r="D65" s="232">
        <v>-24.65</v>
      </c>
      <c r="E65" s="232">
        <v>-8.9</v>
      </c>
      <c r="F65" s="227">
        <v>12.7</v>
      </c>
      <c r="G65" s="227">
        <v>1.75</v>
      </c>
      <c r="H65" s="81">
        <v>19.350000000000001</v>
      </c>
      <c r="I65" s="232">
        <v>1.9</v>
      </c>
      <c r="J65" s="232">
        <v>8.7500000000000107</v>
      </c>
      <c r="K65" s="227">
        <v>12.55</v>
      </c>
      <c r="L65" s="227">
        <v>12.55</v>
      </c>
      <c r="M65" s="227">
        <v>-4.3</v>
      </c>
      <c r="N65" s="227">
        <v>5.8</v>
      </c>
      <c r="O65" s="227">
        <v>-3.6</v>
      </c>
      <c r="P65" s="227">
        <v>3.3</v>
      </c>
      <c r="Q65" s="227">
        <v>-11.8</v>
      </c>
      <c r="R65" s="227">
        <v>4.55</v>
      </c>
      <c r="S65" s="227">
        <v>16.7</v>
      </c>
      <c r="T65" s="227">
        <v>1.8394648829431399</v>
      </c>
      <c r="U65" s="227">
        <v>12</v>
      </c>
      <c r="V65" s="227">
        <v>10.5</v>
      </c>
      <c r="W65" s="227">
        <v>4.57627118644068</v>
      </c>
      <c r="X65" s="227">
        <v>13.3333333333333</v>
      </c>
      <c r="Y65" s="227">
        <v>11.3559322033898</v>
      </c>
      <c r="Z65" s="227">
        <v>-17.5</v>
      </c>
      <c r="AA65" s="227">
        <v>5.4644808743169397</v>
      </c>
      <c r="AB65" s="227">
        <v>7.3333333333333304</v>
      </c>
      <c r="AC65" s="252">
        <v>-3.5117056856187299</v>
      </c>
      <c r="AD65" s="252">
        <v>-1.33779264214047</v>
      </c>
      <c r="AE65" s="252">
        <v>-15.551839464882899</v>
      </c>
      <c r="AF65" s="294">
        <v>-2.1812080536912801</v>
      </c>
    </row>
    <row r="66" spans="1:32">
      <c r="A66" s="234" t="s">
        <v>254</v>
      </c>
      <c r="B66" s="227">
        <v>-26.25</v>
      </c>
      <c r="C66" s="232">
        <v>-4.7</v>
      </c>
      <c r="D66" s="232">
        <v>-38.4</v>
      </c>
      <c r="E66" s="232">
        <v>-0.35000000000000098</v>
      </c>
      <c r="F66" s="227">
        <v>2.4</v>
      </c>
      <c r="G66" s="227">
        <v>21.4</v>
      </c>
      <c r="H66" s="227">
        <v>45</v>
      </c>
      <c r="I66" s="232">
        <v>7.3</v>
      </c>
      <c r="J66" s="232">
        <v>26.85</v>
      </c>
      <c r="K66" s="227">
        <v>20.55</v>
      </c>
      <c r="L66" s="227">
        <v>30.9</v>
      </c>
      <c r="M66" s="227">
        <v>12.75</v>
      </c>
      <c r="N66" s="227">
        <v>22.45</v>
      </c>
      <c r="O66" s="227">
        <v>37.1</v>
      </c>
      <c r="P66" s="227">
        <v>23.9</v>
      </c>
      <c r="Q66" s="227">
        <v>12.45</v>
      </c>
      <c r="R66" s="227">
        <v>26.25</v>
      </c>
      <c r="S66" s="227">
        <v>35.049999999999997</v>
      </c>
      <c r="T66" s="227">
        <v>6.5217391304347903</v>
      </c>
      <c r="U66" s="227">
        <v>14.6666666666667</v>
      </c>
      <c r="V66" s="227">
        <v>19</v>
      </c>
      <c r="W66" s="227">
        <v>14.915254237288099</v>
      </c>
      <c r="X66" s="227">
        <v>31.6666666666667</v>
      </c>
      <c r="Y66" s="227">
        <v>17.2881355932203</v>
      </c>
      <c r="Z66" s="227">
        <v>-2.3333333333333401</v>
      </c>
      <c r="AA66" s="227">
        <v>15.027322404371599</v>
      </c>
      <c r="AB66" s="227">
        <v>14.3333333333333</v>
      </c>
      <c r="AC66" s="252">
        <v>0.668896321070235</v>
      </c>
      <c r="AD66" s="252">
        <v>6.3545150501672296</v>
      </c>
      <c r="AE66" s="252">
        <v>18.227424749163902</v>
      </c>
      <c r="AF66" s="294">
        <v>15.6040268456376</v>
      </c>
    </row>
    <row r="67" spans="1:32">
      <c r="A67" s="234" t="s">
        <v>288</v>
      </c>
      <c r="B67" s="227">
        <v>-2.6500000000000101</v>
      </c>
      <c r="C67" s="232">
        <v>30.8</v>
      </c>
      <c r="D67" s="232">
        <v>-7.4</v>
      </c>
      <c r="E67" s="232">
        <v>13.25</v>
      </c>
      <c r="F67" s="227">
        <v>0</v>
      </c>
      <c r="G67" s="227">
        <v>28.95</v>
      </c>
      <c r="H67" s="227">
        <v>27.2</v>
      </c>
      <c r="I67" s="232">
        <v>9.5500000000000007</v>
      </c>
      <c r="J67" s="232">
        <v>23.95</v>
      </c>
      <c r="K67" s="227">
        <v>26.9</v>
      </c>
      <c r="L67" s="227">
        <v>22.35</v>
      </c>
      <c r="M67" s="227">
        <v>20.100000000000001</v>
      </c>
      <c r="N67" s="227">
        <v>18.5</v>
      </c>
      <c r="O67" s="227">
        <v>15.45</v>
      </c>
      <c r="P67" s="227">
        <v>12.7</v>
      </c>
      <c r="Q67" s="227">
        <v>-2.2999999999999998</v>
      </c>
      <c r="R67" s="227">
        <v>12.1</v>
      </c>
      <c r="S67" s="227">
        <v>14.95</v>
      </c>
      <c r="T67" s="227">
        <v>2.6755852842809298</v>
      </c>
      <c r="U67" s="227">
        <v>8.4999999999999893</v>
      </c>
      <c r="V67" s="227">
        <v>13.5</v>
      </c>
      <c r="W67" s="227">
        <v>14.2372881355932</v>
      </c>
      <c r="X67" s="227">
        <v>15.8333333333333</v>
      </c>
      <c r="Y67" s="227">
        <v>7.7966101694915197</v>
      </c>
      <c r="Z67" s="227">
        <v>-12.5</v>
      </c>
      <c r="AA67" s="227">
        <v>6.2841530054644803</v>
      </c>
      <c r="AB67" s="227">
        <v>7.3333333333333304</v>
      </c>
      <c r="AC67" s="252">
        <v>-2.3411371237458201</v>
      </c>
      <c r="AD67" s="252">
        <v>1.1705685618729</v>
      </c>
      <c r="AE67" s="252">
        <v>10.3678929765886</v>
      </c>
      <c r="AF67" s="294">
        <v>7.8859060402684502</v>
      </c>
    </row>
    <row r="68" spans="1:32">
      <c r="A68" s="234" t="s">
        <v>255</v>
      </c>
      <c r="B68" s="237">
        <v>-46.95</v>
      </c>
      <c r="C68" s="232">
        <v>12.05</v>
      </c>
      <c r="D68" s="232">
        <v>-69.8</v>
      </c>
      <c r="E68" s="232">
        <v>-33.700000000000003</v>
      </c>
      <c r="F68" s="227">
        <v>11.6</v>
      </c>
      <c r="G68" s="227">
        <v>-16.2</v>
      </c>
      <c r="H68" s="237">
        <v>3.7</v>
      </c>
      <c r="I68" s="232">
        <v>5.45</v>
      </c>
      <c r="J68" s="232">
        <v>-13.25</v>
      </c>
      <c r="K68" s="227">
        <v>-9.9499999999999993</v>
      </c>
      <c r="L68" s="227">
        <v>2.8</v>
      </c>
      <c r="M68" s="227">
        <v>-12.9</v>
      </c>
      <c r="N68" s="227">
        <v>-15.85</v>
      </c>
      <c r="O68" s="227">
        <v>-6.75</v>
      </c>
      <c r="P68" s="227">
        <v>-29.4</v>
      </c>
      <c r="Q68" s="227">
        <v>-21.4</v>
      </c>
      <c r="R68" s="227">
        <v>-17.75</v>
      </c>
      <c r="S68" s="227">
        <v>-13.4</v>
      </c>
      <c r="T68" s="227">
        <v>-13.0434782608696</v>
      </c>
      <c r="U68" s="227">
        <v>-4.5</v>
      </c>
      <c r="V68" s="227">
        <v>-8.8333333333333393</v>
      </c>
      <c r="W68" s="227">
        <v>-6.9491525423728904</v>
      </c>
      <c r="X68" s="227">
        <v>-1.5</v>
      </c>
      <c r="Y68" s="227">
        <v>-10.1694915254237</v>
      </c>
      <c r="Z68" s="227">
        <v>-42.1666666666667</v>
      </c>
      <c r="AA68" s="227">
        <v>-7.10382513661202</v>
      </c>
      <c r="AB68" s="227">
        <v>-6.1666666666666696</v>
      </c>
      <c r="AC68" s="252">
        <v>-32.441471571906398</v>
      </c>
      <c r="AD68" s="252">
        <v>-17.892976588628802</v>
      </c>
      <c r="AE68" s="252">
        <v>-21.404682274247499</v>
      </c>
      <c r="AF68" s="294">
        <v>-27.516778523489901</v>
      </c>
    </row>
    <row r="69" spans="1:32" ht="14.25" customHeight="1">
      <c r="A69" s="234" t="s">
        <v>256</v>
      </c>
      <c r="B69" s="227">
        <v>-58.05</v>
      </c>
      <c r="C69" s="232">
        <v>-29.5</v>
      </c>
      <c r="D69" s="232">
        <v>-76.400000000000006</v>
      </c>
      <c r="E69" s="232">
        <v>-49.9</v>
      </c>
      <c r="F69" s="227">
        <v>12.8</v>
      </c>
      <c r="G69" s="227">
        <v>-18.2</v>
      </c>
      <c r="H69" s="227">
        <v>16.5</v>
      </c>
      <c r="I69" s="232">
        <v>20.9</v>
      </c>
      <c r="J69" s="232">
        <v>-6.95</v>
      </c>
      <c r="K69" s="227">
        <v>-2.7</v>
      </c>
      <c r="L69" s="227">
        <v>-7.15</v>
      </c>
      <c r="M69" s="227">
        <v>-10.75</v>
      </c>
      <c r="N69" s="227">
        <v>-22.25</v>
      </c>
      <c r="O69" s="227">
        <v>0.30000000000000399</v>
      </c>
      <c r="P69" s="227">
        <v>-35.1</v>
      </c>
      <c r="Q69" s="227">
        <v>-29.55</v>
      </c>
      <c r="R69" s="227">
        <v>-4.9000000000000101</v>
      </c>
      <c r="S69" s="227">
        <v>-10.4</v>
      </c>
      <c r="T69" s="227">
        <v>-20.066889632106999</v>
      </c>
      <c r="U69" s="227">
        <v>-4.3333333333333304</v>
      </c>
      <c r="V69" s="227">
        <v>-12.6666666666667</v>
      </c>
      <c r="W69" s="227">
        <v>-14.745762711864399</v>
      </c>
      <c r="X69" s="227">
        <v>-11.3333333333333</v>
      </c>
      <c r="Y69" s="227">
        <v>-21.694915254237301</v>
      </c>
      <c r="Z69" s="227">
        <v>-40.3333333333333</v>
      </c>
      <c r="AA69" s="227">
        <v>-22.9508196721311</v>
      </c>
      <c r="AB69" s="227">
        <v>-19.6666666666667</v>
      </c>
      <c r="AC69" s="252">
        <v>-37.625418060200701</v>
      </c>
      <c r="AD69" s="252">
        <v>-22.2408026755853</v>
      </c>
      <c r="AE69" s="252">
        <v>-30.769230769230798</v>
      </c>
      <c r="AF69" s="294">
        <v>-32.885906040268502</v>
      </c>
    </row>
    <row r="70" spans="1:32">
      <c r="A70" s="234" t="s">
        <v>289</v>
      </c>
      <c r="B70" s="227">
        <v>-12.6</v>
      </c>
      <c r="C70" s="232">
        <v>-26.4</v>
      </c>
      <c r="D70" s="232">
        <v>-21.5</v>
      </c>
      <c r="E70" s="232">
        <v>22.5</v>
      </c>
      <c r="F70" s="227">
        <v>5.8</v>
      </c>
      <c r="G70" s="227">
        <v>16.75</v>
      </c>
      <c r="H70" s="227">
        <v>21.65</v>
      </c>
      <c r="I70" s="232">
        <v>2.7</v>
      </c>
      <c r="J70" s="232">
        <v>9.85</v>
      </c>
      <c r="K70" s="227">
        <v>18.8</v>
      </c>
      <c r="L70" s="227">
        <v>10.95</v>
      </c>
      <c r="M70" s="227">
        <v>-2.2999999999999998</v>
      </c>
      <c r="N70" s="227">
        <v>3.6</v>
      </c>
      <c r="O70" s="227">
        <v>4.0000000000000098</v>
      </c>
      <c r="P70" s="227">
        <v>-12</v>
      </c>
      <c r="Q70" s="227">
        <v>1.05</v>
      </c>
      <c r="R70" s="227">
        <v>-0.99999999999999301</v>
      </c>
      <c r="S70" s="227">
        <v>-3.6500000000000101</v>
      </c>
      <c r="T70" s="227">
        <v>-1.33779264214047</v>
      </c>
      <c r="U70" s="227">
        <v>11.5</v>
      </c>
      <c r="V70" s="227">
        <v>3.8333333333333401</v>
      </c>
      <c r="W70" s="227">
        <v>-7.6271186440678003</v>
      </c>
      <c r="X70" s="227">
        <v>1.6666666666666701</v>
      </c>
      <c r="Y70" s="227">
        <v>-5.5932203389830404</v>
      </c>
      <c r="Z70" s="227">
        <v>-20.3333333333333</v>
      </c>
      <c r="AA70" s="227">
        <v>13.1147540983607</v>
      </c>
      <c r="AB70" s="227">
        <v>2</v>
      </c>
      <c r="AC70" s="252">
        <v>-21.739130434782599</v>
      </c>
      <c r="AD70" s="252">
        <v>-1.0033444816053501</v>
      </c>
      <c r="AE70" s="252">
        <v>18.7290969899666</v>
      </c>
      <c r="AF70" s="294">
        <v>-15.939597315436201</v>
      </c>
    </row>
    <row r="71" spans="1:32" s="282" customFormat="1" ht="14.25" customHeight="1">
      <c r="A71" s="658" t="s">
        <v>290</v>
      </c>
      <c r="B71" s="659"/>
      <c r="C71" s="659"/>
      <c r="D71" s="659"/>
      <c r="E71" s="659"/>
      <c r="F71" s="659"/>
      <c r="G71" s="659"/>
      <c r="H71" s="659"/>
      <c r="I71" s="659"/>
      <c r="J71" s="242"/>
      <c r="K71" s="227"/>
      <c r="L71" s="227"/>
      <c r="M71" s="227"/>
      <c r="N71" s="227"/>
      <c r="O71" s="227"/>
      <c r="P71" s="227"/>
      <c r="Q71" s="227"/>
      <c r="R71" s="227"/>
      <c r="S71" s="227"/>
      <c r="T71" s="227"/>
      <c r="U71" s="227"/>
      <c r="V71" s="227"/>
      <c r="W71" s="227"/>
      <c r="X71" s="227"/>
      <c r="Y71" s="227"/>
      <c r="Z71" s="227"/>
      <c r="AA71" s="227"/>
      <c r="AB71" s="227"/>
      <c r="AC71" s="252"/>
      <c r="AD71" s="252"/>
      <c r="AE71" s="252"/>
      <c r="AF71" s="294"/>
    </row>
    <row r="72" spans="1:32" ht="14.25" customHeight="1">
      <c r="A72" s="230" t="s">
        <v>231</v>
      </c>
      <c r="B72" s="242">
        <v>20.191666666666698</v>
      </c>
      <c r="C72" s="242">
        <v>31.058333333333302</v>
      </c>
      <c r="D72" s="242">
        <v>15.35</v>
      </c>
      <c r="E72" s="242">
        <v>30.433333333333302</v>
      </c>
      <c r="F72" s="242">
        <v>74.325000000000003</v>
      </c>
      <c r="G72" s="242">
        <v>63.774999999999999</v>
      </c>
      <c r="H72" s="242">
        <v>60.408333333333303</v>
      </c>
      <c r="I72" s="242">
        <v>60.608333333333299</v>
      </c>
      <c r="J72" s="242">
        <v>55.233333333333299</v>
      </c>
      <c r="K72" s="242">
        <v>46.674999999999997</v>
      </c>
      <c r="L72" s="242">
        <v>46.45</v>
      </c>
      <c r="M72" s="242">
        <v>40.725000000000001</v>
      </c>
      <c r="N72" s="242">
        <f>AVERAGE(N73:N75)</f>
        <v>36.275000000000006</v>
      </c>
      <c r="O72" s="242">
        <v>48.1</v>
      </c>
      <c r="P72" s="242">
        <v>38.299999999999997</v>
      </c>
      <c r="Q72" s="242">
        <v>40.241666666666703</v>
      </c>
      <c r="R72" s="242">
        <v>45.0833333333333</v>
      </c>
      <c r="S72" s="242">
        <v>46.008333333333297</v>
      </c>
      <c r="T72" s="242">
        <v>40.830546265328898</v>
      </c>
      <c r="U72" s="242">
        <v>46.1666666666667</v>
      </c>
      <c r="V72" s="242">
        <v>42.8333333333333</v>
      </c>
      <c r="W72" s="242">
        <v>46.1016949152542</v>
      </c>
      <c r="X72" s="242">
        <v>43.25</v>
      </c>
      <c r="Y72" s="242">
        <v>41.638418079095999</v>
      </c>
      <c r="Z72" s="242">
        <v>33.0833333333333</v>
      </c>
      <c r="AA72" s="242">
        <v>38.196814562002302</v>
      </c>
      <c r="AB72" s="242">
        <v>38.6111111111111</v>
      </c>
      <c r="AC72" s="242">
        <v>37.4860646599777</v>
      </c>
      <c r="AD72" s="242">
        <v>34.0579710144928</v>
      </c>
      <c r="AE72" s="242">
        <v>32.720178372352301</v>
      </c>
      <c r="AF72" s="251">
        <v>35.151006711409401</v>
      </c>
    </row>
    <row r="73" spans="1:32">
      <c r="A73" s="259" t="s">
        <v>232</v>
      </c>
      <c r="B73" s="227">
        <v>31.1</v>
      </c>
      <c r="C73" s="232">
        <v>44.05</v>
      </c>
      <c r="D73" s="232">
        <v>31.65</v>
      </c>
      <c r="E73" s="232">
        <v>46.9</v>
      </c>
      <c r="F73" s="227">
        <v>54.65</v>
      </c>
      <c r="G73" s="227">
        <v>50</v>
      </c>
      <c r="H73" s="227">
        <v>57.6</v>
      </c>
      <c r="I73" s="232">
        <v>61.15</v>
      </c>
      <c r="J73" s="232">
        <v>61.45</v>
      </c>
      <c r="K73" s="227">
        <v>56.05</v>
      </c>
      <c r="L73" s="227">
        <v>58.2</v>
      </c>
      <c r="M73" s="227">
        <v>40.700000000000003</v>
      </c>
      <c r="N73" s="227">
        <v>50.2</v>
      </c>
      <c r="O73" s="227">
        <v>48.1</v>
      </c>
      <c r="P73" s="227">
        <v>46.75</v>
      </c>
      <c r="Q73" s="227">
        <v>51.15</v>
      </c>
      <c r="R73" s="227">
        <v>47.8</v>
      </c>
      <c r="S73" s="227">
        <v>50.7</v>
      </c>
      <c r="T73" s="227">
        <v>49.832775919732399</v>
      </c>
      <c r="U73" s="227">
        <v>51.6666666666667</v>
      </c>
      <c r="V73" s="227">
        <v>52.8333333333333</v>
      </c>
      <c r="W73" s="227">
        <v>53.8983050847458</v>
      </c>
      <c r="X73" s="227">
        <v>52.1666666666667</v>
      </c>
      <c r="Y73" s="227">
        <v>49.661016949152497</v>
      </c>
      <c r="Z73" s="227">
        <v>47</v>
      </c>
      <c r="AA73" s="227">
        <v>46.928327645051198</v>
      </c>
      <c r="AB73" s="227">
        <v>44.1666666666667</v>
      </c>
      <c r="AC73" s="252">
        <v>53.344481605351199</v>
      </c>
      <c r="AD73" s="252">
        <v>35.618729096990002</v>
      </c>
      <c r="AE73" s="252">
        <v>36.1204013377926</v>
      </c>
      <c r="AF73" s="294">
        <v>45.6375838926174</v>
      </c>
    </row>
    <row r="74" spans="1:32">
      <c r="A74" s="259" t="s">
        <v>233</v>
      </c>
      <c r="B74" s="81">
        <v>16.5</v>
      </c>
      <c r="C74" s="232">
        <v>24.625</v>
      </c>
      <c r="D74" s="232">
        <v>6.6749999999999998</v>
      </c>
      <c r="E74" s="232">
        <v>25.4</v>
      </c>
      <c r="F74" s="227">
        <v>83.424999999999997</v>
      </c>
      <c r="G74" s="227">
        <v>69.924999999999997</v>
      </c>
      <c r="H74" s="81">
        <v>59.524999999999999</v>
      </c>
      <c r="I74" s="232">
        <v>59.8</v>
      </c>
      <c r="J74" s="232">
        <v>42.674999999999997</v>
      </c>
      <c r="K74" s="227">
        <v>40.200000000000003</v>
      </c>
      <c r="L74" s="227">
        <v>41.55</v>
      </c>
      <c r="M74" s="227">
        <v>40.5</v>
      </c>
      <c r="N74" s="227">
        <v>28.85</v>
      </c>
      <c r="O74" s="227">
        <v>48.7</v>
      </c>
      <c r="P74" s="227">
        <v>35.049999999999997</v>
      </c>
      <c r="Q74" s="227">
        <v>31.6</v>
      </c>
      <c r="R74" s="227">
        <v>41.45</v>
      </c>
      <c r="S74" s="227">
        <v>44.55</v>
      </c>
      <c r="T74" s="227">
        <v>34.197324414715702</v>
      </c>
      <c r="U74" s="227">
        <v>41.6666666666667</v>
      </c>
      <c r="V74" s="227">
        <v>37.3333333333333</v>
      </c>
      <c r="W74" s="227">
        <v>39.406779661016898</v>
      </c>
      <c r="X74" s="227">
        <v>39.8333333333333</v>
      </c>
      <c r="Y74" s="227">
        <v>36.864406779661003</v>
      </c>
      <c r="Z74" s="227">
        <v>25.3333333333333</v>
      </c>
      <c r="AA74" s="227">
        <v>34.470989761092099</v>
      </c>
      <c r="AB74" s="227">
        <v>35.4166666666667</v>
      </c>
      <c r="AC74" s="252">
        <v>28.929765886287601</v>
      </c>
      <c r="AD74" s="252">
        <v>33.444816053511701</v>
      </c>
      <c r="AE74" s="252">
        <v>29.5150501672241</v>
      </c>
      <c r="AF74" s="294">
        <v>30.285234899328898</v>
      </c>
    </row>
    <row r="75" spans="1:32">
      <c r="A75" s="260" t="s">
        <v>234</v>
      </c>
      <c r="B75" s="237">
        <v>12.975</v>
      </c>
      <c r="C75" s="232">
        <v>24.5</v>
      </c>
      <c r="D75" s="232">
        <v>7.7249999999999996</v>
      </c>
      <c r="E75" s="232">
        <v>19</v>
      </c>
      <c r="F75" s="227">
        <v>84.9</v>
      </c>
      <c r="G75" s="227">
        <v>71.400000000000006</v>
      </c>
      <c r="H75" s="237">
        <v>64.099999999999994</v>
      </c>
      <c r="I75" s="232">
        <v>60.875</v>
      </c>
      <c r="J75" s="232">
        <v>61.575000000000003</v>
      </c>
      <c r="K75" s="227">
        <v>43.774999999999999</v>
      </c>
      <c r="L75" s="227">
        <v>39.6</v>
      </c>
      <c r="M75" s="227">
        <v>40.975000000000001</v>
      </c>
      <c r="N75" s="227">
        <v>29.774999999999999</v>
      </c>
      <c r="O75" s="227">
        <v>47.5</v>
      </c>
      <c r="P75" s="227">
        <v>33.1</v>
      </c>
      <c r="Q75" s="227">
        <v>37.975000000000001</v>
      </c>
      <c r="R75" s="227">
        <v>46</v>
      </c>
      <c r="S75" s="227">
        <v>42.774999999999999</v>
      </c>
      <c r="T75" s="227">
        <v>38.461538461538503</v>
      </c>
      <c r="U75" s="227">
        <v>45.1666666666667</v>
      </c>
      <c r="V75" s="227">
        <v>38.3333333333333</v>
      </c>
      <c r="W75" s="227">
        <v>45</v>
      </c>
      <c r="X75" s="227">
        <v>37.75</v>
      </c>
      <c r="Y75" s="227">
        <v>38.389830508474603</v>
      </c>
      <c r="Z75" s="227">
        <v>26.9166666666667</v>
      </c>
      <c r="AA75" s="227">
        <v>33.191126279863497</v>
      </c>
      <c r="AB75" s="227">
        <v>36.25</v>
      </c>
      <c r="AC75" s="252">
        <v>30.1839464882943</v>
      </c>
      <c r="AD75" s="252">
        <v>33.110367892976598</v>
      </c>
      <c r="AE75" s="252">
        <v>32.525083612040099</v>
      </c>
      <c r="AF75" s="294">
        <v>29.530201342281899</v>
      </c>
    </row>
    <row r="76" spans="1:32" s="282" customFormat="1" ht="14.25" customHeight="1">
      <c r="A76" s="662" t="s">
        <v>291</v>
      </c>
      <c r="B76" s="663"/>
      <c r="C76" s="663"/>
      <c r="D76" s="663"/>
      <c r="E76" s="663"/>
      <c r="F76" s="663"/>
      <c r="G76" s="663"/>
      <c r="H76" s="663"/>
      <c r="I76" s="663"/>
      <c r="J76" s="247"/>
      <c r="K76" s="227"/>
      <c r="L76" s="227"/>
      <c r="M76" s="227"/>
      <c r="N76" s="227"/>
      <c r="O76" s="227"/>
      <c r="P76" s="227"/>
      <c r="Q76" s="227"/>
      <c r="R76" s="227"/>
      <c r="S76" s="227"/>
      <c r="T76" s="227"/>
      <c r="U76" s="227"/>
      <c r="V76" s="227"/>
      <c r="W76" s="227"/>
      <c r="X76" s="227"/>
      <c r="Y76" s="227"/>
      <c r="Z76" s="227"/>
      <c r="AA76" s="227"/>
      <c r="AB76" s="227"/>
      <c r="AC76" s="252"/>
      <c r="AD76" s="252"/>
      <c r="AE76" s="252"/>
      <c r="AF76" s="294"/>
    </row>
    <row r="77" spans="1:32" ht="14.25" customHeight="1">
      <c r="A77" s="230" t="s">
        <v>292</v>
      </c>
      <c r="B77" s="242">
        <v>23.774999999999999</v>
      </c>
      <c r="C77" s="242">
        <v>42.2083333333333</v>
      </c>
      <c r="D77" s="242">
        <v>21.425000000000001</v>
      </c>
      <c r="E77" s="242">
        <v>32.891666666666701</v>
      </c>
      <c r="F77" s="242">
        <v>32.766666666666701</v>
      </c>
      <c r="G77" s="242">
        <v>44.508333333333297</v>
      </c>
      <c r="H77" s="242">
        <v>45.816666666666698</v>
      </c>
      <c r="I77" s="242">
        <v>49.225000000000001</v>
      </c>
      <c r="J77" s="242">
        <v>55.225000000000001</v>
      </c>
      <c r="K77" s="242">
        <v>39.908333333333303</v>
      </c>
      <c r="L77" s="242">
        <v>52.4</v>
      </c>
      <c r="M77" s="242">
        <v>54.725000000000001</v>
      </c>
      <c r="N77" s="242">
        <f>AVERAGE(N78:N80)</f>
        <v>43.43333333333333</v>
      </c>
      <c r="O77" s="242">
        <v>52.566666666666698</v>
      </c>
      <c r="P77" s="242">
        <v>44.266666666666701</v>
      </c>
      <c r="Q77" s="242">
        <v>45.641666666666701</v>
      </c>
      <c r="R77" s="242">
        <v>49.8333333333333</v>
      </c>
      <c r="S77" s="242">
        <v>51.475000000000001</v>
      </c>
      <c r="T77" s="242">
        <v>48.439241917502798</v>
      </c>
      <c r="U77" s="242">
        <v>53.8611111111111</v>
      </c>
      <c r="V77" s="242">
        <v>52.8611111111111</v>
      </c>
      <c r="W77" s="242">
        <v>52.853107344632797</v>
      </c>
      <c r="X77" s="242">
        <v>50.3055555555556</v>
      </c>
      <c r="Y77" s="242">
        <v>50.677966101694899</v>
      </c>
      <c r="Z77" s="242">
        <v>40.5277777777778</v>
      </c>
      <c r="AA77" s="242">
        <v>44.226393629123997</v>
      </c>
      <c r="AB77" s="242">
        <v>48.9444444444445</v>
      </c>
      <c r="AC77" s="242">
        <v>42.168338907469298</v>
      </c>
      <c r="AD77" s="242">
        <v>41.6666666666667</v>
      </c>
      <c r="AE77" s="242">
        <v>41.6387959866221</v>
      </c>
      <c r="AF77" s="251">
        <v>45.162192393735999</v>
      </c>
    </row>
    <row r="78" spans="1:32">
      <c r="A78" s="259" t="s">
        <v>232</v>
      </c>
      <c r="B78" s="227">
        <v>37.799999999999997</v>
      </c>
      <c r="C78" s="232">
        <v>51.3</v>
      </c>
      <c r="D78" s="232">
        <v>38.700000000000003</v>
      </c>
      <c r="E78" s="232">
        <v>51.95</v>
      </c>
      <c r="F78" s="227">
        <v>50.6</v>
      </c>
      <c r="G78" s="227">
        <v>56.95</v>
      </c>
      <c r="H78" s="227">
        <v>50.35</v>
      </c>
      <c r="I78" s="232">
        <v>57.35</v>
      </c>
      <c r="J78" s="232">
        <v>60.1</v>
      </c>
      <c r="K78" s="227">
        <v>55.55</v>
      </c>
      <c r="L78" s="227">
        <v>55.45</v>
      </c>
      <c r="M78" s="227">
        <v>53.05</v>
      </c>
      <c r="N78" s="227">
        <v>52.4</v>
      </c>
      <c r="O78" s="227">
        <v>52.75</v>
      </c>
      <c r="P78" s="227">
        <v>53.55</v>
      </c>
      <c r="Q78" s="227">
        <v>57.05</v>
      </c>
      <c r="R78" s="227">
        <v>52.35</v>
      </c>
      <c r="S78" s="227">
        <v>56.8</v>
      </c>
      <c r="T78" s="227">
        <v>58.3612040133779</v>
      </c>
      <c r="U78" s="227">
        <v>56.1666666666667</v>
      </c>
      <c r="V78" s="227">
        <v>65.6666666666667</v>
      </c>
      <c r="W78" s="227">
        <v>55.932203389830498</v>
      </c>
      <c r="X78" s="227">
        <v>59.3333333333333</v>
      </c>
      <c r="Y78" s="227">
        <v>57.118644067796602</v>
      </c>
      <c r="Z78" s="227">
        <v>54.8333333333333</v>
      </c>
      <c r="AA78" s="227">
        <v>52.3890784982935</v>
      </c>
      <c r="AB78" s="227">
        <v>56.8333333333333</v>
      </c>
      <c r="AC78" s="252">
        <v>58.528428093645502</v>
      </c>
      <c r="AD78" s="252">
        <v>46.989966555183898</v>
      </c>
      <c r="AE78" s="252">
        <v>49.498327759197302</v>
      </c>
      <c r="AF78" s="294">
        <v>57.3825503355705</v>
      </c>
    </row>
    <row r="79" spans="1:32">
      <c r="A79" s="259" t="s">
        <v>233</v>
      </c>
      <c r="B79" s="227">
        <v>18.725000000000001</v>
      </c>
      <c r="C79" s="232">
        <v>36.6</v>
      </c>
      <c r="D79" s="232">
        <v>13.225</v>
      </c>
      <c r="E79" s="232">
        <v>20.324999999999999</v>
      </c>
      <c r="F79" s="227">
        <v>22.125</v>
      </c>
      <c r="G79" s="227">
        <v>38.299999999999997</v>
      </c>
      <c r="H79" s="227">
        <v>42.75</v>
      </c>
      <c r="I79" s="232">
        <v>44.15</v>
      </c>
      <c r="J79" s="232">
        <v>52</v>
      </c>
      <c r="K79" s="227">
        <v>30.125</v>
      </c>
      <c r="L79" s="227">
        <v>50</v>
      </c>
      <c r="M79" s="227">
        <v>49.225000000000001</v>
      </c>
      <c r="N79" s="227">
        <v>41.924999999999997</v>
      </c>
      <c r="O79" s="227">
        <v>53.45</v>
      </c>
      <c r="P79" s="227">
        <v>40.15</v>
      </c>
      <c r="Q79" s="227">
        <v>41.9</v>
      </c>
      <c r="R79" s="227">
        <v>46.024999999999999</v>
      </c>
      <c r="S79" s="227">
        <v>50.55</v>
      </c>
      <c r="T79" s="227">
        <v>41.6387959866221</v>
      </c>
      <c r="U79" s="227">
        <v>49</v>
      </c>
      <c r="V79" s="227">
        <v>46.25</v>
      </c>
      <c r="W79" s="227">
        <v>49.830508474576298</v>
      </c>
      <c r="X79" s="227">
        <v>45.8333333333333</v>
      </c>
      <c r="Y79" s="227">
        <v>47.288135593220296</v>
      </c>
      <c r="Z79" s="227">
        <v>31.6666666666667</v>
      </c>
      <c r="AA79" s="227">
        <v>40.443686006825899</v>
      </c>
      <c r="AB79" s="227">
        <v>46.0833333333333</v>
      </c>
      <c r="AC79" s="252">
        <v>34.0301003344482</v>
      </c>
      <c r="AD79" s="252">
        <v>38.545150501672197</v>
      </c>
      <c r="AE79" s="252">
        <v>36.7892976588629</v>
      </c>
      <c r="AF79" s="294">
        <v>37.751677852348998</v>
      </c>
    </row>
    <row r="80" spans="1:32">
      <c r="A80" s="260" t="s">
        <v>234</v>
      </c>
      <c r="B80" s="227">
        <v>14.8</v>
      </c>
      <c r="C80" s="232">
        <v>38.725000000000001</v>
      </c>
      <c r="D80" s="232">
        <v>12.35</v>
      </c>
      <c r="E80" s="232">
        <v>26.4</v>
      </c>
      <c r="F80" s="227">
        <v>25.574999999999999</v>
      </c>
      <c r="G80" s="227">
        <v>38.274999999999999</v>
      </c>
      <c r="H80" s="227">
        <v>44.35</v>
      </c>
      <c r="I80" s="232">
        <v>46.174999999999997</v>
      </c>
      <c r="J80" s="232">
        <v>53.575000000000003</v>
      </c>
      <c r="K80" s="227">
        <v>34.049999999999997</v>
      </c>
      <c r="L80" s="227">
        <v>51.75</v>
      </c>
      <c r="M80" s="227">
        <v>61.9</v>
      </c>
      <c r="N80" s="227">
        <v>35.975000000000001</v>
      </c>
      <c r="O80" s="227">
        <v>51.5</v>
      </c>
      <c r="P80" s="227">
        <v>39.1</v>
      </c>
      <c r="Q80" s="227">
        <v>37.975000000000001</v>
      </c>
      <c r="R80" s="227">
        <v>51.125</v>
      </c>
      <c r="S80" s="227">
        <v>47.075000000000003</v>
      </c>
      <c r="T80" s="227">
        <v>45.317725752508402</v>
      </c>
      <c r="U80" s="227">
        <v>56.4166666666667</v>
      </c>
      <c r="V80" s="227">
        <v>46.6666666666667</v>
      </c>
      <c r="W80" s="227">
        <v>52.796610169491501</v>
      </c>
      <c r="X80" s="227">
        <v>45.75</v>
      </c>
      <c r="Y80" s="227">
        <v>47.627118644067799</v>
      </c>
      <c r="Z80" s="227">
        <v>35.0833333333333</v>
      </c>
      <c r="AA80" s="227">
        <v>39.846416382252599</v>
      </c>
      <c r="AB80" s="227">
        <v>43.9166666666667</v>
      </c>
      <c r="AC80" s="252">
        <v>33.946488294314399</v>
      </c>
      <c r="AD80" s="252">
        <v>39.464882943143799</v>
      </c>
      <c r="AE80" s="252">
        <v>38.628762541805997</v>
      </c>
      <c r="AF80" s="294">
        <v>40.352348993288601</v>
      </c>
    </row>
    <row r="81" spans="1:32" s="282" customFormat="1" ht="14.25" customHeight="1">
      <c r="A81" s="658" t="s">
        <v>293</v>
      </c>
      <c r="B81" s="659"/>
      <c r="C81" s="659"/>
      <c r="D81" s="659"/>
      <c r="E81" s="659"/>
      <c r="F81" s="659"/>
      <c r="G81" s="659"/>
      <c r="H81" s="659"/>
      <c r="I81" s="659"/>
      <c r="J81" s="247"/>
      <c r="K81" s="227"/>
      <c r="L81" s="227"/>
      <c r="M81" s="227"/>
      <c r="N81" s="227"/>
      <c r="O81" s="227"/>
      <c r="P81" s="227"/>
      <c r="Q81" s="227"/>
      <c r="R81" s="227"/>
      <c r="S81" s="227"/>
      <c r="T81" s="227"/>
      <c r="U81" s="227"/>
      <c r="V81" s="227"/>
      <c r="W81" s="227"/>
      <c r="X81" s="227"/>
      <c r="Y81" s="227"/>
      <c r="Z81" s="227"/>
      <c r="AA81" s="227"/>
      <c r="AB81" s="227"/>
      <c r="AC81" s="252"/>
      <c r="AD81" s="252"/>
      <c r="AE81" s="252"/>
      <c r="AF81" s="294"/>
    </row>
    <row r="82" spans="1:32" ht="14.25" customHeight="1">
      <c r="A82" s="261" t="s">
        <v>238</v>
      </c>
      <c r="B82" s="297">
        <v>57.4</v>
      </c>
      <c r="C82" s="264">
        <v>49.05</v>
      </c>
      <c r="D82" s="264">
        <v>56</v>
      </c>
      <c r="E82" s="264">
        <v>46.45</v>
      </c>
      <c r="F82" s="242">
        <v>57</v>
      </c>
      <c r="G82" s="265">
        <v>26.6</v>
      </c>
      <c r="H82" s="262">
        <v>23.65</v>
      </c>
      <c r="I82" s="264">
        <v>30.15</v>
      </c>
      <c r="J82" s="264">
        <v>14.8</v>
      </c>
      <c r="K82" s="242">
        <v>4.5</v>
      </c>
      <c r="L82" s="242">
        <v>31.45</v>
      </c>
      <c r="M82" s="242">
        <v>13.3</v>
      </c>
      <c r="N82" s="242">
        <v>27.05</v>
      </c>
      <c r="O82" s="242">
        <v>26.95</v>
      </c>
      <c r="P82" s="242">
        <v>34.5</v>
      </c>
      <c r="Q82" s="242">
        <v>34.1</v>
      </c>
      <c r="R82" s="242">
        <v>30.75</v>
      </c>
      <c r="S82" s="242">
        <v>28.1</v>
      </c>
      <c r="T82" s="242">
        <v>31.2709030100334</v>
      </c>
      <c r="U82" s="242">
        <v>39.5</v>
      </c>
      <c r="V82" s="242">
        <v>18.6666666666667</v>
      </c>
      <c r="W82" s="242">
        <v>24.745762711864401</v>
      </c>
      <c r="X82" s="242">
        <v>22.3333333333333</v>
      </c>
      <c r="Y82" s="242">
        <v>22.542372881355899</v>
      </c>
      <c r="Z82" s="242">
        <v>35.8333333333333</v>
      </c>
      <c r="AA82" s="242">
        <v>34.699453551912598</v>
      </c>
      <c r="AB82" s="242">
        <v>17.8333333333333</v>
      </c>
      <c r="AC82" s="242">
        <v>19.397993311036799</v>
      </c>
      <c r="AD82" s="242">
        <v>28.4280936454849</v>
      </c>
      <c r="AE82" s="242">
        <v>41.471571906354498</v>
      </c>
      <c r="AF82" s="251">
        <v>20.302013422818799</v>
      </c>
    </row>
    <row r="83" spans="1:32">
      <c r="A83" s="259" t="s">
        <v>294</v>
      </c>
      <c r="B83" s="227">
        <v>33.299999999999997</v>
      </c>
      <c r="C83" s="232">
        <v>7.3</v>
      </c>
      <c r="D83" s="232">
        <v>-62</v>
      </c>
      <c r="E83" s="232">
        <v>25.5</v>
      </c>
      <c r="F83" s="227">
        <v>23.3</v>
      </c>
      <c r="G83" s="227">
        <v>4</v>
      </c>
      <c r="H83" s="266">
        <v>10.5</v>
      </c>
      <c r="I83" s="232">
        <v>2.1</v>
      </c>
      <c r="J83" s="232">
        <v>-7.5</v>
      </c>
      <c r="K83" s="227">
        <v>-27.1</v>
      </c>
      <c r="L83" s="227">
        <v>21.9</v>
      </c>
      <c r="M83" s="227">
        <v>12.9</v>
      </c>
      <c r="N83" s="227">
        <v>9.5</v>
      </c>
      <c r="O83" s="227">
        <v>21.1</v>
      </c>
      <c r="P83" s="227">
        <v>20.2</v>
      </c>
      <c r="Q83" s="227">
        <v>30.4</v>
      </c>
      <c r="R83" s="227">
        <v>29.7</v>
      </c>
      <c r="S83" s="227">
        <v>24</v>
      </c>
      <c r="T83" s="227">
        <v>25.083612040133801</v>
      </c>
      <c r="U83" s="227">
        <v>43.3333333333333</v>
      </c>
      <c r="V83" s="227">
        <v>26.3333333333333</v>
      </c>
      <c r="W83" s="227">
        <v>32.203389830508499</v>
      </c>
      <c r="X83" s="227">
        <v>16.3333333333333</v>
      </c>
      <c r="Y83" s="227">
        <v>24.067796610169498</v>
      </c>
      <c r="Z83" s="227">
        <v>1.3333333333333399</v>
      </c>
      <c r="AA83" s="227">
        <v>40.983606557377001</v>
      </c>
      <c r="AB83" s="227">
        <v>22.6666666666667</v>
      </c>
      <c r="AC83" s="252">
        <v>6.6889632107023402</v>
      </c>
      <c r="AD83" s="252">
        <v>29.765886287625399</v>
      </c>
      <c r="AE83" s="252">
        <v>17.3913043478261</v>
      </c>
      <c r="AF83" s="294">
        <v>-2.6845637583892601</v>
      </c>
    </row>
    <row r="84" spans="1:32">
      <c r="A84" s="259" t="s">
        <v>240</v>
      </c>
      <c r="B84" s="227">
        <v>-57.1</v>
      </c>
      <c r="C84" s="232">
        <v>-25.1</v>
      </c>
      <c r="D84" s="232">
        <v>12</v>
      </c>
      <c r="E84" s="232">
        <v>-18.600000000000001</v>
      </c>
      <c r="F84" s="227">
        <v>-37.200000000000003</v>
      </c>
      <c r="G84" s="266">
        <v>6.9</v>
      </c>
      <c r="H84" s="227">
        <v>26</v>
      </c>
      <c r="I84" s="232">
        <v>3.3</v>
      </c>
      <c r="J84" s="232">
        <v>2.6</v>
      </c>
      <c r="K84" s="227">
        <v>-5</v>
      </c>
      <c r="L84" s="227">
        <v>-5.5</v>
      </c>
      <c r="M84" s="227">
        <v>4</v>
      </c>
      <c r="N84" s="227">
        <v>-10.5</v>
      </c>
      <c r="O84" s="227">
        <v>8.6999999999999993</v>
      </c>
      <c r="P84" s="227">
        <v>-10.8</v>
      </c>
      <c r="Q84" s="227">
        <v>-6.7</v>
      </c>
      <c r="R84" s="227">
        <v>9.4</v>
      </c>
      <c r="S84" s="266">
        <v>13.3</v>
      </c>
      <c r="T84" s="227">
        <v>-1.6722408026755899</v>
      </c>
      <c r="U84" s="227">
        <v>5.3333333333333401</v>
      </c>
      <c r="V84" s="266">
        <v>1</v>
      </c>
      <c r="W84" s="227">
        <v>15.254237288135601</v>
      </c>
      <c r="X84" s="227">
        <v>-1</v>
      </c>
      <c r="Y84" s="227">
        <v>-7.1186440677966099</v>
      </c>
      <c r="Z84" s="227">
        <v>-11.6666666666667</v>
      </c>
      <c r="AA84" s="227">
        <v>2.1857923497267699</v>
      </c>
      <c r="AB84" s="227">
        <v>-3.6666666666666599</v>
      </c>
      <c r="AC84" s="252">
        <v>-12.374581939799301</v>
      </c>
      <c r="AD84" s="252">
        <v>-7.0234113712374597</v>
      </c>
      <c r="AE84" s="252">
        <v>8.0267558528428093</v>
      </c>
      <c r="AF84" s="294">
        <v>4.3624161073825496</v>
      </c>
    </row>
    <row r="85" spans="1:32">
      <c r="A85" s="259" t="s">
        <v>295</v>
      </c>
      <c r="B85" s="227">
        <v>44.683333333333302</v>
      </c>
      <c r="C85" s="232">
        <v>49.616666666666703</v>
      </c>
      <c r="D85" s="232">
        <v>49.058333333333302</v>
      </c>
      <c r="E85" s="232">
        <v>33.200000000000003</v>
      </c>
      <c r="F85" s="227">
        <v>45.641666666666701</v>
      </c>
      <c r="G85" s="227">
        <v>28.4583333333333</v>
      </c>
      <c r="H85" s="227">
        <v>42.05</v>
      </c>
      <c r="I85" s="232">
        <v>36.700000000000003</v>
      </c>
      <c r="J85" s="232">
        <v>44.725000000000001</v>
      </c>
      <c r="K85" s="227">
        <v>31.491666666666699</v>
      </c>
      <c r="L85" s="227">
        <v>54.316666666666698</v>
      </c>
      <c r="M85" s="227">
        <v>40.2083333333333</v>
      </c>
      <c r="N85" s="227">
        <v>44.433333333333302</v>
      </c>
      <c r="O85" s="227">
        <v>40.308333333333302</v>
      </c>
      <c r="P85" s="227">
        <v>40.975000000000001</v>
      </c>
      <c r="Q85" s="227">
        <v>40.233333333333299</v>
      </c>
      <c r="R85" s="227">
        <v>44.516666666666701</v>
      </c>
      <c r="S85" s="227">
        <v>44.483333333333299</v>
      </c>
      <c r="T85" s="227">
        <v>31.298773690078001</v>
      </c>
      <c r="U85" s="227">
        <v>32.2777777777778</v>
      </c>
      <c r="V85" s="227">
        <v>29.5</v>
      </c>
      <c r="W85" s="227">
        <v>28.6723163841808</v>
      </c>
      <c r="X85" s="227">
        <v>40.4722222222222</v>
      </c>
      <c r="Y85" s="227">
        <v>32.090395480226</v>
      </c>
      <c r="Z85" s="227">
        <v>32.5833333333333</v>
      </c>
      <c r="AA85" s="227">
        <v>30.80204778157</v>
      </c>
      <c r="AB85" s="227">
        <v>28</v>
      </c>
      <c r="AC85" s="252">
        <v>38.573021181716797</v>
      </c>
      <c r="AD85" s="252">
        <v>33.0529430689921</v>
      </c>
      <c r="AE85" s="252">
        <v>20.1226309921962</v>
      </c>
      <c r="AF85" s="294">
        <v>35.738255033557003</v>
      </c>
    </row>
    <row r="86" spans="1:32">
      <c r="A86" s="658" t="s">
        <v>296</v>
      </c>
      <c r="B86" s="659"/>
      <c r="C86" s="659"/>
      <c r="D86" s="659"/>
      <c r="E86" s="659"/>
      <c r="F86" s="659"/>
      <c r="G86" s="659"/>
      <c r="H86" s="659"/>
      <c r="I86" s="659"/>
      <c r="J86" s="276"/>
      <c r="K86" s="227"/>
      <c r="L86" s="227"/>
      <c r="M86" s="227"/>
      <c r="N86" s="227"/>
      <c r="O86" s="227"/>
      <c r="P86" s="227"/>
      <c r="Q86" s="227"/>
      <c r="R86" s="227"/>
      <c r="S86" s="227"/>
      <c r="T86" s="227"/>
      <c r="U86" s="227"/>
      <c r="V86" s="227"/>
      <c r="W86" s="227"/>
      <c r="X86" s="227"/>
      <c r="Y86" s="227"/>
      <c r="Z86" s="227"/>
      <c r="AA86" s="227"/>
      <c r="AB86" s="227"/>
      <c r="AC86" s="252"/>
      <c r="AD86" s="252"/>
      <c r="AE86" s="252"/>
      <c r="AF86" s="294"/>
    </row>
    <row r="87" spans="1:32">
      <c r="A87" s="267" t="s">
        <v>297</v>
      </c>
      <c r="B87" s="266">
        <v>60.7</v>
      </c>
      <c r="C87" s="231">
        <v>65.5</v>
      </c>
      <c r="D87" s="232">
        <v>83.1</v>
      </c>
      <c r="E87" s="227">
        <v>62.8</v>
      </c>
      <c r="F87" s="227">
        <v>51.1</v>
      </c>
      <c r="G87" s="227">
        <v>22</v>
      </c>
      <c r="H87" s="266">
        <v>37.5</v>
      </c>
      <c r="I87" s="231">
        <v>29.4</v>
      </c>
      <c r="J87" s="231">
        <v>59.6</v>
      </c>
      <c r="K87" s="227">
        <v>35.700000000000003</v>
      </c>
      <c r="L87" s="227">
        <v>67.7</v>
      </c>
      <c r="M87" s="227">
        <v>45.2</v>
      </c>
      <c r="N87" s="227">
        <v>50.7</v>
      </c>
      <c r="O87" s="227">
        <v>35.799999999999997</v>
      </c>
      <c r="P87" s="227">
        <v>52.4</v>
      </c>
      <c r="Q87" s="227">
        <v>58.9</v>
      </c>
      <c r="R87" s="227">
        <v>46.5</v>
      </c>
      <c r="S87" s="227">
        <v>58.7</v>
      </c>
      <c r="T87" s="227">
        <v>50.836120401337801</v>
      </c>
      <c r="U87" s="227">
        <v>58</v>
      </c>
      <c r="V87" s="227">
        <v>41.3333333333333</v>
      </c>
      <c r="W87" s="227">
        <v>50.847457627118601</v>
      </c>
      <c r="X87" s="227">
        <v>55.3333333333333</v>
      </c>
      <c r="Y87" s="227">
        <v>49.152542372881399</v>
      </c>
      <c r="Z87" s="227">
        <v>32</v>
      </c>
      <c r="AA87" s="227">
        <v>50.170648464163797</v>
      </c>
      <c r="AB87" s="227">
        <v>46.6666666666667</v>
      </c>
      <c r="AC87" s="252">
        <v>55.183946488294303</v>
      </c>
      <c r="AD87" s="252">
        <v>52.684563758389302</v>
      </c>
      <c r="AE87" s="252">
        <v>50.167224080267601</v>
      </c>
      <c r="AF87" s="294">
        <v>41.610738255033603</v>
      </c>
    </row>
    <row r="88" spans="1:32">
      <c r="A88" s="267" t="s">
        <v>298</v>
      </c>
      <c r="B88" s="266">
        <v>43.7</v>
      </c>
      <c r="C88" s="231">
        <v>51</v>
      </c>
      <c r="D88" s="232">
        <v>65.5</v>
      </c>
      <c r="E88" s="227">
        <v>51.2</v>
      </c>
      <c r="F88" s="227">
        <v>45.4</v>
      </c>
      <c r="G88" s="227">
        <v>27.2</v>
      </c>
      <c r="H88" s="266">
        <v>39.5</v>
      </c>
      <c r="I88" s="231">
        <v>37</v>
      </c>
      <c r="J88" s="231">
        <v>61.7</v>
      </c>
      <c r="K88" s="227">
        <v>39.700000000000003</v>
      </c>
      <c r="L88" s="227">
        <v>61.7</v>
      </c>
      <c r="M88" s="227">
        <v>45.8</v>
      </c>
      <c r="N88" s="227">
        <v>41.9</v>
      </c>
      <c r="O88" s="227">
        <v>40</v>
      </c>
      <c r="P88" s="227">
        <v>42.9</v>
      </c>
      <c r="Q88" s="227">
        <v>50.5</v>
      </c>
      <c r="R88" s="227">
        <v>50.9</v>
      </c>
      <c r="S88" s="227">
        <v>57.3</v>
      </c>
      <c r="T88" s="227">
        <v>46.153846153846203</v>
      </c>
      <c r="U88" s="227">
        <v>47</v>
      </c>
      <c r="V88" s="227">
        <v>41</v>
      </c>
      <c r="W88" s="227">
        <v>40.338983050847503</v>
      </c>
      <c r="X88" s="227">
        <v>53</v>
      </c>
      <c r="Y88" s="227">
        <v>49.491525423728802</v>
      </c>
      <c r="Z88" s="227">
        <v>36.6666666666667</v>
      </c>
      <c r="AA88" s="227">
        <v>43.344709897610898</v>
      </c>
      <c r="AB88" s="227">
        <v>38.6666666666667</v>
      </c>
      <c r="AC88" s="252">
        <v>55.183946488294303</v>
      </c>
      <c r="AD88" s="252">
        <v>36.7892976588629</v>
      </c>
      <c r="AE88" s="252">
        <v>16.387959866220701</v>
      </c>
      <c r="AF88" s="294">
        <v>53.6912751677852</v>
      </c>
    </row>
    <row r="89" spans="1:32">
      <c r="A89" s="267" t="s">
        <v>250</v>
      </c>
      <c r="B89" s="266">
        <v>28.9</v>
      </c>
      <c r="C89" s="231">
        <v>46.4</v>
      </c>
      <c r="D89" s="232">
        <v>45.1</v>
      </c>
      <c r="E89" s="227">
        <v>17.8</v>
      </c>
      <c r="F89" s="227">
        <v>50</v>
      </c>
      <c r="G89" s="227">
        <v>21.4</v>
      </c>
      <c r="H89" s="266">
        <v>32.9</v>
      </c>
      <c r="I89" s="231">
        <v>46.8</v>
      </c>
      <c r="J89" s="231">
        <v>50</v>
      </c>
      <c r="K89" s="227">
        <v>45.7</v>
      </c>
      <c r="L89" s="227">
        <v>54.6</v>
      </c>
      <c r="M89" s="227">
        <v>50.2</v>
      </c>
      <c r="N89" s="227">
        <v>48</v>
      </c>
      <c r="O89" s="227">
        <v>47.9</v>
      </c>
      <c r="P89" s="227">
        <v>47</v>
      </c>
      <c r="Q89" s="227">
        <v>39.799999999999997</v>
      </c>
      <c r="R89" s="227">
        <v>49.5</v>
      </c>
      <c r="S89" s="227">
        <v>40.4</v>
      </c>
      <c r="T89" s="227">
        <v>29.765886287625399</v>
      </c>
      <c r="U89" s="227">
        <v>35</v>
      </c>
      <c r="V89" s="227">
        <v>25.6666666666667</v>
      </c>
      <c r="W89" s="227">
        <v>28.8135593220339</v>
      </c>
      <c r="X89" s="227">
        <v>38.3333333333333</v>
      </c>
      <c r="Y89" s="227">
        <v>36.610169491525397</v>
      </c>
      <c r="Z89" s="227">
        <v>36</v>
      </c>
      <c r="AA89" s="227">
        <v>34.129692832764498</v>
      </c>
      <c r="AB89" s="227">
        <v>32.3333333333333</v>
      </c>
      <c r="AC89" s="252">
        <v>39.130434782608702</v>
      </c>
      <c r="AD89" s="252">
        <v>36.7892976588629</v>
      </c>
      <c r="AE89" s="252">
        <v>13.3779264214047</v>
      </c>
      <c r="AF89" s="294">
        <v>37.919463087248303</v>
      </c>
    </row>
    <row r="90" spans="1:32">
      <c r="A90" s="267" t="s">
        <v>299</v>
      </c>
      <c r="B90" s="266">
        <v>20</v>
      </c>
      <c r="C90" s="231">
        <v>15.9</v>
      </c>
      <c r="D90" s="232">
        <v>-5</v>
      </c>
      <c r="E90" s="232">
        <v>27.9</v>
      </c>
      <c r="F90" s="227">
        <v>16.3</v>
      </c>
      <c r="G90" s="227">
        <v>10.9</v>
      </c>
      <c r="H90" s="227">
        <v>24.3</v>
      </c>
      <c r="I90" s="231">
        <v>27.7</v>
      </c>
      <c r="J90" s="231">
        <v>-6.4</v>
      </c>
      <c r="K90" s="227">
        <v>18.100000000000001</v>
      </c>
      <c r="L90" s="227">
        <v>36.6</v>
      </c>
      <c r="M90" s="227">
        <v>16.2</v>
      </c>
      <c r="N90" s="227">
        <v>15.3</v>
      </c>
      <c r="O90" s="227">
        <v>14.5</v>
      </c>
      <c r="P90" s="227">
        <v>24</v>
      </c>
      <c r="Q90" s="227">
        <v>18.399999999999999</v>
      </c>
      <c r="R90" s="227">
        <v>25.8</v>
      </c>
      <c r="S90" s="227">
        <v>21</v>
      </c>
      <c r="T90" s="227">
        <v>13.0434782608696</v>
      </c>
      <c r="U90" s="227">
        <v>10.6666666666667</v>
      </c>
      <c r="V90" s="227">
        <v>12.6666666666667</v>
      </c>
      <c r="W90" s="227">
        <v>1.0169491525423699</v>
      </c>
      <c r="X90" s="227">
        <v>17.6666666666667</v>
      </c>
      <c r="Y90" s="227">
        <v>6.1016949152542397</v>
      </c>
      <c r="Z90" s="227">
        <v>18</v>
      </c>
      <c r="AA90" s="227">
        <v>10.580204778157</v>
      </c>
      <c r="AB90" s="227">
        <v>5.3333333333333304</v>
      </c>
      <c r="AC90" s="252">
        <v>28.0936454849498</v>
      </c>
      <c r="AD90" s="252">
        <v>18.7290969899666</v>
      </c>
      <c r="AE90" s="252">
        <v>5.6856187290969897</v>
      </c>
      <c r="AF90" s="294">
        <v>32.214765100671102</v>
      </c>
    </row>
    <row r="91" spans="1:32">
      <c r="A91" s="267" t="s">
        <v>300</v>
      </c>
      <c r="B91" s="266">
        <v>69.599999999999994</v>
      </c>
      <c r="C91" s="231">
        <v>88.1</v>
      </c>
      <c r="D91" s="232">
        <v>61.9</v>
      </c>
      <c r="E91" s="227">
        <v>71.3</v>
      </c>
      <c r="F91" s="227">
        <v>81.400000000000006</v>
      </c>
      <c r="G91" s="227">
        <v>72.2</v>
      </c>
      <c r="H91" s="266">
        <v>70.400000000000006</v>
      </c>
      <c r="I91" s="231">
        <v>60.8</v>
      </c>
      <c r="J91" s="231">
        <v>79.8</v>
      </c>
      <c r="K91" s="227">
        <v>47.7</v>
      </c>
      <c r="L91" s="227">
        <v>77.099999999999994</v>
      </c>
      <c r="M91" s="227">
        <v>76.7</v>
      </c>
      <c r="N91" s="227">
        <v>72.400000000000006</v>
      </c>
      <c r="O91" s="227">
        <v>65.8</v>
      </c>
      <c r="P91" s="227">
        <v>75.3</v>
      </c>
      <c r="Q91" s="227">
        <v>70.599999999999994</v>
      </c>
      <c r="R91" s="227">
        <v>73.3</v>
      </c>
      <c r="S91" s="227">
        <v>68</v>
      </c>
      <c r="T91" s="227">
        <v>62.5418060200669</v>
      </c>
      <c r="U91" s="227">
        <v>64</v>
      </c>
      <c r="V91" s="227">
        <v>55</v>
      </c>
      <c r="W91" s="227">
        <v>59.661016949152597</v>
      </c>
      <c r="X91" s="227">
        <v>71.6666666666667</v>
      </c>
      <c r="Y91" s="227">
        <v>67.457627118644098</v>
      </c>
      <c r="Z91" s="227">
        <v>66.3333333333333</v>
      </c>
      <c r="AA91" s="227">
        <v>59.044368600682603</v>
      </c>
      <c r="AB91" s="227">
        <v>62</v>
      </c>
      <c r="AC91" s="252">
        <v>68.896321070234094</v>
      </c>
      <c r="AD91" s="252">
        <v>62.080536912751697</v>
      </c>
      <c r="AE91" s="252">
        <v>64.882943143812696</v>
      </c>
      <c r="AF91" s="294">
        <v>61.0738255033557</v>
      </c>
    </row>
    <row r="92" spans="1:32">
      <c r="A92" s="267" t="s">
        <v>252</v>
      </c>
      <c r="B92" s="266">
        <v>72.599999999999994</v>
      </c>
      <c r="C92" s="231">
        <v>58.9</v>
      </c>
      <c r="D92" s="232">
        <v>41.5</v>
      </c>
      <c r="E92" s="227">
        <v>53.5</v>
      </c>
      <c r="F92" s="227">
        <v>50</v>
      </c>
      <c r="G92" s="227">
        <v>33</v>
      </c>
      <c r="H92" s="266">
        <v>46.8</v>
      </c>
      <c r="I92" s="231">
        <v>35.9</v>
      </c>
      <c r="J92" s="231">
        <v>45.2</v>
      </c>
      <c r="K92" s="227">
        <v>33.200000000000003</v>
      </c>
      <c r="L92" s="227">
        <v>61.7</v>
      </c>
      <c r="M92" s="227">
        <v>59.9</v>
      </c>
      <c r="N92" s="227">
        <v>50.3</v>
      </c>
      <c r="O92" s="227">
        <v>53.1</v>
      </c>
      <c r="P92" s="227">
        <v>64.2</v>
      </c>
      <c r="Q92" s="227">
        <v>42.2</v>
      </c>
      <c r="R92" s="227">
        <v>55.2</v>
      </c>
      <c r="S92" s="227">
        <v>54.3</v>
      </c>
      <c r="T92" s="227">
        <v>28.0936454849498</v>
      </c>
      <c r="U92" s="227">
        <v>18.3333333333333</v>
      </c>
      <c r="V92" s="227">
        <v>33</v>
      </c>
      <c r="W92" s="227">
        <v>31.5254237288136</v>
      </c>
      <c r="X92" s="227">
        <v>44</v>
      </c>
      <c r="Y92" s="227">
        <v>24.406779661016898</v>
      </c>
      <c r="Z92" s="227">
        <v>23.3333333333333</v>
      </c>
      <c r="AA92" s="227">
        <v>33.105802047781602</v>
      </c>
      <c r="AB92" s="227">
        <v>23</v>
      </c>
      <c r="AC92" s="252">
        <v>32.441471571906398</v>
      </c>
      <c r="AD92" s="252">
        <v>31.772575250836098</v>
      </c>
      <c r="AE92" s="252">
        <v>42.474916387959901</v>
      </c>
      <c r="AF92" s="294">
        <v>33.892617449664399</v>
      </c>
    </row>
    <row r="93" spans="1:32">
      <c r="A93" s="267" t="s">
        <v>301</v>
      </c>
      <c r="B93" s="266">
        <v>23.7</v>
      </c>
      <c r="C93" s="231">
        <v>10.6</v>
      </c>
      <c r="D93" s="232">
        <v>24.7</v>
      </c>
      <c r="E93" s="227">
        <v>11.6</v>
      </c>
      <c r="F93" s="227">
        <v>37.200000000000003</v>
      </c>
      <c r="G93" s="227">
        <v>4.5999999999999996</v>
      </c>
      <c r="H93" s="266">
        <v>29.6</v>
      </c>
      <c r="I93" s="231">
        <v>26.1</v>
      </c>
      <c r="J93" s="231">
        <v>30.9</v>
      </c>
      <c r="K93" s="227">
        <v>38.700000000000003</v>
      </c>
      <c r="L93" s="227">
        <v>38.799999999999997</v>
      </c>
      <c r="M93" s="227">
        <v>13.6</v>
      </c>
      <c r="N93" s="227">
        <v>15.6</v>
      </c>
      <c r="O93" s="227">
        <v>9.3000000000000007</v>
      </c>
      <c r="P93" s="227">
        <v>13.5</v>
      </c>
      <c r="Q93" s="227">
        <v>8.6999999999999993</v>
      </c>
      <c r="R93" s="227">
        <v>5</v>
      </c>
      <c r="S93" s="227">
        <v>21</v>
      </c>
      <c r="T93" s="227">
        <v>7.6923076923076898</v>
      </c>
      <c r="U93" s="227">
        <v>10</v>
      </c>
      <c r="V93" s="227">
        <v>11</v>
      </c>
      <c r="W93" s="227">
        <v>4.4067796610169498</v>
      </c>
      <c r="X93" s="227">
        <v>14.3333333333333</v>
      </c>
      <c r="Y93" s="227">
        <v>8.8135593220338997</v>
      </c>
      <c r="Z93" s="227">
        <v>-2.3333333333333299</v>
      </c>
      <c r="AA93" s="227">
        <v>12.969283276450501</v>
      </c>
      <c r="AB93" s="227">
        <v>6.6666666666666696</v>
      </c>
      <c r="AC93" s="252">
        <v>15.719063545150499</v>
      </c>
      <c r="AD93" s="252">
        <v>12.751677852348999</v>
      </c>
      <c r="AE93" s="252">
        <v>5.6856187290969897</v>
      </c>
      <c r="AF93" s="294">
        <v>11.744966442953</v>
      </c>
    </row>
    <row r="94" spans="1:32">
      <c r="A94" s="267" t="s">
        <v>246</v>
      </c>
      <c r="B94" s="266">
        <v>60</v>
      </c>
      <c r="C94" s="231">
        <v>47.7</v>
      </c>
      <c r="D94" s="232">
        <v>49.3</v>
      </c>
      <c r="E94" s="227">
        <v>45</v>
      </c>
      <c r="F94" s="227">
        <v>46.5</v>
      </c>
      <c r="G94" s="227">
        <v>37</v>
      </c>
      <c r="H94" s="266">
        <v>47.4</v>
      </c>
      <c r="I94" s="231">
        <v>46.8</v>
      </c>
      <c r="J94" s="231">
        <v>62.8</v>
      </c>
      <c r="K94" s="227">
        <v>26.7</v>
      </c>
      <c r="L94" s="227">
        <v>60.1</v>
      </c>
      <c r="M94" s="227">
        <v>47.7</v>
      </c>
      <c r="N94" s="227">
        <v>41.1</v>
      </c>
      <c r="O94" s="227">
        <v>46.2</v>
      </c>
      <c r="P94" s="227">
        <v>42.5</v>
      </c>
      <c r="Q94" s="227">
        <v>68.2</v>
      </c>
      <c r="R94" s="227">
        <v>51.2</v>
      </c>
      <c r="S94" s="227">
        <v>61.3</v>
      </c>
      <c r="T94" s="227">
        <v>41.471571906354498</v>
      </c>
      <c r="U94" s="227">
        <v>39.6666666666667</v>
      </c>
      <c r="V94" s="227">
        <v>36.3333333333333</v>
      </c>
      <c r="W94" s="227">
        <v>42.033898305084698</v>
      </c>
      <c r="X94" s="227">
        <v>43.3333333333333</v>
      </c>
      <c r="Y94" s="227">
        <v>42.033898305084698</v>
      </c>
      <c r="Z94" s="227">
        <v>38</v>
      </c>
      <c r="AA94" s="227">
        <v>40.273037542662102</v>
      </c>
      <c r="AB94" s="227">
        <v>35.3333333333333</v>
      </c>
      <c r="AC94" s="252">
        <v>41.137123745819402</v>
      </c>
      <c r="AD94" s="252">
        <v>46.153846153846203</v>
      </c>
      <c r="AE94" s="252">
        <v>45.1505016722408</v>
      </c>
      <c r="AF94" s="294">
        <v>34.899328859060397</v>
      </c>
    </row>
    <row r="95" spans="1:32">
      <c r="A95" s="268" t="s">
        <v>302</v>
      </c>
      <c r="B95" s="266">
        <v>45.9</v>
      </c>
      <c r="C95" s="231">
        <v>43.1</v>
      </c>
      <c r="D95" s="232">
        <v>54.3</v>
      </c>
      <c r="E95" s="227">
        <v>31</v>
      </c>
      <c r="F95" s="227">
        <v>55.8</v>
      </c>
      <c r="G95" s="227">
        <v>38</v>
      </c>
      <c r="H95" s="266">
        <v>51.3</v>
      </c>
      <c r="I95" s="231">
        <v>43.5</v>
      </c>
      <c r="J95" s="231">
        <v>59.6</v>
      </c>
      <c r="K95" s="227">
        <v>35.700000000000003</v>
      </c>
      <c r="L95" s="227">
        <v>59</v>
      </c>
      <c r="M95" s="227">
        <v>41.9</v>
      </c>
      <c r="N95" s="227">
        <v>51</v>
      </c>
      <c r="O95" s="227">
        <v>55.2</v>
      </c>
      <c r="P95" s="227">
        <v>43.6</v>
      </c>
      <c r="Q95" s="227">
        <v>39.200000000000003</v>
      </c>
      <c r="R95" s="227">
        <v>57.2</v>
      </c>
      <c r="S95" s="227">
        <v>42.4</v>
      </c>
      <c r="T95" s="227">
        <v>31.772575250836098</v>
      </c>
      <c r="U95" s="227">
        <v>28.6666666666667</v>
      </c>
      <c r="V95" s="227">
        <v>36</v>
      </c>
      <c r="W95" s="227">
        <v>25.7627118644068</v>
      </c>
      <c r="X95" s="227">
        <v>44.6666666666667</v>
      </c>
      <c r="Y95" s="227">
        <v>30.169491525423702</v>
      </c>
      <c r="Z95" s="227">
        <v>33</v>
      </c>
      <c r="AA95" s="227">
        <v>27.9863481228669</v>
      </c>
      <c r="AB95" s="227">
        <v>28</v>
      </c>
      <c r="AC95" s="252">
        <v>31.103678929765898</v>
      </c>
      <c r="AD95" s="252">
        <v>36.912751677852398</v>
      </c>
      <c r="AE95" s="252">
        <v>5.35117056856188</v>
      </c>
      <c r="AF95" s="294">
        <v>30.8724832214765</v>
      </c>
    </row>
    <row r="96" spans="1:32">
      <c r="A96" s="267" t="s">
        <v>303</v>
      </c>
      <c r="B96" s="266">
        <v>37</v>
      </c>
      <c r="C96" s="231">
        <v>43</v>
      </c>
      <c r="D96" s="232">
        <v>52.1</v>
      </c>
      <c r="E96" s="227">
        <v>12.4</v>
      </c>
      <c r="F96" s="227">
        <v>25.6</v>
      </c>
      <c r="G96" s="227">
        <v>34.1</v>
      </c>
      <c r="H96" s="266">
        <v>42.1</v>
      </c>
      <c r="I96" s="231">
        <v>40.200000000000003</v>
      </c>
      <c r="J96" s="231">
        <v>34</v>
      </c>
      <c r="K96" s="227">
        <v>32.200000000000003</v>
      </c>
      <c r="L96" s="227">
        <v>48.1</v>
      </c>
      <c r="M96" s="227">
        <v>35.5</v>
      </c>
      <c r="N96" s="227">
        <v>45.6</v>
      </c>
      <c r="O96" s="227">
        <v>35.9</v>
      </c>
      <c r="P96" s="227">
        <v>26.4</v>
      </c>
      <c r="Q96" s="227">
        <v>26.4</v>
      </c>
      <c r="R96" s="227">
        <v>42.1</v>
      </c>
      <c r="S96" s="227">
        <v>39.700000000000003</v>
      </c>
      <c r="T96" s="227">
        <v>21.739130434782599</v>
      </c>
      <c r="U96" s="227">
        <v>27</v>
      </c>
      <c r="V96" s="227">
        <v>13.3333333333333</v>
      </c>
      <c r="W96" s="227">
        <v>23.0508474576271</v>
      </c>
      <c r="X96" s="227">
        <v>36.6666666666667</v>
      </c>
      <c r="Y96" s="227">
        <v>22.372881355932201</v>
      </c>
      <c r="Z96" s="227">
        <v>31.6666666666667</v>
      </c>
      <c r="AA96" s="227">
        <v>20.136518771331101</v>
      </c>
      <c r="AB96" s="227">
        <v>14.6666666666667</v>
      </c>
      <c r="AC96" s="252">
        <v>30.434782608695699</v>
      </c>
      <c r="AD96" s="252">
        <v>12.374581939799301</v>
      </c>
      <c r="AE96" s="252">
        <v>6.0200668896321101</v>
      </c>
      <c r="AF96" s="294">
        <v>30.5369127516779</v>
      </c>
    </row>
    <row r="97" spans="1:35">
      <c r="A97" s="267" t="s">
        <v>304</v>
      </c>
      <c r="B97" s="227">
        <v>43.7</v>
      </c>
      <c r="C97" s="231">
        <v>72.2</v>
      </c>
      <c r="D97" s="232">
        <v>71.099999999999994</v>
      </c>
      <c r="E97" s="232">
        <v>13.1</v>
      </c>
      <c r="F97" s="227">
        <v>54.7</v>
      </c>
      <c r="G97" s="227">
        <v>35.9</v>
      </c>
      <c r="H97" s="227">
        <v>51.3</v>
      </c>
      <c r="I97" s="231">
        <v>27.7</v>
      </c>
      <c r="J97" s="231">
        <v>42</v>
      </c>
      <c r="K97" s="227">
        <v>10</v>
      </c>
      <c r="L97" s="227">
        <v>53.6</v>
      </c>
      <c r="M97" s="227">
        <v>33.700000000000003</v>
      </c>
      <c r="N97" s="227">
        <v>63.2</v>
      </c>
      <c r="O97" s="227">
        <v>55.5</v>
      </c>
      <c r="P97" s="227">
        <v>33.200000000000003</v>
      </c>
      <c r="Q97" s="227">
        <v>42.8</v>
      </c>
      <c r="R97" s="227">
        <v>46.8</v>
      </c>
      <c r="S97" s="227">
        <v>36.4</v>
      </c>
      <c r="T97" s="227">
        <v>27.0903010033445</v>
      </c>
      <c r="U97" s="227">
        <v>32.6666666666667</v>
      </c>
      <c r="V97" s="227">
        <v>34.6666666666667</v>
      </c>
      <c r="W97" s="227">
        <v>17.966101694915299</v>
      </c>
      <c r="X97" s="227">
        <v>45.6666666666667</v>
      </c>
      <c r="Y97" s="227">
        <v>33.8983050847458</v>
      </c>
      <c r="Z97" s="227">
        <v>61.6666666666667</v>
      </c>
      <c r="AA97" s="227">
        <v>27.645051194539199</v>
      </c>
      <c r="AB97" s="227">
        <v>27.3333333333333</v>
      </c>
      <c r="AC97" s="252">
        <v>47.826086956521699</v>
      </c>
      <c r="AD97" s="252">
        <v>29.530201342281899</v>
      </c>
      <c r="AE97" s="252">
        <v>-1.33779264214047</v>
      </c>
      <c r="AF97" s="294">
        <v>44.295302013422798</v>
      </c>
    </row>
    <row r="98" spans="1:35">
      <c r="A98" s="267" t="s">
        <v>289</v>
      </c>
      <c r="B98" s="227">
        <v>30.4</v>
      </c>
      <c r="C98" s="231">
        <v>53</v>
      </c>
      <c r="D98" s="232">
        <v>45.1</v>
      </c>
      <c r="E98" s="232">
        <v>0.80000000000000104</v>
      </c>
      <c r="F98" s="227">
        <v>33.700000000000003</v>
      </c>
      <c r="G98" s="227">
        <v>5.2</v>
      </c>
      <c r="H98" s="227">
        <v>31.5</v>
      </c>
      <c r="I98" s="231">
        <v>18.5</v>
      </c>
      <c r="J98" s="231">
        <v>17.5</v>
      </c>
      <c r="K98" s="227">
        <v>14.5</v>
      </c>
      <c r="L98" s="227">
        <v>32.799999999999997</v>
      </c>
      <c r="M98" s="227">
        <v>16.100000000000001</v>
      </c>
      <c r="N98" s="227">
        <v>38.1</v>
      </c>
      <c r="O98" s="227">
        <v>24.5</v>
      </c>
      <c r="P98" s="227">
        <v>26.7</v>
      </c>
      <c r="Q98" s="227">
        <v>17.100000000000001</v>
      </c>
      <c r="R98" s="227">
        <v>30.7</v>
      </c>
      <c r="S98" s="227">
        <v>33.299999999999997</v>
      </c>
      <c r="T98" s="227">
        <v>15.384615384615399</v>
      </c>
      <c r="U98" s="227">
        <v>16.3333333333333</v>
      </c>
      <c r="V98" s="227">
        <v>14</v>
      </c>
      <c r="W98" s="227">
        <v>18.644067796610202</v>
      </c>
      <c r="X98" s="227">
        <v>21</v>
      </c>
      <c r="Y98" s="227">
        <v>14.5762711864407</v>
      </c>
      <c r="Z98" s="227">
        <v>16.6666666666667</v>
      </c>
      <c r="AA98" s="227">
        <v>10.2389078498293</v>
      </c>
      <c r="AB98" s="227">
        <v>16</v>
      </c>
      <c r="AC98" s="252">
        <v>17.7257525083612</v>
      </c>
      <c r="AD98" s="252">
        <v>20.066889632106999</v>
      </c>
      <c r="AE98" s="252">
        <v>-12.374581939799301</v>
      </c>
      <c r="AF98" s="294">
        <v>16.107382550335601</v>
      </c>
    </row>
    <row r="99" spans="1:35" s="282" customFormat="1" ht="14.25" customHeight="1">
      <c r="A99" s="660" t="s">
        <v>305</v>
      </c>
      <c r="B99" s="661"/>
      <c r="C99" s="661"/>
      <c r="D99" s="661"/>
      <c r="E99" s="661"/>
      <c r="F99" s="661"/>
      <c r="G99" s="661"/>
      <c r="H99" s="661"/>
      <c r="I99" s="661"/>
      <c r="J99" s="247"/>
      <c r="K99" s="227"/>
      <c r="L99" s="227"/>
      <c r="M99" s="227"/>
      <c r="N99" s="227"/>
      <c r="O99" s="227"/>
      <c r="P99" s="227"/>
      <c r="Q99" s="227"/>
      <c r="R99" s="227"/>
      <c r="S99" s="227"/>
      <c r="T99" s="227"/>
      <c r="U99" s="227"/>
      <c r="V99" s="227"/>
      <c r="W99" s="227"/>
      <c r="X99" s="227"/>
      <c r="Y99" s="227"/>
      <c r="Z99" s="227"/>
      <c r="AA99" s="227"/>
      <c r="AB99" s="227"/>
      <c r="AC99" s="252"/>
      <c r="AD99" s="252"/>
      <c r="AE99" s="252"/>
      <c r="AF99" s="294"/>
    </row>
    <row r="100" spans="1:35" ht="14.25" customHeight="1">
      <c r="A100" s="234" t="s">
        <v>259</v>
      </c>
      <c r="B100" s="227">
        <v>8.9</v>
      </c>
      <c r="C100" s="231">
        <v>8.6</v>
      </c>
      <c r="D100" s="232">
        <v>15.5</v>
      </c>
      <c r="E100" s="232">
        <v>11.6</v>
      </c>
      <c r="F100" s="227">
        <v>14</v>
      </c>
      <c r="G100" s="227">
        <v>11</v>
      </c>
      <c r="H100" s="227">
        <v>7.9</v>
      </c>
      <c r="I100" s="231">
        <v>0.5</v>
      </c>
      <c r="J100" s="231">
        <v>2.1</v>
      </c>
      <c r="K100" s="227">
        <v>3</v>
      </c>
      <c r="L100" s="227">
        <v>1.1000000000000001</v>
      </c>
      <c r="M100" s="227">
        <v>7.5</v>
      </c>
      <c r="N100" s="227">
        <v>4.4000000000000004</v>
      </c>
      <c r="O100" s="227">
        <v>7.9310344827586201</v>
      </c>
      <c r="P100" s="227">
        <v>9.1</v>
      </c>
      <c r="Q100" s="227">
        <v>1.33779264214046</v>
      </c>
      <c r="R100" s="227">
        <v>5.6856187290969897</v>
      </c>
      <c r="S100" s="227">
        <v>6.6666666666666599</v>
      </c>
      <c r="T100" s="227">
        <v>11.371237458194001</v>
      </c>
      <c r="U100" s="227">
        <v>11</v>
      </c>
      <c r="V100" s="227">
        <v>8.6666666666666696</v>
      </c>
      <c r="W100" s="227">
        <v>6.4406779661016902</v>
      </c>
      <c r="X100" s="227">
        <v>7</v>
      </c>
      <c r="Y100" s="227">
        <v>4.0677966101694896</v>
      </c>
      <c r="Z100" s="227">
        <v>4</v>
      </c>
      <c r="AA100" s="227">
        <v>3.8043478260869601</v>
      </c>
      <c r="AB100" s="227">
        <v>5.6666666666666696</v>
      </c>
      <c r="AC100" s="252">
        <v>1.33779264214047</v>
      </c>
      <c r="AD100" s="252">
        <v>6.6889632107023402</v>
      </c>
      <c r="AE100" s="252">
        <v>2.67558528428094</v>
      </c>
      <c r="AF100" s="294">
        <v>1.0067114093959699</v>
      </c>
    </row>
    <row r="101" spans="1:35" ht="14.25" customHeight="1">
      <c r="A101" s="234" t="s">
        <v>260</v>
      </c>
      <c r="B101" s="227">
        <v>3.7</v>
      </c>
      <c r="C101" s="231">
        <v>2</v>
      </c>
      <c r="D101" s="232">
        <v>4.9000000000000004</v>
      </c>
      <c r="E101" s="232">
        <v>0</v>
      </c>
      <c r="F101" s="227">
        <v>5.8</v>
      </c>
      <c r="G101" s="227">
        <v>2.2999999999999998</v>
      </c>
      <c r="H101" s="227">
        <v>15.1</v>
      </c>
      <c r="I101" s="231">
        <v>4.9000000000000004</v>
      </c>
      <c r="J101" s="231">
        <v>4.3</v>
      </c>
      <c r="K101" s="227">
        <v>4</v>
      </c>
      <c r="L101" s="227">
        <v>2.2000000000000002</v>
      </c>
      <c r="M101" s="227">
        <v>2.2000000000000002</v>
      </c>
      <c r="N101" s="227">
        <v>2.4</v>
      </c>
      <c r="O101" s="227">
        <v>5.1724137931034404</v>
      </c>
      <c r="P101" s="227">
        <v>2.7</v>
      </c>
      <c r="Q101" s="227">
        <v>5.6856187290969897</v>
      </c>
      <c r="R101" s="227">
        <v>4.0133779264214002</v>
      </c>
      <c r="S101" s="227">
        <v>6</v>
      </c>
      <c r="T101" s="227">
        <v>9.6989966555183909</v>
      </c>
      <c r="U101" s="227">
        <v>5.3333333333333304</v>
      </c>
      <c r="V101" s="227">
        <v>5</v>
      </c>
      <c r="W101" s="227">
        <v>6.4406779661016902</v>
      </c>
      <c r="X101" s="227">
        <v>5</v>
      </c>
      <c r="Y101" s="227">
        <v>5.42372881355932</v>
      </c>
      <c r="Z101" s="227">
        <v>0.66666666666666696</v>
      </c>
      <c r="AA101" s="227">
        <v>3.2608695652173898</v>
      </c>
      <c r="AB101" s="227">
        <v>7.6666666666666696</v>
      </c>
      <c r="AC101" s="252">
        <v>0</v>
      </c>
      <c r="AD101" s="252">
        <v>5.3511705685618702</v>
      </c>
      <c r="AE101" s="252">
        <v>4.6822742474916401</v>
      </c>
      <c r="AF101" s="294">
        <v>1.0067114093959699</v>
      </c>
    </row>
    <row r="102" spans="1:35" ht="14.25" customHeight="1">
      <c r="A102" s="234" t="s">
        <v>261</v>
      </c>
      <c r="B102" s="227">
        <v>14.8</v>
      </c>
      <c r="C102" s="231">
        <v>20.5</v>
      </c>
      <c r="D102" s="232">
        <v>31.7</v>
      </c>
      <c r="E102" s="232">
        <v>41.9</v>
      </c>
      <c r="F102" s="227">
        <v>25.6</v>
      </c>
      <c r="G102" s="227">
        <v>26</v>
      </c>
      <c r="H102" s="227">
        <v>27</v>
      </c>
      <c r="I102" s="231">
        <v>30.4</v>
      </c>
      <c r="J102" s="231">
        <v>22.9</v>
      </c>
      <c r="K102" s="227">
        <v>28.6</v>
      </c>
      <c r="L102" s="227">
        <v>13.1</v>
      </c>
      <c r="M102" s="227">
        <v>24.4</v>
      </c>
      <c r="N102" s="227">
        <v>19.399999999999999</v>
      </c>
      <c r="O102" s="227">
        <v>18.275862068965498</v>
      </c>
      <c r="P102" s="227">
        <v>18.2</v>
      </c>
      <c r="Q102" s="227">
        <v>13.377926421404601</v>
      </c>
      <c r="R102" s="227">
        <v>27.0903010033444</v>
      </c>
      <c r="S102" s="227">
        <v>16.6666666666666</v>
      </c>
      <c r="T102" s="227">
        <v>15.050167224080299</v>
      </c>
      <c r="U102" s="227">
        <v>15.6666666666667</v>
      </c>
      <c r="V102" s="227">
        <v>16</v>
      </c>
      <c r="W102" s="227">
        <v>16.610169491525401</v>
      </c>
      <c r="X102" s="227">
        <v>13.6666666666667</v>
      </c>
      <c r="Y102" s="227">
        <v>14.5762711864407</v>
      </c>
      <c r="Z102" s="227">
        <v>19.6666666666667</v>
      </c>
      <c r="AA102" s="227">
        <v>17.934782608695699</v>
      </c>
      <c r="AB102" s="227">
        <v>15</v>
      </c>
      <c r="AC102" s="252">
        <v>14.38127090301</v>
      </c>
      <c r="AD102" s="252">
        <v>17.7257525083612</v>
      </c>
      <c r="AE102" s="252">
        <v>14.38127090301</v>
      </c>
      <c r="AF102" s="294">
        <v>13.758389261745</v>
      </c>
      <c r="AI102" s="224"/>
    </row>
    <row r="103" spans="1:35" ht="14.25" customHeight="1">
      <c r="A103" s="234" t="s">
        <v>262</v>
      </c>
      <c r="B103" s="227">
        <v>45.9</v>
      </c>
      <c r="C103" s="231">
        <v>29.1</v>
      </c>
      <c r="D103" s="232">
        <v>21.8</v>
      </c>
      <c r="E103" s="232">
        <v>15.5</v>
      </c>
      <c r="F103" s="227">
        <v>19.8</v>
      </c>
      <c r="G103" s="227">
        <v>20.8</v>
      </c>
      <c r="H103" s="227">
        <v>19.100000000000001</v>
      </c>
      <c r="I103" s="231">
        <v>28.3</v>
      </c>
      <c r="J103" s="231">
        <v>26.1</v>
      </c>
      <c r="K103" s="227">
        <v>27.6</v>
      </c>
      <c r="L103" s="227">
        <v>25.7</v>
      </c>
      <c r="M103" s="227">
        <v>20.399999999999999</v>
      </c>
      <c r="N103" s="227">
        <v>18</v>
      </c>
      <c r="O103" s="227">
        <v>18.965517241379299</v>
      </c>
      <c r="P103" s="227">
        <v>26.4</v>
      </c>
      <c r="Q103" s="227">
        <v>24.414715719063501</v>
      </c>
      <c r="R103" s="227">
        <v>19.3979933110367</v>
      </c>
      <c r="S103" s="227">
        <v>22</v>
      </c>
      <c r="T103" s="227">
        <v>20.735785953177299</v>
      </c>
      <c r="U103" s="227">
        <v>23</v>
      </c>
      <c r="V103" s="227">
        <v>18.6666666666667</v>
      </c>
      <c r="W103" s="227">
        <v>20.677966101694899</v>
      </c>
      <c r="X103" s="227">
        <v>15</v>
      </c>
      <c r="Y103" s="227">
        <v>18.644067796610202</v>
      </c>
      <c r="Z103" s="227">
        <v>16.6666666666667</v>
      </c>
      <c r="AA103" s="227">
        <v>22.2826086956522</v>
      </c>
      <c r="AB103" s="227">
        <v>18.6666666666667</v>
      </c>
      <c r="AC103" s="252">
        <v>23.411371237458201</v>
      </c>
      <c r="AD103" s="252">
        <v>16.7224080267559</v>
      </c>
      <c r="AE103" s="252">
        <v>24.080267558528401</v>
      </c>
      <c r="AF103" s="294">
        <v>20.469798657718101</v>
      </c>
    </row>
    <row r="104" spans="1:35" ht="14.25" customHeight="1">
      <c r="A104" s="234" t="s">
        <v>263</v>
      </c>
      <c r="B104" s="227">
        <v>26.7</v>
      </c>
      <c r="C104" s="231">
        <v>38.4</v>
      </c>
      <c r="D104" s="232">
        <v>23.9</v>
      </c>
      <c r="E104" s="232">
        <v>25.6</v>
      </c>
      <c r="F104" s="227">
        <v>32.6</v>
      </c>
      <c r="G104" s="227">
        <v>39.9</v>
      </c>
      <c r="H104" s="227">
        <v>30.3</v>
      </c>
      <c r="I104" s="231">
        <v>35.9</v>
      </c>
      <c r="J104" s="231">
        <v>42.6</v>
      </c>
      <c r="K104" s="227">
        <v>34.700000000000003</v>
      </c>
      <c r="L104" s="227">
        <v>56.3</v>
      </c>
      <c r="M104" s="227">
        <v>41.2</v>
      </c>
      <c r="N104" s="227">
        <v>52</v>
      </c>
      <c r="O104" s="227">
        <v>46.551724137930997</v>
      </c>
      <c r="P104" s="227">
        <v>42.2</v>
      </c>
      <c r="Q104" s="227">
        <v>53.511705685618701</v>
      </c>
      <c r="R104" s="227">
        <v>41.137123745819302</v>
      </c>
      <c r="S104" s="227">
        <v>47</v>
      </c>
      <c r="T104" s="227">
        <v>41.806020066889602</v>
      </c>
      <c r="U104" s="227">
        <v>45</v>
      </c>
      <c r="V104" s="227">
        <v>49.6666666666667</v>
      </c>
      <c r="W104" s="227">
        <v>49.491525423728802</v>
      </c>
      <c r="X104" s="227">
        <v>57.6666666666667</v>
      </c>
      <c r="Y104" s="227">
        <v>55.593220338983102</v>
      </c>
      <c r="Z104" s="227">
        <v>57.3333333333333</v>
      </c>
      <c r="AA104" s="227">
        <v>50.543478260869598</v>
      </c>
      <c r="AB104" s="227">
        <v>52</v>
      </c>
      <c r="AC104" s="252">
        <v>60.200668896321098</v>
      </c>
      <c r="AD104" s="252">
        <v>51.839464882943098</v>
      </c>
      <c r="AE104" s="252">
        <v>52.842809364548501</v>
      </c>
      <c r="AF104" s="294">
        <v>63.087248322147701</v>
      </c>
    </row>
    <row r="105" spans="1:35" ht="14.25" customHeight="1">
      <c r="A105" s="234" t="s">
        <v>264</v>
      </c>
      <c r="B105" s="227">
        <v>0</v>
      </c>
      <c r="C105" s="231">
        <v>1.3</v>
      </c>
      <c r="D105" s="232">
        <v>0.7</v>
      </c>
      <c r="E105" s="232">
        <v>5.4</v>
      </c>
      <c r="F105" s="227">
        <v>2.2999999999999998</v>
      </c>
      <c r="G105" s="227">
        <v>0</v>
      </c>
      <c r="H105" s="227">
        <v>0.7</v>
      </c>
      <c r="I105" s="231">
        <v>0</v>
      </c>
      <c r="J105" s="231">
        <v>2.1</v>
      </c>
      <c r="K105" s="227">
        <v>2</v>
      </c>
      <c r="L105" s="227">
        <v>1.1000000000000001</v>
      </c>
      <c r="M105" s="227">
        <v>4.3</v>
      </c>
      <c r="N105" s="227">
        <v>3.7</v>
      </c>
      <c r="O105" s="227">
        <v>3.1034482758620601</v>
      </c>
      <c r="P105" s="227">
        <v>1.4</v>
      </c>
      <c r="Q105" s="227">
        <v>1.67224080267558</v>
      </c>
      <c r="R105" s="227">
        <v>2.6755852842809298</v>
      </c>
      <c r="S105" s="227">
        <v>1.6666666666666601</v>
      </c>
      <c r="T105" s="227">
        <v>1.33779264214047</v>
      </c>
      <c r="U105" s="227">
        <v>0</v>
      </c>
      <c r="V105" s="227">
        <v>2</v>
      </c>
      <c r="W105" s="227">
        <v>0.338983050847458</v>
      </c>
      <c r="X105" s="227">
        <v>1.6666666666666701</v>
      </c>
      <c r="Y105" s="227">
        <v>1.6949152542372901</v>
      </c>
      <c r="Z105" s="227">
        <v>1.6666666666666701</v>
      </c>
      <c r="AA105" s="227">
        <v>2.1739130434782599</v>
      </c>
      <c r="AB105" s="227">
        <v>1</v>
      </c>
      <c r="AC105" s="252">
        <v>0.668896321070234</v>
      </c>
      <c r="AD105" s="252">
        <v>1.6722408026755899</v>
      </c>
      <c r="AE105" s="252">
        <v>1.33779264214047</v>
      </c>
      <c r="AF105" s="294">
        <v>0.67114093959731502</v>
      </c>
    </row>
    <row r="106" spans="1:35" s="282" customFormat="1" ht="15.75" customHeight="1">
      <c r="A106" s="662" t="s">
        <v>306</v>
      </c>
      <c r="B106" s="663"/>
      <c r="C106" s="663"/>
      <c r="D106" s="663"/>
      <c r="E106" s="663"/>
      <c r="F106" s="663"/>
      <c r="G106" s="663"/>
      <c r="H106" s="663"/>
      <c r="I106" s="663"/>
      <c r="J106" s="247"/>
      <c r="K106" s="227"/>
      <c r="L106" s="227"/>
      <c r="M106" s="227"/>
      <c r="N106" s="227"/>
      <c r="O106" s="227"/>
      <c r="P106" s="227"/>
      <c r="Q106" s="227"/>
      <c r="R106" s="227"/>
      <c r="S106" s="227"/>
      <c r="T106" s="227"/>
      <c r="U106" s="227"/>
      <c r="V106" s="227"/>
      <c r="W106" s="227"/>
      <c r="X106" s="227"/>
      <c r="Y106" s="227"/>
      <c r="Z106" s="227"/>
      <c r="AA106" s="227"/>
      <c r="AB106" s="227"/>
      <c r="AC106" s="252"/>
      <c r="AD106" s="252"/>
      <c r="AE106" s="252"/>
      <c r="AF106" s="294"/>
    </row>
    <row r="107" spans="1:35">
      <c r="A107" s="259" t="s">
        <v>266</v>
      </c>
      <c r="B107" s="266">
        <v>300</v>
      </c>
      <c r="C107" s="266">
        <v>160</v>
      </c>
      <c r="D107" s="266">
        <v>160</v>
      </c>
      <c r="E107" s="270">
        <v>160</v>
      </c>
      <c r="F107" s="266">
        <v>160</v>
      </c>
      <c r="G107" s="227">
        <v>200</v>
      </c>
      <c r="H107" s="266">
        <v>200</v>
      </c>
      <c r="I107" s="266">
        <v>200</v>
      </c>
      <c r="J107" s="266">
        <v>200</v>
      </c>
      <c r="K107" s="277">
        <v>200</v>
      </c>
      <c r="L107" s="277">
        <v>200</v>
      </c>
      <c r="M107" s="277">
        <v>300</v>
      </c>
      <c r="N107" s="277">
        <v>300</v>
      </c>
      <c r="O107" s="277">
        <v>300</v>
      </c>
      <c r="P107" s="277">
        <v>300</v>
      </c>
      <c r="Q107" s="266">
        <v>300</v>
      </c>
      <c r="R107" s="266">
        <v>300</v>
      </c>
      <c r="S107" s="266">
        <v>300</v>
      </c>
      <c r="T107" s="266">
        <v>300</v>
      </c>
      <c r="U107" s="266">
        <v>300</v>
      </c>
      <c r="V107" s="266">
        <v>300</v>
      </c>
      <c r="W107" s="266">
        <v>300</v>
      </c>
      <c r="X107" s="266">
        <v>300</v>
      </c>
      <c r="Y107" s="266">
        <v>300</v>
      </c>
      <c r="Z107" s="266">
        <v>300</v>
      </c>
      <c r="AA107" s="266">
        <v>300</v>
      </c>
      <c r="AB107" s="266">
        <v>300</v>
      </c>
      <c r="AC107" s="252">
        <v>300</v>
      </c>
      <c r="AD107" s="252">
        <v>300</v>
      </c>
      <c r="AE107" s="252">
        <v>300</v>
      </c>
      <c r="AF107" s="294">
        <v>300</v>
      </c>
    </row>
    <row r="108" spans="1:35">
      <c r="A108" s="259" t="s">
        <v>267</v>
      </c>
      <c r="B108" s="271">
        <v>135</v>
      </c>
      <c r="C108" s="271">
        <v>151</v>
      </c>
      <c r="D108" s="271">
        <v>142</v>
      </c>
      <c r="E108" s="272">
        <v>129</v>
      </c>
      <c r="F108" s="271">
        <v>86</v>
      </c>
      <c r="G108" s="271">
        <v>173</v>
      </c>
      <c r="H108" s="271">
        <v>152</v>
      </c>
      <c r="I108" s="271">
        <v>184</v>
      </c>
      <c r="J108" s="271">
        <v>188</v>
      </c>
      <c r="K108" s="279">
        <v>199</v>
      </c>
      <c r="L108" s="279">
        <v>183</v>
      </c>
      <c r="M108" s="279">
        <v>279</v>
      </c>
      <c r="N108" s="279">
        <v>294</v>
      </c>
      <c r="O108" s="279">
        <v>290</v>
      </c>
      <c r="P108" s="279">
        <v>296</v>
      </c>
      <c r="Q108" s="303">
        <v>299</v>
      </c>
      <c r="R108" s="303">
        <v>299</v>
      </c>
      <c r="S108" s="303">
        <v>300</v>
      </c>
      <c r="T108" s="303">
        <v>299</v>
      </c>
      <c r="U108" s="303">
        <v>300</v>
      </c>
      <c r="V108" s="303">
        <v>300</v>
      </c>
      <c r="W108" s="303">
        <v>295</v>
      </c>
      <c r="X108" s="303">
        <v>300</v>
      </c>
      <c r="Y108" s="303">
        <v>295</v>
      </c>
      <c r="Z108" s="303">
        <v>300</v>
      </c>
      <c r="AA108" s="303">
        <v>293</v>
      </c>
      <c r="AB108" s="303">
        <v>300</v>
      </c>
      <c r="AC108" s="252">
        <v>299</v>
      </c>
      <c r="AD108" s="252">
        <v>299</v>
      </c>
      <c r="AE108" s="252">
        <v>299</v>
      </c>
      <c r="AF108" s="294">
        <v>298</v>
      </c>
    </row>
    <row r="109" spans="1:35" ht="15" thickBot="1">
      <c r="A109" s="273" t="s">
        <v>268</v>
      </c>
      <c r="B109" s="239">
        <v>45</v>
      </c>
      <c r="C109" s="239">
        <v>94.375</v>
      </c>
      <c r="D109" s="239">
        <v>88.75</v>
      </c>
      <c r="E109" s="239">
        <v>80.625</v>
      </c>
      <c r="F109" s="239">
        <v>53.75</v>
      </c>
      <c r="G109" s="239">
        <v>86.5</v>
      </c>
      <c r="H109" s="239">
        <v>76</v>
      </c>
      <c r="I109" s="239">
        <v>92</v>
      </c>
      <c r="J109" s="239">
        <v>94</v>
      </c>
      <c r="K109" s="239">
        <v>99.5</v>
      </c>
      <c r="L109" s="239">
        <v>91.5</v>
      </c>
      <c r="M109" s="239">
        <v>93</v>
      </c>
      <c r="N109" s="239">
        <f>N108/N107*100</f>
        <v>98</v>
      </c>
      <c r="O109" s="239">
        <v>96.6666666666667</v>
      </c>
      <c r="P109" s="239">
        <v>98.6666666666667</v>
      </c>
      <c r="Q109" s="239">
        <v>99.6666666666667</v>
      </c>
      <c r="R109" s="239">
        <v>99.6666666666667</v>
      </c>
      <c r="S109" s="239">
        <v>100</v>
      </c>
      <c r="T109" s="239">
        <v>99.6666666666667</v>
      </c>
      <c r="U109" s="239">
        <v>100</v>
      </c>
      <c r="V109" s="239">
        <v>100</v>
      </c>
      <c r="W109" s="239">
        <v>98.3333333333333</v>
      </c>
      <c r="X109" s="239">
        <v>100</v>
      </c>
      <c r="Y109" s="239">
        <v>98.3333333333333</v>
      </c>
      <c r="Z109" s="239">
        <v>100</v>
      </c>
      <c r="AA109" s="239">
        <v>97.6666666666667</v>
      </c>
      <c r="AB109" s="239">
        <v>100</v>
      </c>
      <c r="AC109" s="291">
        <v>99.6666666666667</v>
      </c>
      <c r="AD109" s="291">
        <v>99.6666666666667</v>
      </c>
      <c r="AE109" s="291">
        <v>99.6666666666667</v>
      </c>
      <c r="AF109" s="295">
        <v>99.3333333333333</v>
      </c>
    </row>
    <row r="110" spans="1:35" s="282" customFormat="1">
      <c r="A110" s="274" t="s">
        <v>173</v>
      </c>
      <c r="B110" s="275"/>
      <c r="C110" s="211"/>
      <c r="D110" s="211"/>
      <c r="E110" s="211"/>
      <c r="F110" s="211"/>
      <c r="G110" s="274"/>
      <c r="H110" s="275"/>
      <c r="I110" s="211"/>
      <c r="J110" s="211"/>
      <c r="K110" s="227"/>
      <c r="L110" s="227"/>
      <c r="M110" s="227"/>
      <c r="N110" s="227"/>
      <c r="U110" s="290"/>
      <c r="Y110" s="290"/>
      <c r="AC110" s="224"/>
      <c r="AD110" s="224"/>
      <c r="AE110" s="224"/>
      <c r="AF110" s="224"/>
    </row>
    <row r="111" spans="1:35">
      <c r="A111" s="298"/>
      <c r="B111" s="299"/>
      <c r="C111" s="300"/>
      <c r="D111" s="300"/>
      <c r="E111" s="301"/>
      <c r="F111" s="300"/>
      <c r="G111" s="300"/>
    </row>
    <row r="112" spans="1:35">
      <c r="A112" s="1"/>
      <c r="B112" s="59"/>
      <c r="C112" s="1"/>
      <c r="D112" s="1"/>
      <c r="E112" s="302"/>
      <c r="F112" s="1"/>
      <c r="G112" s="1"/>
    </row>
    <row r="113" spans="1:25">
      <c r="A113" s="1"/>
      <c r="B113" s="59"/>
      <c r="C113" s="1"/>
      <c r="D113" s="1"/>
      <c r="E113" s="302"/>
      <c r="F113" s="1"/>
      <c r="G113" s="1"/>
    </row>
    <row r="114" spans="1:25">
      <c r="A114" s="1"/>
      <c r="B114" s="59"/>
      <c r="C114" s="1"/>
      <c r="D114" s="1"/>
      <c r="E114" s="302"/>
      <c r="F114" s="1"/>
      <c r="G114" s="1"/>
      <c r="N114" s="282"/>
    </row>
    <row r="115" spans="1:25">
      <c r="A115" s="1"/>
      <c r="B115" s="59"/>
      <c r="C115" s="1"/>
      <c r="D115" s="1"/>
      <c r="E115" s="302"/>
      <c r="F115" s="1"/>
      <c r="G115" s="1"/>
    </row>
    <row r="116" spans="1:25">
      <c r="A116" s="1"/>
      <c r="B116" s="59"/>
      <c r="C116" s="1"/>
      <c r="D116" s="1"/>
      <c r="E116" s="302"/>
      <c r="F116" s="1"/>
      <c r="G116" s="1"/>
    </row>
    <row r="117" spans="1:25">
      <c r="A117" s="1"/>
      <c r="B117" s="59"/>
      <c r="C117" s="1"/>
      <c r="D117" s="1"/>
      <c r="E117" s="302"/>
      <c r="F117" s="1"/>
      <c r="G117" s="1"/>
    </row>
    <row r="118" spans="1:25">
      <c r="A118" s="1"/>
      <c r="B118" s="59"/>
      <c r="C118" s="1"/>
      <c r="D118" s="1"/>
      <c r="E118" s="302"/>
      <c r="F118" s="1"/>
      <c r="G118" s="1"/>
    </row>
    <row r="119" spans="1:25" s="283" customFormat="1">
      <c r="A119" s="1"/>
      <c r="B119" s="59"/>
      <c r="C119" s="1"/>
      <c r="D119" s="1"/>
      <c r="E119" s="302"/>
      <c r="F119" s="1"/>
      <c r="G119" s="1"/>
      <c r="I119" s="286"/>
      <c r="J119"/>
      <c r="K119"/>
      <c r="L119"/>
      <c r="M119"/>
      <c r="N119"/>
      <c r="O119"/>
      <c r="P119"/>
      <c r="Q119"/>
      <c r="U119" s="304"/>
      <c r="Y119" s="304"/>
    </row>
    <row r="120" spans="1:25" s="283" customFormat="1">
      <c r="A120" s="1"/>
      <c r="B120" s="59"/>
      <c r="C120" s="1"/>
      <c r="D120" s="1"/>
      <c r="E120" s="302"/>
      <c r="F120" s="1"/>
      <c r="G120" s="1"/>
      <c r="I120" s="286"/>
      <c r="J120"/>
      <c r="K120"/>
      <c r="L120"/>
      <c r="M120"/>
      <c r="N120"/>
      <c r="O120"/>
      <c r="P120"/>
      <c r="Q120"/>
      <c r="U120" s="304"/>
      <c r="Y120" s="304"/>
    </row>
    <row r="121" spans="1:25" s="283" customFormat="1">
      <c r="A121" s="1"/>
      <c r="B121" s="59"/>
      <c r="C121" s="1"/>
      <c r="D121" s="1"/>
      <c r="E121" s="302"/>
      <c r="F121" s="1"/>
      <c r="G121" s="1"/>
      <c r="I121" s="286"/>
      <c r="J121"/>
      <c r="K121"/>
      <c r="L121"/>
      <c r="M121"/>
      <c r="N121"/>
      <c r="O121"/>
      <c r="P121"/>
      <c r="Q121"/>
      <c r="U121" s="304"/>
      <c r="Y121" s="304"/>
    </row>
    <row r="122" spans="1:25" s="283" customFormat="1">
      <c r="A122" s="1"/>
      <c r="B122" s="59"/>
      <c r="C122" s="1"/>
      <c r="D122" s="1"/>
      <c r="E122" s="302"/>
      <c r="F122" s="1"/>
      <c r="G122" s="1"/>
      <c r="I122" s="286"/>
      <c r="J122"/>
      <c r="K122"/>
      <c r="L122"/>
      <c r="M122"/>
      <c r="N122"/>
      <c r="O122"/>
      <c r="P122"/>
      <c r="Q122"/>
      <c r="U122" s="304"/>
      <c r="Y122" s="304"/>
    </row>
    <row r="123" spans="1:25" s="283" customFormat="1">
      <c r="A123" s="1"/>
      <c r="B123" s="59"/>
      <c r="C123" s="1"/>
      <c r="D123" s="1"/>
      <c r="E123" s="302"/>
      <c r="F123" s="1"/>
      <c r="G123" s="1"/>
      <c r="I123" s="286"/>
      <c r="J123"/>
      <c r="K123"/>
      <c r="L123"/>
      <c r="M123"/>
      <c r="N123"/>
      <c r="O123"/>
      <c r="P123"/>
      <c r="Q123"/>
      <c r="U123" s="304"/>
      <c r="Y123" s="304"/>
    </row>
    <row r="124" spans="1:25" s="283" customFormat="1">
      <c r="A124" s="1"/>
      <c r="B124" s="59"/>
      <c r="C124" s="1"/>
      <c r="D124" s="1"/>
      <c r="E124" s="302"/>
      <c r="F124" s="1"/>
      <c r="G124" s="1"/>
      <c r="I124" s="286"/>
      <c r="J124"/>
      <c r="K124"/>
      <c r="L124"/>
      <c r="M124"/>
      <c r="N124"/>
      <c r="O124"/>
      <c r="P124"/>
      <c r="Q124"/>
      <c r="U124" s="304"/>
      <c r="Y124" s="304"/>
    </row>
    <row r="125" spans="1:25" s="283" customFormat="1">
      <c r="A125" s="1"/>
      <c r="B125" s="59"/>
      <c r="C125" s="1"/>
      <c r="D125" s="1"/>
      <c r="E125" s="302"/>
      <c r="F125" s="1"/>
      <c r="G125" s="1"/>
      <c r="I125" s="286"/>
      <c r="J125"/>
      <c r="K125"/>
      <c r="L125"/>
      <c r="M125"/>
      <c r="N125"/>
      <c r="O125"/>
      <c r="P125"/>
      <c r="Q125"/>
      <c r="U125" s="304"/>
      <c r="Y125" s="304"/>
    </row>
    <row r="126" spans="1:25" s="283" customFormat="1">
      <c r="A126" s="1"/>
      <c r="B126" s="59"/>
      <c r="C126" s="1"/>
      <c r="D126" s="1"/>
      <c r="E126" s="302"/>
      <c r="F126" s="1"/>
      <c r="G126" s="1"/>
      <c r="I126" s="286"/>
      <c r="J126"/>
      <c r="K126"/>
      <c r="L126"/>
      <c r="M126"/>
      <c r="N126"/>
      <c r="O126"/>
      <c r="P126"/>
      <c r="Q126"/>
      <c r="U126" s="304"/>
      <c r="Y126" s="304"/>
    </row>
    <row r="127" spans="1:25" s="283" customFormat="1">
      <c r="A127" s="1"/>
      <c r="B127" s="59"/>
      <c r="C127" s="1"/>
      <c r="D127" s="1"/>
      <c r="E127" s="302"/>
      <c r="F127" s="1"/>
      <c r="G127" s="1"/>
      <c r="I127" s="286"/>
      <c r="J127"/>
      <c r="K127"/>
      <c r="L127"/>
      <c r="M127"/>
      <c r="N127"/>
      <c r="O127"/>
      <c r="P127"/>
      <c r="Q127"/>
      <c r="U127" s="304"/>
      <c r="Y127" s="304"/>
    </row>
    <row r="128" spans="1:25" s="283" customFormat="1">
      <c r="A128" s="1"/>
      <c r="B128" s="59"/>
      <c r="C128" s="1"/>
      <c r="D128" s="1"/>
      <c r="E128" s="302"/>
      <c r="F128" s="1"/>
      <c r="G128" s="1"/>
      <c r="I128" s="286"/>
      <c r="J128"/>
      <c r="K128"/>
      <c r="L128"/>
      <c r="M128"/>
      <c r="N128"/>
      <c r="O128"/>
      <c r="P128"/>
      <c r="Q128"/>
      <c r="U128" s="304"/>
      <c r="Y128" s="304"/>
    </row>
    <row r="129" spans="1:25" s="283" customFormat="1">
      <c r="A129" s="1"/>
      <c r="B129" s="59"/>
      <c r="C129" s="1"/>
      <c r="D129" s="1"/>
      <c r="E129" s="302"/>
      <c r="F129" s="1"/>
      <c r="G129" s="1"/>
      <c r="I129" s="286"/>
      <c r="J129"/>
      <c r="K129"/>
      <c r="L129"/>
      <c r="M129"/>
      <c r="N129"/>
      <c r="O129"/>
      <c r="P129"/>
      <c r="Q129"/>
      <c r="U129" s="304"/>
      <c r="Y129" s="304"/>
    </row>
  </sheetData>
  <mergeCells count="20">
    <mergeCell ref="U3:X3"/>
    <mergeCell ref="Y3:AB3"/>
    <mergeCell ref="AC3:AF3"/>
    <mergeCell ref="A5:I5"/>
    <mergeCell ref="A10:I10"/>
    <mergeCell ref="B3:D3"/>
    <mergeCell ref="E3:H3"/>
    <mergeCell ref="I3:L3"/>
    <mergeCell ref="M3:P3"/>
    <mergeCell ref="Q3:T3"/>
    <mergeCell ref="A81:I81"/>
    <mergeCell ref="A86:I86"/>
    <mergeCell ref="A99:I99"/>
    <mergeCell ref="A106:I106"/>
    <mergeCell ref="A3:A4"/>
    <mergeCell ref="A26:I26"/>
    <mergeCell ref="A42:I42"/>
    <mergeCell ref="A58:I58"/>
    <mergeCell ref="A71:I71"/>
    <mergeCell ref="A76:I76"/>
  </mergeCells>
  <hyperlinks>
    <hyperlink ref="A1" location="Menu!A1" display="Return to Menu" xr:uid="{00000000-0004-0000-0D00-000000000000}"/>
  </hyperlinks>
  <printOptions horizontalCentered="1" verticalCentered="1"/>
  <pageMargins left="0.7" right="0.7" top="0.75" bottom="0.75" header="0.3" footer="0.3"/>
  <pageSetup paperSize="9" scale="55" fitToWidth="2" fitToHeight="2" orientation="landscape" r:id="rId1"/>
  <headerFooter alignWithMargins="0"/>
  <rowBreaks count="1" manualBreakCount="1">
    <brk id="57" max="32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G110"/>
  <sheetViews>
    <sheetView view="pageBreakPreview" zoomScale="80" zoomScaleNormal="100" zoomScaleSheetLayoutView="80" workbookViewId="0">
      <pane xSplit="1" ySplit="5" topLeftCell="N86" activePane="bottomRight" state="frozen"/>
      <selection pane="topRight"/>
      <selection pane="bottomLeft"/>
      <selection pane="bottomRight" activeCell="W96" sqref="W96"/>
    </sheetView>
  </sheetViews>
  <sheetFormatPr defaultColWidth="9.1796875" defaultRowHeight="14"/>
  <cols>
    <col min="1" max="1" width="45.453125" style="75" customWidth="1"/>
    <col min="2" max="2" width="12.54296875" style="213" customWidth="1"/>
    <col min="3" max="4" width="12.54296875" style="75" customWidth="1"/>
    <col min="5" max="5" width="12.54296875" style="214" customWidth="1"/>
    <col min="6" max="7" width="12.54296875" style="75" customWidth="1"/>
    <col min="8" max="8" width="12.54296875" style="215" customWidth="1"/>
    <col min="9" max="9" width="12.54296875" style="216" customWidth="1"/>
    <col min="10" max="16" width="12.54296875" style="75" customWidth="1"/>
    <col min="17" max="20" width="11.7265625" style="75" customWidth="1"/>
    <col min="21" max="21" width="11.7265625" style="76" customWidth="1"/>
    <col min="22" max="24" width="11.7265625" style="75" customWidth="1"/>
    <col min="25" max="25" width="11.7265625" style="76" customWidth="1"/>
    <col min="26" max="32" width="11.7265625" style="75" customWidth="1"/>
    <col min="33" max="16384" width="9.1796875" style="75"/>
  </cols>
  <sheetData>
    <row r="1" spans="1:33" ht="26">
      <c r="A1" s="2" t="s">
        <v>41</v>
      </c>
      <c r="B1" s="217"/>
      <c r="C1" s="77"/>
      <c r="D1" s="77"/>
      <c r="E1" s="218"/>
      <c r="F1" s="77"/>
      <c r="G1" s="77"/>
      <c r="H1" s="77"/>
      <c r="I1" s="243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</row>
    <row r="2" spans="1:33" ht="17.5">
      <c r="A2" s="219" t="s">
        <v>329</v>
      </c>
      <c r="B2" s="78"/>
      <c r="C2" s="78"/>
      <c r="D2" s="78"/>
      <c r="E2" s="78"/>
      <c r="F2" s="78"/>
      <c r="G2" s="220"/>
      <c r="H2" s="220"/>
      <c r="I2" s="220"/>
      <c r="J2" s="243"/>
      <c r="K2" s="243"/>
      <c r="L2" s="243"/>
      <c r="M2" s="243"/>
      <c r="N2" s="243"/>
      <c r="O2" s="77"/>
      <c r="P2" s="77"/>
      <c r="Q2" s="77"/>
      <c r="R2" s="77"/>
      <c r="S2" s="77"/>
      <c r="T2" s="77"/>
    </row>
    <row r="3" spans="1:33" s="210" customFormat="1">
      <c r="A3" s="649"/>
      <c r="B3" s="643">
        <v>2009</v>
      </c>
      <c r="C3" s="644"/>
      <c r="D3" s="645"/>
      <c r="E3" s="643">
        <v>2010</v>
      </c>
      <c r="F3" s="644"/>
      <c r="G3" s="644"/>
      <c r="H3" s="645"/>
      <c r="I3" s="643">
        <v>2011</v>
      </c>
      <c r="J3" s="644"/>
      <c r="K3" s="644"/>
      <c r="L3" s="645"/>
      <c r="M3" s="643">
        <v>2012</v>
      </c>
      <c r="N3" s="644"/>
      <c r="O3" s="644"/>
      <c r="P3" s="645"/>
      <c r="Q3" s="643">
        <v>2013</v>
      </c>
      <c r="R3" s="644"/>
      <c r="S3" s="644"/>
      <c r="T3" s="645"/>
      <c r="U3" s="643">
        <v>2014</v>
      </c>
      <c r="V3" s="644"/>
      <c r="W3" s="644"/>
      <c r="X3" s="645"/>
      <c r="Y3" s="643">
        <v>2015</v>
      </c>
      <c r="Z3" s="644"/>
      <c r="AA3" s="644"/>
      <c r="AB3" s="645"/>
      <c r="AC3" s="643">
        <v>2016</v>
      </c>
      <c r="AD3" s="644"/>
      <c r="AE3" s="644"/>
      <c r="AF3" s="645"/>
    </row>
    <row r="4" spans="1:33" s="210" customFormat="1" ht="15.75" customHeight="1" thickBot="1">
      <c r="A4" s="650"/>
      <c r="B4" s="22" t="s">
        <v>44</v>
      </c>
      <c r="C4" s="23" t="s">
        <v>45</v>
      </c>
      <c r="D4" s="46" t="s">
        <v>46</v>
      </c>
      <c r="E4" s="23" t="s">
        <v>47</v>
      </c>
      <c r="F4" s="23" t="s">
        <v>44</v>
      </c>
      <c r="G4" s="221" t="s">
        <v>45</v>
      </c>
      <c r="H4" s="222" t="s">
        <v>46</v>
      </c>
      <c r="I4" s="25" t="s">
        <v>47</v>
      </c>
      <c r="J4" s="25" t="s">
        <v>44</v>
      </c>
      <c r="K4" s="25" t="s">
        <v>45</v>
      </c>
      <c r="L4" s="25" t="s">
        <v>46</v>
      </c>
      <c r="M4" s="25" t="s">
        <v>47</v>
      </c>
      <c r="N4" s="25" t="s">
        <v>44</v>
      </c>
      <c r="O4" s="25" t="s">
        <v>45</v>
      </c>
      <c r="P4" s="25" t="s">
        <v>46</v>
      </c>
      <c r="Q4" s="25" t="s">
        <v>47</v>
      </c>
      <c r="R4" s="25" t="s">
        <v>44</v>
      </c>
      <c r="S4" s="25" t="s">
        <v>45</v>
      </c>
      <c r="T4" s="22" t="s">
        <v>46</v>
      </c>
      <c r="U4" s="25" t="s">
        <v>47</v>
      </c>
      <c r="V4" s="25" t="s">
        <v>44</v>
      </c>
      <c r="W4" s="25" t="s">
        <v>45</v>
      </c>
      <c r="X4" s="22" t="s">
        <v>46</v>
      </c>
      <c r="Y4" s="25" t="s">
        <v>47</v>
      </c>
      <c r="Z4" s="25" t="s">
        <v>44</v>
      </c>
      <c r="AA4" s="25" t="s">
        <v>45</v>
      </c>
      <c r="AB4" s="22" t="s">
        <v>46</v>
      </c>
      <c r="AC4" s="25" t="s">
        <v>47</v>
      </c>
      <c r="AD4" s="25" t="s">
        <v>44</v>
      </c>
      <c r="AE4" s="25" t="s">
        <v>45</v>
      </c>
      <c r="AF4" s="25" t="s">
        <v>46</v>
      </c>
    </row>
    <row r="5" spans="1:33" s="211" customFormat="1" ht="15.75" customHeight="1">
      <c r="A5" s="654" t="s">
        <v>270</v>
      </c>
      <c r="B5" s="655"/>
      <c r="C5" s="655"/>
      <c r="D5" s="655"/>
      <c r="E5" s="655"/>
      <c r="F5" s="655"/>
      <c r="G5" s="655"/>
      <c r="H5" s="655"/>
      <c r="I5" s="655"/>
      <c r="J5" s="244"/>
      <c r="K5" s="224"/>
      <c r="L5" s="224"/>
      <c r="M5" s="224"/>
      <c r="N5" s="224"/>
      <c r="O5" s="224"/>
      <c r="P5" s="249"/>
      <c r="Q5" s="249"/>
      <c r="R5" s="224"/>
      <c r="S5" s="224"/>
      <c r="T5" s="224"/>
      <c r="U5" s="224"/>
      <c r="V5" s="224"/>
      <c r="W5" s="224"/>
      <c r="X5" s="224"/>
      <c r="Y5" s="252"/>
      <c r="Z5" s="252"/>
      <c r="AA5" s="252"/>
      <c r="AB5" s="252"/>
      <c r="AC5" s="247"/>
      <c r="AD5" s="244"/>
      <c r="AE5" s="244"/>
      <c r="AF5" s="255"/>
    </row>
    <row r="6" spans="1:33">
      <c r="A6" s="223" t="s">
        <v>271</v>
      </c>
      <c r="B6" s="224"/>
      <c r="C6" s="225"/>
      <c r="D6" s="225"/>
      <c r="E6" s="226"/>
      <c r="F6" s="225"/>
      <c r="G6" s="227"/>
      <c r="H6" s="224"/>
      <c r="I6" s="225"/>
      <c r="J6" s="76"/>
      <c r="K6" s="224"/>
      <c r="L6" s="224"/>
      <c r="M6" s="224"/>
      <c r="N6" s="224"/>
      <c r="O6" s="224"/>
      <c r="P6" s="224"/>
      <c r="Q6" s="252"/>
      <c r="R6" s="252"/>
      <c r="S6" s="252"/>
      <c r="T6" s="252"/>
      <c r="U6" s="252"/>
      <c r="V6" s="252"/>
      <c r="W6" s="252"/>
      <c r="X6" s="252"/>
      <c r="Y6" s="252"/>
      <c r="Z6" s="252"/>
      <c r="AA6" s="252"/>
      <c r="AB6" s="252"/>
      <c r="AC6" s="227"/>
      <c r="AD6" s="227"/>
      <c r="AE6" s="227"/>
      <c r="AF6" s="256"/>
    </row>
    <row r="7" spans="1:33">
      <c r="A7" s="228" t="s">
        <v>63</v>
      </c>
      <c r="B7" s="227">
        <v>-20.85</v>
      </c>
      <c r="C7" s="227">
        <v>-16.066666666666698</v>
      </c>
      <c r="D7" s="227">
        <v>-15.866666666666699</v>
      </c>
      <c r="E7" s="227">
        <v>-11.983333333333301</v>
      </c>
      <c r="F7" s="227">
        <v>-4.68333333333333</v>
      </c>
      <c r="G7" s="227">
        <v>-2.75</v>
      </c>
      <c r="H7" s="227">
        <v>9.6</v>
      </c>
      <c r="I7" s="227">
        <v>6.9166666666666696</v>
      </c>
      <c r="J7" s="227">
        <v>14.033333333333299</v>
      </c>
      <c r="K7" s="227">
        <v>10.0833333333333</v>
      </c>
      <c r="L7" s="227">
        <v>-3.3333333333333299</v>
      </c>
      <c r="M7" s="227">
        <v>-6</v>
      </c>
      <c r="N7" s="227">
        <v>-4.9666666666666703</v>
      </c>
      <c r="O7" s="227">
        <v>-11.283333333333299</v>
      </c>
      <c r="P7" s="227">
        <v>-5.7666666666666702</v>
      </c>
      <c r="Q7" s="227">
        <v>0.999999999999998</v>
      </c>
      <c r="R7" s="227">
        <v>0.86666666666666703</v>
      </c>
      <c r="S7" s="227">
        <v>-1.7666666666666699</v>
      </c>
      <c r="T7" s="227">
        <v>-3.54237063539389</v>
      </c>
      <c r="U7" s="227">
        <v>0.334168755221387</v>
      </c>
      <c r="V7" s="227">
        <v>-2.25</v>
      </c>
      <c r="W7" s="227">
        <v>-2.53978696741855</v>
      </c>
      <c r="X7" s="227">
        <v>-1.5833333333333299</v>
      </c>
      <c r="Y7" s="227">
        <v>-9.5</v>
      </c>
      <c r="Z7" s="227">
        <v>-11.4204260651629</v>
      </c>
      <c r="AA7" s="227">
        <v>4.1666666666667899E-2</v>
      </c>
      <c r="AB7" s="227">
        <v>4.6666666666666696</v>
      </c>
      <c r="AC7" s="227">
        <v>-7.5105485232067499</v>
      </c>
      <c r="AD7" s="227">
        <v>-23.8333333333333</v>
      </c>
      <c r="AE7" s="227">
        <v>-30.68671679198</v>
      </c>
      <c r="AF7" s="246">
        <v>-33.667502088554699</v>
      </c>
      <c r="AG7" s="227"/>
    </row>
    <row r="8" spans="1:33" ht="14.25" customHeight="1">
      <c r="A8" s="228" t="s">
        <v>65</v>
      </c>
      <c r="B8" s="229">
        <v>25.816666666666698</v>
      </c>
      <c r="C8" s="229">
        <v>23.616666666666699</v>
      </c>
      <c r="D8" s="229">
        <v>24.866666666666699</v>
      </c>
      <c r="E8" s="229">
        <v>25.266666666666701</v>
      </c>
      <c r="F8" s="227">
        <v>29.816666666666698</v>
      </c>
      <c r="G8" s="227">
        <v>29.45</v>
      </c>
      <c r="H8" s="229">
        <v>39.733333333333299</v>
      </c>
      <c r="I8" s="229">
        <v>43.6666666666667</v>
      </c>
      <c r="J8" s="229">
        <v>37.8333333333333</v>
      </c>
      <c r="K8" s="227">
        <v>38.587868480725596</v>
      </c>
      <c r="L8" s="227">
        <v>34.966666666666697</v>
      </c>
      <c r="M8" s="227">
        <v>31.733333333333299</v>
      </c>
      <c r="N8" s="227">
        <v>30.4</v>
      </c>
      <c r="O8" s="227">
        <v>26.383333333333301</v>
      </c>
      <c r="P8" s="227">
        <v>32.066666666666698</v>
      </c>
      <c r="Q8" s="227">
        <v>38.566666666666698</v>
      </c>
      <c r="R8" s="227">
        <v>42.133333333333297</v>
      </c>
      <c r="S8" s="227">
        <v>38.299999999999997</v>
      </c>
      <c r="T8" s="227">
        <v>33.7256388284666</v>
      </c>
      <c r="U8" s="227">
        <v>39.598997493734302</v>
      </c>
      <c r="V8" s="227">
        <v>39.5416666666667</v>
      </c>
      <c r="W8" s="227">
        <v>38.894005847953203</v>
      </c>
      <c r="X8" s="227">
        <v>33.8333333333333</v>
      </c>
      <c r="Y8" s="227">
        <v>24.4166666666667</v>
      </c>
      <c r="Z8" s="227">
        <v>25.75</v>
      </c>
      <c r="AA8" s="227">
        <v>36.7083333333333</v>
      </c>
      <c r="AB8" s="227">
        <v>34.141267842149503</v>
      </c>
      <c r="AC8" s="227">
        <v>29.784060052645799</v>
      </c>
      <c r="AD8" s="227">
        <v>26.625</v>
      </c>
      <c r="AE8" s="227">
        <v>23.125</v>
      </c>
      <c r="AF8" s="246">
        <v>14.160401002506299</v>
      </c>
      <c r="AG8" s="227"/>
    </row>
    <row r="9" spans="1:33">
      <c r="A9" s="228" t="s">
        <v>223</v>
      </c>
      <c r="B9" s="227">
        <v>22.766666666666701</v>
      </c>
      <c r="C9" s="227">
        <v>31.266666666666701</v>
      </c>
      <c r="D9" s="227">
        <v>22.9</v>
      </c>
      <c r="E9" s="227">
        <v>33.233333333333299</v>
      </c>
      <c r="F9" s="227">
        <v>35.016666666666701</v>
      </c>
      <c r="G9" s="227">
        <v>37.716666666666697</v>
      </c>
      <c r="H9" s="227">
        <v>52.3</v>
      </c>
      <c r="I9" s="227">
        <v>49.966666666666697</v>
      </c>
      <c r="J9" s="227">
        <v>54.983333333333299</v>
      </c>
      <c r="K9" s="227">
        <v>48.116666666666703</v>
      </c>
      <c r="L9" s="227">
        <v>45.966666666666697</v>
      </c>
      <c r="M9" s="227">
        <v>34.25</v>
      </c>
      <c r="N9" s="227">
        <v>32.9</v>
      </c>
      <c r="O9" s="227">
        <v>23.9</v>
      </c>
      <c r="P9" s="227">
        <v>30.4</v>
      </c>
      <c r="Q9" s="227">
        <v>36.516666666666701</v>
      </c>
      <c r="R9" s="227">
        <v>38.15</v>
      </c>
      <c r="S9" s="227">
        <v>37.133333333333297</v>
      </c>
      <c r="T9" s="227">
        <v>31.997401444834701</v>
      </c>
      <c r="U9" s="227">
        <v>37.888376720696201</v>
      </c>
      <c r="V9" s="227">
        <v>35.575949367088597</v>
      </c>
      <c r="W9" s="227">
        <v>35.817669172932298</v>
      </c>
      <c r="X9" s="227">
        <v>31.5833333333333</v>
      </c>
      <c r="Y9" s="227">
        <v>28.0416666666667</v>
      </c>
      <c r="Z9" s="227">
        <v>32</v>
      </c>
      <c r="AA9" s="227">
        <v>50.0416666666667</v>
      </c>
      <c r="AB9" s="227">
        <v>46.369122586062097</v>
      </c>
      <c r="AC9" s="227">
        <v>42.789285257639698</v>
      </c>
      <c r="AD9" s="227">
        <v>42.375</v>
      </c>
      <c r="AE9" s="227">
        <v>30.7608604845447</v>
      </c>
      <c r="AF9" s="246">
        <v>27.109440267335</v>
      </c>
      <c r="AG9" s="227"/>
    </row>
    <row r="10" spans="1:33" s="211" customFormat="1" ht="15.75" customHeight="1">
      <c r="A10" s="652" t="s">
        <v>272</v>
      </c>
      <c r="B10" s="653"/>
      <c r="C10" s="653"/>
      <c r="D10" s="653"/>
      <c r="E10" s="653"/>
      <c r="F10" s="653"/>
      <c r="G10" s="653"/>
      <c r="H10" s="653"/>
      <c r="I10" s="653"/>
      <c r="J10" s="247"/>
      <c r="K10" s="227"/>
      <c r="L10" s="227"/>
      <c r="M10" s="227"/>
      <c r="N10" s="227"/>
      <c r="O10" s="227"/>
      <c r="P10" s="227"/>
      <c r="Q10" s="227"/>
      <c r="R10" s="227"/>
      <c r="S10" s="227"/>
      <c r="T10" s="227"/>
      <c r="U10" s="227"/>
      <c r="V10" s="227"/>
      <c r="W10" s="227"/>
      <c r="X10" s="227"/>
      <c r="Y10" s="227"/>
      <c r="Z10" s="227"/>
      <c r="AA10" s="227"/>
      <c r="AB10" s="227"/>
      <c r="AC10" s="227"/>
      <c r="AD10" s="227"/>
      <c r="AE10" s="227"/>
      <c r="AF10" s="246"/>
      <c r="AG10" s="227"/>
    </row>
    <row r="11" spans="1:33">
      <c r="A11" s="230" t="s">
        <v>225</v>
      </c>
      <c r="B11" s="227">
        <v>-48.9</v>
      </c>
      <c r="C11" s="231">
        <v>-37.700000000000003</v>
      </c>
      <c r="D11" s="232">
        <v>-37.950000000000003</v>
      </c>
      <c r="E11" s="232">
        <v>-36.85</v>
      </c>
      <c r="F11" s="227">
        <v>-20.75</v>
      </c>
      <c r="G11" s="227">
        <v>-3.55</v>
      </c>
      <c r="H11" s="227">
        <v>3.8</v>
      </c>
      <c r="I11" s="231">
        <v>14.5</v>
      </c>
      <c r="J11" s="231">
        <v>3.75</v>
      </c>
      <c r="K11" s="227">
        <v>15.1</v>
      </c>
      <c r="L11" s="227">
        <v>-2.2999999999999998</v>
      </c>
      <c r="M11" s="227">
        <v>-15.45</v>
      </c>
      <c r="N11" s="227">
        <v>-3.7</v>
      </c>
      <c r="O11" s="227">
        <v>-18.7</v>
      </c>
      <c r="P11" s="227">
        <v>-15.4</v>
      </c>
      <c r="Q11" s="227">
        <v>1.95</v>
      </c>
      <c r="R11" s="227">
        <v>-1.8</v>
      </c>
      <c r="S11" s="227">
        <v>3</v>
      </c>
      <c r="T11" s="227">
        <v>1.02564102564103</v>
      </c>
      <c r="U11" s="227">
        <v>9.0225563909774404</v>
      </c>
      <c r="V11" s="227">
        <v>-1.375</v>
      </c>
      <c r="W11" s="227">
        <v>-9.875</v>
      </c>
      <c r="X11" s="227">
        <v>-5.625</v>
      </c>
      <c r="Y11" s="227">
        <v>-15.75</v>
      </c>
      <c r="Z11" s="227">
        <v>-21.75</v>
      </c>
      <c r="AA11" s="227">
        <v>-0.125</v>
      </c>
      <c r="AB11" s="227">
        <v>11.625</v>
      </c>
      <c r="AC11" s="227">
        <v>-11.0126582278481</v>
      </c>
      <c r="AD11" s="227">
        <v>-33.25</v>
      </c>
      <c r="AE11" s="227">
        <v>-39.875</v>
      </c>
      <c r="AF11" s="246">
        <v>-49.122807017543899</v>
      </c>
      <c r="AG11" s="227"/>
    </row>
    <row r="12" spans="1:33" ht="15.75" customHeight="1">
      <c r="A12" s="233" t="s">
        <v>308</v>
      </c>
      <c r="B12" s="227">
        <v>-52.054794520547901</v>
      </c>
      <c r="C12" s="231">
        <v>-34</v>
      </c>
      <c r="D12" s="232">
        <v>-24.390243902439</v>
      </c>
      <c r="E12" s="232">
        <v>-24.1666666666667</v>
      </c>
      <c r="F12" s="227">
        <v>-12.5</v>
      </c>
      <c r="G12" s="227">
        <v>6.6037735849056602</v>
      </c>
      <c r="H12" s="227">
        <v>2.8985507246376798</v>
      </c>
      <c r="I12" s="231">
        <v>9.1666666666666696</v>
      </c>
      <c r="J12" s="231">
        <v>-4.3103448275862002</v>
      </c>
      <c r="K12" s="227">
        <v>7.6923076923076898</v>
      </c>
      <c r="L12" s="227">
        <v>-18.939393939393899</v>
      </c>
      <c r="M12" s="227">
        <v>-8.3333333333333304</v>
      </c>
      <c r="N12" s="227">
        <v>-26.4</v>
      </c>
      <c r="O12" s="227">
        <v>-20</v>
      </c>
      <c r="P12" s="227">
        <v>-37.700000000000003</v>
      </c>
      <c r="Q12" s="227">
        <v>-16</v>
      </c>
      <c r="R12" s="227">
        <v>-0.90909090909090995</v>
      </c>
      <c r="S12" s="227">
        <v>0</v>
      </c>
      <c r="T12" s="227">
        <v>-5.46875</v>
      </c>
      <c r="U12" s="227">
        <v>8.6538461538461497</v>
      </c>
      <c r="V12" s="227">
        <v>-7.3529411764705896</v>
      </c>
      <c r="W12" s="227">
        <v>-16.470588235294102</v>
      </c>
      <c r="X12" s="227">
        <v>-28.921568627450998</v>
      </c>
      <c r="Y12" s="227">
        <v>-33.482142857142897</v>
      </c>
      <c r="Z12" s="227">
        <v>-53.947368421052602</v>
      </c>
      <c r="AA12" s="227">
        <v>-9.7014925373134293</v>
      </c>
      <c r="AB12" s="227">
        <v>-7.6470588235294104</v>
      </c>
      <c r="AC12" s="227">
        <v>-20.175438596491201</v>
      </c>
      <c r="AD12" s="227">
        <v>-36.290322580645203</v>
      </c>
      <c r="AE12" s="227">
        <v>-69.642857142857096</v>
      </c>
      <c r="AF12" s="246">
        <v>-50</v>
      </c>
      <c r="AG12" s="227"/>
    </row>
    <row r="13" spans="1:33" ht="15.75" customHeight="1">
      <c r="A13" s="233" t="s">
        <v>309</v>
      </c>
      <c r="B13" s="227">
        <v>-54.081632653061199</v>
      </c>
      <c r="C13" s="231">
        <v>-42.473118279569903</v>
      </c>
      <c r="D13" s="232">
        <v>-23.387096774193601</v>
      </c>
      <c r="E13" s="232">
        <v>-33.125</v>
      </c>
      <c r="F13" s="227">
        <v>-32.524271844660198</v>
      </c>
      <c r="G13" s="227">
        <v>2.7173913043478302</v>
      </c>
      <c r="H13" s="227">
        <v>0.45045045045045001</v>
      </c>
      <c r="I13" s="231">
        <v>19.677419354838701</v>
      </c>
      <c r="J13" s="231">
        <v>13.483146067415699</v>
      </c>
      <c r="K13" s="227">
        <v>10.3092783505155</v>
      </c>
      <c r="L13" s="227">
        <v>5.7142857142857197</v>
      </c>
      <c r="M13" s="227">
        <v>-12.3376623376623</v>
      </c>
      <c r="N13" s="227">
        <v>-3.2</v>
      </c>
      <c r="O13" s="227">
        <v>-16.433566433566401</v>
      </c>
      <c r="P13" s="227">
        <v>-12.1</v>
      </c>
      <c r="Q13" s="227">
        <v>7.7464788732394396</v>
      </c>
      <c r="R13" s="227">
        <v>-2.4193548387096802</v>
      </c>
      <c r="S13" s="227">
        <v>5.9</v>
      </c>
      <c r="T13" s="227">
        <v>4.0441176470588296</v>
      </c>
      <c r="U13" s="227">
        <v>8.3333333333333304</v>
      </c>
      <c r="V13" s="227">
        <v>-2.9411764705882399</v>
      </c>
      <c r="W13" s="227">
        <v>-15.068493150684899</v>
      </c>
      <c r="X13" s="227">
        <v>-8.3892617449664399</v>
      </c>
      <c r="Y13" s="227">
        <v>-5.85585585585586</v>
      </c>
      <c r="Z13" s="227">
        <v>10.7843137254902</v>
      </c>
      <c r="AA13" s="227">
        <v>-8.1395348837209305</v>
      </c>
      <c r="AB13" s="227">
        <v>13.7614678899083</v>
      </c>
      <c r="AC13" s="227">
        <v>-5.9523809523809499</v>
      </c>
      <c r="AD13" s="227">
        <v>-27.822580645161299</v>
      </c>
      <c r="AE13" s="227">
        <v>-30.314960629921298</v>
      </c>
      <c r="AF13" s="246">
        <v>-54.9549549549549</v>
      </c>
      <c r="AG13" s="227"/>
    </row>
    <row r="14" spans="1:33" ht="15.75" customHeight="1">
      <c r="A14" s="234" t="s">
        <v>310</v>
      </c>
      <c r="B14" s="227">
        <v>-41.538461538461497</v>
      </c>
      <c r="C14" s="231">
        <v>-33.783783783783797</v>
      </c>
      <c r="D14" s="232">
        <v>-41.964285714285701</v>
      </c>
      <c r="E14" s="232">
        <v>-38.775510204081598</v>
      </c>
      <c r="F14" s="227">
        <v>-4.8780487804878003</v>
      </c>
      <c r="G14" s="227">
        <v>-13.5714285714286</v>
      </c>
      <c r="H14" s="227">
        <v>13.265306122448999</v>
      </c>
      <c r="I14" s="231">
        <v>2.8846153846153801</v>
      </c>
      <c r="J14" s="231">
        <v>8.4745762711864394</v>
      </c>
      <c r="K14" s="227">
        <v>27.9569892473118</v>
      </c>
      <c r="L14" s="227">
        <v>10.526315789473699</v>
      </c>
      <c r="M14" s="227">
        <v>-10.2040816326531</v>
      </c>
      <c r="N14" s="227">
        <v>10.8</v>
      </c>
      <c r="O14" s="227">
        <v>-14.090909090909101</v>
      </c>
      <c r="P14" s="227">
        <v>-5</v>
      </c>
      <c r="Q14" s="227">
        <v>10.2564102564103</v>
      </c>
      <c r="R14" s="227">
        <v>6.6964285714285703</v>
      </c>
      <c r="S14" s="227">
        <v>11.7</v>
      </c>
      <c r="T14" s="227">
        <v>6.37254901960784</v>
      </c>
      <c r="U14" s="227">
        <v>11.6788321167883</v>
      </c>
      <c r="V14" s="227">
        <v>-4.1237113402061798</v>
      </c>
      <c r="W14" s="227">
        <v>-11.875</v>
      </c>
      <c r="X14" s="227">
        <v>15.822784810126601</v>
      </c>
      <c r="Y14" s="227">
        <v>-12.7777777777778</v>
      </c>
      <c r="Z14" s="227">
        <v>-15.454545454545499</v>
      </c>
      <c r="AA14" s="227">
        <v>8.5</v>
      </c>
      <c r="AB14" s="227">
        <v>12.5</v>
      </c>
      <c r="AC14" s="227">
        <v>-8.3333333333333393</v>
      </c>
      <c r="AD14" s="227">
        <v>-36.516853932584297</v>
      </c>
      <c r="AE14" s="227">
        <v>-36.475409836065602</v>
      </c>
      <c r="AF14" s="246">
        <v>-42.372881355932201</v>
      </c>
      <c r="AG14" s="227"/>
    </row>
    <row r="15" spans="1:33" ht="15">
      <c r="A15" s="234" t="s">
        <v>311</v>
      </c>
      <c r="B15" s="227">
        <v>-33.695652173912997</v>
      </c>
      <c r="C15" s="231">
        <v>-40.322580645161302</v>
      </c>
      <c r="D15" s="232">
        <v>-59.649122807017498</v>
      </c>
      <c r="E15" s="232">
        <v>-56</v>
      </c>
      <c r="F15" s="227">
        <v>-19.4444444444444</v>
      </c>
      <c r="G15" s="227">
        <v>-8.5365853658536608</v>
      </c>
      <c r="H15" s="227">
        <v>3.5714285714285698</v>
      </c>
      <c r="I15" s="231">
        <v>18.571428571428601</v>
      </c>
      <c r="J15" s="231">
        <v>-3.06122448979592</v>
      </c>
      <c r="K15" s="227">
        <v>8.6538461538461604</v>
      </c>
      <c r="L15" s="227">
        <v>-22.8571428571429</v>
      </c>
      <c r="M15" s="227">
        <v>-28.3132530120482</v>
      </c>
      <c r="N15" s="227">
        <v>-0.6</v>
      </c>
      <c r="O15" s="227">
        <v>-27.9220779220779</v>
      </c>
      <c r="P15" s="227">
        <v>-15.3</v>
      </c>
      <c r="Q15" s="227">
        <v>-8.4269662921348303</v>
      </c>
      <c r="R15" s="227">
        <v>-10.648148148148101</v>
      </c>
      <c r="S15" s="227">
        <v>-8.3000000000000007</v>
      </c>
      <c r="T15" s="227">
        <v>-5.1136363636363598</v>
      </c>
      <c r="U15" s="227">
        <v>6.1111111111111098</v>
      </c>
      <c r="V15" s="227">
        <v>12.3376623376623</v>
      </c>
      <c r="W15" s="227">
        <v>6.7415730337078701</v>
      </c>
      <c r="X15" s="227">
        <v>10</v>
      </c>
      <c r="Y15" s="227">
        <v>-8.6206896551724199</v>
      </c>
      <c r="Z15" s="227">
        <v>-35.714285714285701</v>
      </c>
      <c r="AA15" s="227">
        <v>7.6923076923076898</v>
      </c>
      <c r="AB15" s="227">
        <v>27.0588235294118</v>
      </c>
      <c r="AC15" s="227">
        <v>-15.1041666666667</v>
      </c>
      <c r="AD15" s="227">
        <v>-34.799999999999997</v>
      </c>
      <c r="AE15" s="227">
        <v>-40.957446808510603</v>
      </c>
      <c r="AF15" s="246">
        <v>-50</v>
      </c>
      <c r="AG15" s="227"/>
    </row>
    <row r="16" spans="1:33" ht="14.25" customHeight="1">
      <c r="A16" s="230" t="s">
        <v>226</v>
      </c>
      <c r="B16" s="227">
        <v>-11.65</v>
      </c>
      <c r="C16" s="231">
        <v>-7.3</v>
      </c>
      <c r="D16" s="232">
        <v>-11.55</v>
      </c>
      <c r="E16" s="232">
        <v>-10</v>
      </c>
      <c r="F16" s="227">
        <v>-10</v>
      </c>
      <c r="G16" s="227">
        <v>-14.5</v>
      </c>
      <c r="H16" s="227">
        <v>-10.1</v>
      </c>
      <c r="I16" s="231">
        <v>-16.25</v>
      </c>
      <c r="J16" s="231">
        <v>1.1499999999999999</v>
      </c>
      <c r="K16" s="227">
        <v>-6.35</v>
      </c>
      <c r="L16" s="227">
        <v>-22.6</v>
      </c>
      <c r="M16" s="227">
        <v>-3.85</v>
      </c>
      <c r="N16" s="227">
        <v>-13.2</v>
      </c>
      <c r="O16" s="227">
        <v>-10.85</v>
      </c>
      <c r="P16" s="227">
        <v>-2.6</v>
      </c>
      <c r="Q16" s="227">
        <v>-11.45</v>
      </c>
      <c r="R16" s="227">
        <v>-10.1</v>
      </c>
      <c r="S16" s="227">
        <v>-17</v>
      </c>
      <c r="T16" s="227">
        <v>-13.461538461538501</v>
      </c>
      <c r="U16" s="227">
        <v>-20.0501253132832</v>
      </c>
      <c r="V16" s="227">
        <v>-10.875</v>
      </c>
      <c r="W16" s="227">
        <v>-4.0100250626566396</v>
      </c>
      <c r="X16" s="227">
        <v>-6.125</v>
      </c>
      <c r="Y16" s="227">
        <v>-9.5</v>
      </c>
      <c r="Z16" s="227">
        <v>-8</v>
      </c>
      <c r="AA16" s="227">
        <v>-7.5</v>
      </c>
      <c r="AB16" s="227">
        <v>-10.625</v>
      </c>
      <c r="AC16" s="227">
        <v>-12.5316455696203</v>
      </c>
      <c r="AD16" s="227">
        <v>-20.5</v>
      </c>
      <c r="AE16" s="227">
        <v>-28.125</v>
      </c>
      <c r="AF16" s="246">
        <v>-23.8095238095238</v>
      </c>
      <c r="AG16" s="227"/>
    </row>
    <row r="17" spans="1:33" ht="15.75" customHeight="1">
      <c r="A17" s="233" t="s">
        <v>308</v>
      </c>
      <c r="B17" s="227">
        <v>-19.387755102040799</v>
      </c>
      <c r="C17" s="231">
        <v>-18.627450980392201</v>
      </c>
      <c r="D17" s="232">
        <v>-8.5365853658536608</v>
      </c>
      <c r="E17" s="232">
        <v>-4.1666666666666599</v>
      </c>
      <c r="F17" s="227">
        <v>-3.3333333333333299</v>
      </c>
      <c r="G17" s="227">
        <v>-16.981132075471699</v>
      </c>
      <c r="H17" s="227">
        <v>-18.840579710144901</v>
      </c>
      <c r="I17" s="231">
        <v>-15</v>
      </c>
      <c r="J17" s="231">
        <v>-4.31034482758621</v>
      </c>
      <c r="K17" s="227">
        <v>-9.6153846153846096</v>
      </c>
      <c r="L17" s="227">
        <v>-61.6666666666667</v>
      </c>
      <c r="M17" s="227">
        <v>-5.9523809523809499</v>
      </c>
      <c r="N17" s="227">
        <v>-27.7</v>
      </c>
      <c r="O17" s="227">
        <v>-23.571428571428601</v>
      </c>
      <c r="P17" s="227">
        <v>-26.8</v>
      </c>
      <c r="Q17" s="227">
        <v>-36</v>
      </c>
      <c r="R17" s="227">
        <v>-34.545454545454497</v>
      </c>
      <c r="S17" s="227">
        <v>-24.5</v>
      </c>
      <c r="T17" s="227">
        <v>-35.9375</v>
      </c>
      <c r="U17" s="227">
        <v>-35.576923076923102</v>
      </c>
      <c r="V17" s="227">
        <v>-23.529411764705898</v>
      </c>
      <c r="W17" s="227">
        <v>-33.529411764705898</v>
      </c>
      <c r="X17" s="227">
        <v>-14.705882352941201</v>
      </c>
      <c r="Y17" s="227">
        <v>-16.5178571428571</v>
      </c>
      <c r="Z17" s="227">
        <v>-9.8684210526315805</v>
      </c>
      <c r="AA17" s="227">
        <v>-18.656716417910399</v>
      </c>
      <c r="AB17" s="227">
        <v>-34.117647058823501</v>
      </c>
      <c r="AC17" s="227">
        <v>-17.543859649122801</v>
      </c>
      <c r="AD17" s="227">
        <v>-44.354838709677402</v>
      </c>
      <c r="AE17" s="227">
        <v>-53.571428571428598</v>
      </c>
      <c r="AF17" s="246">
        <v>-25.6410256410256</v>
      </c>
      <c r="AG17" s="227"/>
    </row>
    <row r="18" spans="1:33" ht="15.75" customHeight="1">
      <c r="A18" s="233" t="s">
        <v>309</v>
      </c>
      <c r="B18" s="227">
        <v>-11.8556701030928</v>
      </c>
      <c r="C18" s="231">
        <v>-23.655913978494599</v>
      </c>
      <c r="D18" s="232">
        <v>-12.9032258064516</v>
      </c>
      <c r="E18" s="232">
        <v>-8.75</v>
      </c>
      <c r="F18" s="227">
        <v>-11.1650485436893</v>
      </c>
      <c r="G18" s="227">
        <v>-3.2608695652173898</v>
      </c>
      <c r="H18" s="227">
        <v>-13.5135135135135</v>
      </c>
      <c r="I18" s="231">
        <v>-13.2258064516129</v>
      </c>
      <c r="J18" s="231">
        <v>-10.6741573033708</v>
      </c>
      <c r="K18" s="227">
        <v>-4.1237113402061798</v>
      </c>
      <c r="L18" s="227">
        <v>-40.441176470588204</v>
      </c>
      <c r="M18" s="227">
        <v>-7.1428571428571503</v>
      </c>
      <c r="N18" s="227">
        <v>-7.5</v>
      </c>
      <c r="O18" s="227">
        <v>-8.7412587412587399</v>
      </c>
      <c r="P18" s="227">
        <v>-0.4</v>
      </c>
      <c r="Q18" s="227">
        <v>-10.2112676056338</v>
      </c>
      <c r="R18" s="227">
        <v>-11.693548387096801</v>
      </c>
      <c r="S18" s="227">
        <v>-24.6</v>
      </c>
      <c r="T18" s="227">
        <v>-8.0882352941176503</v>
      </c>
      <c r="U18" s="227">
        <v>-27.0833333333333</v>
      </c>
      <c r="V18" s="227">
        <v>-11.764705882352899</v>
      </c>
      <c r="W18" s="227">
        <v>-2.0689655172413799</v>
      </c>
      <c r="X18" s="227">
        <v>-8.3892617449664506</v>
      </c>
      <c r="Y18" s="227">
        <v>-15.765765765765799</v>
      </c>
      <c r="Z18" s="227">
        <v>-14.705882352941201</v>
      </c>
      <c r="AA18" s="227">
        <v>-2.7131782945736398</v>
      </c>
      <c r="AB18" s="227">
        <v>-23.394495412844002</v>
      </c>
      <c r="AC18" s="227">
        <v>-18.253968253968299</v>
      </c>
      <c r="AD18" s="227">
        <v>-25</v>
      </c>
      <c r="AE18" s="227">
        <v>-23.228346456692901</v>
      </c>
      <c r="AF18" s="246">
        <v>-30.630630630630598</v>
      </c>
      <c r="AG18" s="227"/>
    </row>
    <row r="19" spans="1:33" ht="15">
      <c r="A19" s="234" t="s">
        <v>312</v>
      </c>
      <c r="B19" s="227">
        <v>-3.125</v>
      </c>
      <c r="C19" s="231">
        <v>5.4054054054054097</v>
      </c>
      <c r="D19" s="232">
        <v>-10.714285714285699</v>
      </c>
      <c r="E19" s="232">
        <v>-10.2040816326531</v>
      </c>
      <c r="F19" s="227">
        <v>-7.3170731707317103</v>
      </c>
      <c r="G19" s="227">
        <v>-26.428571428571399</v>
      </c>
      <c r="H19" s="227">
        <v>-22.4489795918367</v>
      </c>
      <c r="I19" s="231">
        <v>-17.307692307692299</v>
      </c>
      <c r="J19" s="231">
        <v>7.6271186440678003</v>
      </c>
      <c r="K19" s="227">
        <v>-8.0645161290322598</v>
      </c>
      <c r="L19" s="227">
        <v>-17.307692307692299</v>
      </c>
      <c r="M19" s="227">
        <v>-0.51020408163265396</v>
      </c>
      <c r="N19" s="227">
        <v>-9.6999999999999993</v>
      </c>
      <c r="O19" s="227">
        <v>-5.9090909090909101</v>
      </c>
      <c r="P19" s="227">
        <v>3.2</v>
      </c>
      <c r="Q19" s="227">
        <v>-5.55555555555555</v>
      </c>
      <c r="R19" s="227">
        <v>1.33928571428572</v>
      </c>
      <c r="S19" s="227">
        <v>-9.8000000000000007</v>
      </c>
      <c r="T19" s="227">
        <v>-11.764705882352899</v>
      </c>
      <c r="U19" s="227">
        <v>-17.518248175182499</v>
      </c>
      <c r="V19" s="227">
        <v>-14.9484536082474</v>
      </c>
      <c r="W19" s="227">
        <v>3.75</v>
      </c>
      <c r="X19" s="227">
        <v>-5.0632911392404996</v>
      </c>
      <c r="Y19" s="227">
        <v>-2.7777777777777799</v>
      </c>
      <c r="Z19" s="227">
        <v>-5.9090909090909101</v>
      </c>
      <c r="AA19" s="227">
        <v>-15</v>
      </c>
      <c r="AB19" s="227">
        <v>3.3333333333333299</v>
      </c>
      <c r="AC19" s="227">
        <v>-13.716814159291999</v>
      </c>
      <c r="AD19" s="227">
        <v>-16.8539325842697</v>
      </c>
      <c r="AE19" s="227">
        <v>-23.770491803278698</v>
      </c>
      <c r="AF19" s="246">
        <v>-29.2372881355932</v>
      </c>
      <c r="AG19" s="227"/>
    </row>
    <row r="20" spans="1:33" ht="15">
      <c r="A20" s="234" t="s">
        <v>311</v>
      </c>
      <c r="B20" s="227">
        <v>3.3333333333333299</v>
      </c>
      <c r="C20" s="231">
        <v>-8.0645161290322598</v>
      </c>
      <c r="D20" s="232">
        <v>-13.157894736842101</v>
      </c>
      <c r="E20" s="232">
        <v>-19</v>
      </c>
      <c r="F20" s="227">
        <v>-20.8333333333333</v>
      </c>
      <c r="G20" s="227">
        <v>1.82926829268293</v>
      </c>
      <c r="H20" s="227">
        <v>12.8571428571429</v>
      </c>
      <c r="I20" s="231">
        <v>-30</v>
      </c>
      <c r="J20" s="231">
        <v>-7.1428571428571397</v>
      </c>
      <c r="K20" s="227">
        <v>-3.8461538461538498</v>
      </c>
      <c r="L20" s="227">
        <v>-27.272727272727298</v>
      </c>
      <c r="M20" s="227">
        <v>-3.6144578313253</v>
      </c>
      <c r="N20" s="227">
        <v>-14.7</v>
      </c>
      <c r="O20" s="227">
        <v>-10.3896103896104</v>
      </c>
      <c r="P20" s="227">
        <v>5.7</v>
      </c>
      <c r="Q20" s="227">
        <v>-8.4269662921348303</v>
      </c>
      <c r="R20" s="227">
        <v>-6.9444444444444402</v>
      </c>
      <c r="S20" s="227">
        <v>-10.4</v>
      </c>
      <c r="T20" s="227">
        <v>-7.3863636363636296</v>
      </c>
      <c r="U20" s="227">
        <v>-5.5555555555555598</v>
      </c>
      <c r="V20" s="227">
        <v>7.7922077922077904</v>
      </c>
      <c r="W20" s="227">
        <v>14.044943820224701</v>
      </c>
      <c r="X20" s="227">
        <v>10</v>
      </c>
      <c r="Y20" s="227">
        <v>0.57471264367816099</v>
      </c>
      <c r="Z20" s="227">
        <v>-2.6785714285714199</v>
      </c>
      <c r="AA20" s="227">
        <v>0.96153846153846001</v>
      </c>
      <c r="AB20" s="227">
        <v>9.4117647058823604</v>
      </c>
      <c r="AC20" s="227">
        <v>0</v>
      </c>
      <c r="AD20" s="227">
        <v>-6.8</v>
      </c>
      <c r="AE20" s="227">
        <v>-25.531914893617</v>
      </c>
      <c r="AF20" s="246">
        <v>-7.0652173913043397</v>
      </c>
      <c r="AG20" s="227"/>
    </row>
    <row r="21" spans="1:33" ht="14.25" customHeight="1">
      <c r="A21" s="230" t="s">
        <v>227</v>
      </c>
      <c r="B21" s="227">
        <v>-2</v>
      </c>
      <c r="C21" s="231">
        <v>-3.2</v>
      </c>
      <c r="D21" s="232">
        <v>1.9</v>
      </c>
      <c r="E21" s="232">
        <v>10.9</v>
      </c>
      <c r="F21" s="227">
        <v>16.7</v>
      </c>
      <c r="G21" s="227">
        <v>9.8000000000000007</v>
      </c>
      <c r="H21" s="227">
        <v>35.1</v>
      </c>
      <c r="I21" s="231">
        <v>22.5</v>
      </c>
      <c r="J21" s="231">
        <v>37.200000000000003</v>
      </c>
      <c r="K21" s="227">
        <v>21.5</v>
      </c>
      <c r="L21" s="227">
        <v>14.9</v>
      </c>
      <c r="M21" s="227">
        <v>1.3</v>
      </c>
      <c r="N21" s="227">
        <v>2</v>
      </c>
      <c r="O21" s="227">
        <v>-4.3</v>
      </c>
      <c r="P21" s="227">
        <v>0.7</v>
      </c>
      <c r="Q21" s="227">
        <v>12.5</v>
      </c>
      <c r="R21" s="227">
        <v>14.5</v>
      </c>
      <c r="S21" s="227">
        <v>8.6999999999999993</v>
      </c>
      <c r="T21" s="227">
        <v>1.80878552971576</v>
      </c>
      <c r="U21" s="227">
        <v>12.030075187969899</v>
      </c>
      <c r="V21" s="227">
        <v>5.5</v>
      </c>
      <c r="W21" s="227">
        <v>6.2656641604010002</v>
      </c>
      <c r="X21" s="227">
        <v>7</v>
      </c>
      <c r="Y21" s="227">
        <v>-3.25</v>
      </c>
      <c r="Z21" s="227">
        <v>-4.5112781954887202</v>
      </c>
      <c r="AA21" s="227">
        <v>7.75</v>
      </c>
      <c r="AB21" s="227">
        <v>13</v>
      </c>
      <c r="AC21" s="227">
        <v>1.0126582278481</v>
      </c>
      <c r="AD21" s="227">
        <v>-17.75</v>
      </c>
      <c r="AE21" s="227">
        <v>-24.060150375939902</v>
      </c>
      <c r="AF21" s="246">
        <v>-28.0701754385965</v>
      </c>
      <c r="AG21" s="227"/>
    </row>
    <row r="22" spans="1:33" ht="15">
      <c r="A22" s="233" t="s">
        <v>308</v>
      </c>
      <c r="B22" s="227">
        <v>-20.5479452054795</v>
      </c>
      <c r="C22" s="231">
        <v>1.9607843137254899</v>
      </c>
      <c r="D22" s="232">
        <v>-7</v>
      </c>
      <c r="E22" s="232">
        <v>1.6666666666666601</v>
      </c>
      <c r="F22" s="227">
        <v>-8.3333333333333304</v>
      </c>
      <c r="G22" s="227">
        <v>9.4339622641509404</v>
      </c>
      <c r="H22" s="227">
        <v>31.884057971014499</v>
      </c>
      <c r="I22" s="231">
        <v>15</v>
      </c>
      <c r="J22" s="231">
        <v>27.586206896551701</v>
      </c>
      <c r="K22" s="227">
        <v>21.153846153846199</v>
      </c>
      <c r="L22" s="227">
        <v>6.0606060606060597</v>
      </c>
      <c r="M22" s="227">
        <v>14.285714285714301</v>
      </c>
      <c r="N22" s="227">
        <v>13.5</v>
      </c>
      <c r="O22" s="227">
        <v>-8.5714285714285694</v>
      </c>
      <c r="P22" s="227">
        <v>7.2</v>
      </c>
      <c r="Q22" s="227">
        <v>10</v>
      </c>
      <c r="R22" s="227">
        <v>25.454545454545499</v>
      </c>
      <c r="S22" s="227">
        <v>9.8000000000000007</v>
      </c>
      <c r="T22" s="227">
        <v>0</v>
      </c>
      <c r="U22" s="227">
        <v>7.6923076923076898</v>
      </c>
      <c r="V22" s="227">
        <v>-4.4117647058823497</v>
      </c>
      <c r="W22" s="227">
        <v>-11.764705882352899</v>
      </c>
      <c r="X22" s="227">
        <v>-6.8627450980392197</v>
      </c>
      <c r="Y22" s="227">
        <v>-27.678571428571399</v>
      </c>
      <c r="Z22" s="227">
        <v>-23.684210526315798</v>
      </c>
      <c r="AA22" s="227">
        <v>7.4626865671641802</v>
      </c>
      <c r="AB22" s="227">
        <v>1.1764705882352899</v>
      </c>
      <c r="AC22" s="227">
        <v>8.7719298245614006</v>
      </c>
      <c r="AD22" s="227">
        <v>1.61290322580645</v>
      </c>
      <c r="AE22" s="227">
        <v>-19.6428571428571</v>
      </c>
      <c r="AF22" s="246">
        <v>-11.538461538461499</v>
      </c>
      <c r="AG22" s="227"/>
    </row>
    <row r="23" spans="1:33" ht="15.75" customHeight="1">
      <c r="A23" s="233" t="s">
        <v>309</v>
      </c>
      <c r="B23" s="227">
        <v>9.1836734693877595</v>
      </c>
      <c r="C23" s="231">
        <v>-3.2608695652173898</v>
      </c>
      <c r="D23" s="232">
        <v>7</v>
      </c>
      <c r="E23" s="232">
        <v>20</v>
      </c>
      <c r="F23" s="227">
        <v>36.893203883495097</v>
      </c>
      <c r="G23" s="227">
        <v>1.0869565217391299</v>
      </c>
      <c r="H23" s="227">
        <v>32.4324324324324</v>
      </c>
      <c r="I23" s="231">
        <v>28.387096774193498</v>
      </c>
      <c r="J23" s="231">
        <v>28.089887640449401</v>
      </c>
      <c r="K23" s="227">
        <v>24.7422680412371</v>
      </c>
      <c r="L23" s="227">
        <v>16.1904761904762</v>
      </c>
      <c r="M23" s="227">
        <v>3.8961038961039001</v>
      </c>
      <c r="N23" s="227">
        <v>1.3</v>
      </c>
      <c r="O23" s="227">
        <v>-8.3916083916083899</v>
      </c>
      <c r="P23" s="227">
        <v>6.8</v>
      </c>
      <c r="Q23" s="227">
        <v>14.084507042253501</v>
      </c>
      <c r="R23" s="227">
        <v>12.0967741935484</v>
      </c>
      <c r="S23" s="227">
        <v>9.1</v>
      </c>
      <c r="T23" s="227">
        <v>4.4117647058823497</v>
      </c>
      <c r="U23" s="227">
        <v>11.6666666666667</v>
      </c>
      <c r="V23" s="227">
        <v>-1.9607843137254899</v>
      </c>
      <c r="W23" s="227">
        <v>0.68493150684931503</v>
      </c>
      <c r="X23" s="227">
        <v>4.0268456375838904</v>
      </c>
      <c r="Y23" s="227">
        <v>10.8108108108108</v>
      </c>
      <c r="Z23" s="227">
        <v>13.7254901960784</v>
      </c>
      <c r="AA23" s="227">
        <v>6.2015503875968996</v>
      </c>
      <c r="AB23" s="227">
        <v>23.853211009174299</v>
      </c>
      <c r="AC23" s="227">
        <v>6.3492063492063497</v>
      </c>
      <c r="AD23" s="227">
        <v>-14.5161290322581</v>
      </c>
      <c r="AE23" s="227">
        <v>-28.346456692913399</v>
      </c>
      <c r="AF23" s="246">
        <v>-35.135135135135101</v>
      </c>
      <c r="AG23" s="227"/>
    </row>
    <row r="24" spans="1:33" ht="15.75" customHeight="1">
      <c r="A24" s="234" t="s">
        <v>312</v>
      </c>
      <c r="B24" s="227">
        <v>4.6153846153846203</v>
      </c>
      <c r="C24" s="231">
        <v>-5.4054054054053999</v>
      </c>
      <c r="D24" s="232">
        <v>6</v>
      </c>
      <c r="E24" s="232">
        <v>20.408163265306101</v>
      </c>
      <c r="F24" s="227">
        <v>34.146341463414601</v>
      </c>
      <c r="G24" s="227">
        <v>7.1428571428571397</v>
      </c>
      <c r="H24" s="227">
        <v>18.367346938775501</v>
      </c>
      <c r="I24" s="231">
        <v>17.307692307692299</v>
      </c>
      <c r="J24" s="231">
        <v>28.8135593220339</v>
      </c>
      <c r="K24" s="227">
        <v>12.9032258064516</v>
      </c>
      <c r="L24" s="227">
        <v>30.2631578947368</v>
      </c>
      <c r="M24" s="227">
        <v>0</v>
      </c>
      <c r="N24" s="227">
        <v>10.8</v>
      </c>
      <c r="O24" s="227">
        <v>3.6363636363636398</v>
      </c>
      <c r="P24" s="227">
        <v>0.9</v>
      </c>
      <c r="Q24" s="227">
        <v>11.1111111111111</v>
      </c>
      <c r="R24" s="227">
        <v>14.285714285714301</v>
      </c>
      <c r="S24" s="227">
        <v>11.2</v>
      </c>
      <c r="T24" s="227">
        <v>-3</v>
      </c>
      <c r="U24" s="227">
        <v>19.7080291970803</v>
      </c>
      <c r="V24" s="227">
        <v>17.525773195876301</v>
      </c>
      <c r="W24" s="227">
        <v>21.518987341772199</v>
      </c>
      <c r="X24" s="227">
        <v>26.5822784810127</v>
      </c>
      <c r="Y24" s="227">
        <v>10</v>
      </c>
      <c r="Z24" s="227">
        <v>9.1743119266054993</v>
      </c>
      <c r="AA24" s="227">
        <v>13</v>
      </c>
      <c r="AB24" s="227">
        <v>21.6666666666667</v>
      </c>
      <c r="AC24" s="227">
        <v>3.5087719298245599</v>
      </c>
      <c r="AD24" s="227">
        <v>-32.5842696629214</v>
      </c>
      <c r="AE24" s="227">
        <v>-19.834710743801701</v>
      </c>
      <c r="AF24" s="246">
        <v>-25.4237288135593</v>
      </c>
      <c r="AG24" s="227"/>
    </row>
    <row r="25" spans="1:33" ht="15.75" customHeight="1">
      <c r="A25" s="234" t="s">
        <v>311</v>
      </c>
      <c r="B25" s="227">
        <v>4.3478260869565197</v>
      </c>
      <c r="C25" s="231">
        <v>-6.4516129032257998</v>
      </c>
      <c r="D25" s="232">
        <v>-2</v>
      </c>
      <c r="E25" s="232">
        <v>-2</v>
      </c>
      <c r="F25" s="227">
        <v>-19.4444444444444</v>
      </c>
      <c r="G25" s="227">
        <v>21.951219512195099</v>
      </c>
      <c r="H25" s="227">
        <v>54.285714285714299</v>
      </c>
      <c r="I25" s="231">
        <v>17.1428571428571</v>
      </c>
      <c r="J25" s="231">
        <v>56.122448979591802</v>
      </c>
      <c r="K25" s="227">
        <v>30.769230769230798</v>
      </c>
      <c r="L25" s="227">
        <v>-5.7142857142857197</v>
      </c>
      <c r="M25" s="227">
        <v>-6.0240963855421699</v>
      </c>
      <c r="N25" s="227">
        <v>7.7</v>
      </c>
      <c r="O25" s="227">
        <v>-3.8961038961039001</v>
      </c>
      <c r="P25" s="227">
        <v>-13.6</v>
      </c>
      <c r="Q25" s="227">
        <v>13.483146067415699</v>
      </c>
      <c r="R25" s="227">
        <v>11.1111111111111</v>
      </c>
      <c r="S25" s="227">
        <v>6.3</v>
      </c>
      <c r="T25" s="227">
        <v>4.5454545454545503</v>
      </c>
      <c r="U25" s="227">
        <v>3.3333333333333299</v>
      </c>
      <c r="V25" s="227">
        <v>14.285714285714301</v>
      </c>
      <c r="W25" s="227">
        <v>19.101123595505602</v>
      </c>
      <c r="X25" s="227">
        <v>11.4285714285714</v>
      </c>
      <c r="Y25" s="227">
        <v>-3.4482758620689702</v>
      </c>
      <c r="Z25" s="227">
        <v>-21.428571428571399</v>
      </c>
      <c r="AA25" s="227">
        <v>4.8076923076923102</v>
      </c>
      <c r="AB25" s="227">
        <v>-1.1764705882352899</v>
      </c>
      <c r="AC25" s="227">
        <v>-13.5416666666667</v>
      </c>
      <c r="AD25" s="227">
        <v>-20</v>
      </c>
      <c r="AE25" s="227">
        <v>-26.595744680851102</v>
      </c>
      <c r="AF25" s="246">
        <v>-36.956521739130402</v>
      </c>
      <c r="AG25" s="227"/>
    </row>
    <row r="26" spans="1:33" s="211" customFormat="1">
      <c r="A26" s="652" t="s">
        <v>278</v>
      </c>
      <c r="B26" s="653"/>
      <c r="C26" s="653"/>
      <c r="D26" s="653"/>
      <c r="E26" s="653"/>
      <c r="F26" s="653"/>
      <c r="G26" s="653"/>
      <c r="H26" s="653"/>
      <c r="I26" s="653"/>
      <c r="J26" s="247"/>
      <c r="K26" s="227"/>
      <c r="L26" s="227"/>
      <c r="M26" s="227"/>
      <c r="N26" s="227"/>
      <c r="O26" s="227"/>
      <c r="P26" s="227"/>
      <c r="Q26" s="227"/>
      <c r="R26" s="227"/>
      <c r="S26" s="227"/>
      <c r="T26" s="227"/>
      <c r="U26" s="227"/>
      <c r="V26" s="227"/>
      <c r="W26" s="227"/>
      <c r="X26" s="227"/>
      <c r="Y26" s="227"/>
      <c r="Z26" s="227"/>
      <c r="AA26" s="227"/>
      <c r="AB26" s="227"/>
      <c r="AC26" s="227"/>
      <c r="AD26" s="227"/>
      <c r="AE26" s="227"/>
      <c r="AF26" s="246"/>
      <c r="AG26" s="227"/>
    </row>
    <row r="27" spans="1:33">
      <c r="A27" s="230" t="s">
        <v>225</v>
      </c>
      <c r="B27" s="229">
        <v>-10.45</v>
      </c>
      <c r="C27" s="235">
        <v>-4.25</v>
      </c>
      <c r="D27" s="232">
        <v>-4.5999999999999996</v>
      </c>
      <c r="E27" s="232">
        <v>-1.1000000000000001</v>
      </c>
      <c r="F27" s="227">
        <v>6.65</v>
      </c>
      <c r="G27" s="227">
        <v>27.45</v>
      </c>
      <c r="H27" s="229">
        <v>35.299999999999997</v>
      </c>
      <c r="I27" s="235">
        <v>46.3</v>
      </c>
      <c r="J27" s="235">
        <v>50</v>
      </c>
      <c r="K27" s="227">
        <v>46.35</v>
      </c>
      <c r="L27" s="227">
        <v>28.3</v>
      </c>
      <c r="M27" s="227">
        <v>22.2</v>
      </c>
      <c r="N27" s="227">
        <v>21.7</v>
      </c>
      <c r="O27" s="227">
        <v>10.55</v>
      </c>
      <c r="P27" s="227">
        <v>19.2</v>
      </c>
      <c r="Q27" s="227">
        <v>34.1</v>
      </c>
      <c r="R27" s="227">
        <v>35.299999999999997</v>
      </c>
      <c r="S27" s="227">
        <v>35.5</v>
      </c>
      <c r="T27" s="227">
        <v>25.769230769230798</v>
      </c>
      <c r="U27" s="227">
        <v>40.601503759398497</v>
      </c>
      <c r="V27" s="227">
        <v>34.375</v>
      </c>
      <c r="W27" s="227">
        <v>28.375</v>
      </c>
      <c r="X27" s="227">
        <v>31.75</v>
      </c>
      <c r="Y27" s="227">
        <v>24.75</v>
      </c>
      <c r="Z27" s="227">
        <v>36.75</v>
      </c>
      <c r="AA27" s="227">
        <v>48.375</v>
      </c>
      <c r="AB27" s="227">
        <v>50</v>
      </c>
      <c r="AC27" s="227">
        <v>39.898989898989903</v>
      </c>
      <c r="AD27" s="227">
        <v>34.375</v>
      </c>
      <c r="AE27" s="227">
        <v>24.125</v>
      </c>
      <c r="AF27" s="246">
        <v>21.428571428571399</v>
      </c>
      <c r="AG27" s="227"/>
    </row>
    <row r="28" spans="1:33" ht="15">
      <c r="A28" s="233" t="s">
        <v>308</v>
      </c>
      <c r="B28" s="227">
        <v>-13.3928571428571</v>
      </c>
      <c r="C28" s="231">
        <v>-25</v>
      </c>
      <c r="D28" s="232">
        <v>-6.9444444444444402</v>
      </c>
      <c r="E28" s="232">
        <v>-1.47058823529412</v>
      </c>
      <c r="F28" s="227">
        <v>13.636363636363599</v>
      </c>
      <c r="G28" s="227">
        <v>26.3888888888889</v>
      </c>
      <c r="H28" s="227">
        <v>34.6938775510204</v>
      </c>
      <c r="I28" s="231">
        <v>36.792452830188701</v>
      </c>
      <c r="J28" s="231">
        <v>36.274509803921603</v>
      </c>
      <c r="K28" s="227">
        <v>50</v>
      </c>
      <c r="L28" s="227">
        <v>22.093023255814</v>
      </c>
      <c r="M28" s="227">
        <v>32.142857142857103</v>
      </c>
      <c r="N28" s="227">
        <v>-1.8</v>
      </c>
      <c r="O28" s="227">
        <v>-19.811320754716998</v>
      </c>
      <c r="P28" s="227">
        <v>-9.4</v>
      </c>
      <c r="Q28" s="227">
        <v>22.727272727272702</v>
      </c>
      <c r="R28" s="227">
        <v>39.473684210526301</v>
      </c>
      <c r="S28" s="227">
        <v>32.9</v>
      </c>
      <c r="T28" s="227">
        <v>28.030303030302999</v>
      </c>
      <c r="U28" s="227">
        <v>43.939393939393902</v>
      </c>
      <c r="V28" s="227">
        <v>28.571428571428601</v>
      </c>
      <c r="W28" s="227">
        <v>13.207547169811299</v>
      </c>
      <c r="X28" s="227">
        <v>-9.5588235294117805</v>
      </c>
      <c r="Y28" s="227">
        <v>-26.0416666666667</v>
      </c>
      <c r="Z28" s="227">
        <v>-28.7878787878788</v>
      </c>
      <c r="AA28" s="227">
        <v>29.411764705882401</v>
      </c>
      <c r="AB28" s="227">
        <v>6.7307692307692299</v>
      </c>
      <c r="AC28" s="227">
        <v>24.285714285714299</v>
      </c>
      <c r="AD28" s="227">
        <v>21.9298245614035</v>
      </c>
      <c r="AE28" s="227">
        <v>6.25</v>
      </c>
      <c r="AF28" s="246">
        <v>12.2222222222222</v>
      </c>
      <c r="AG28" s="227"/>
    </row>
    <row r="29" spans="1:33" ht="15">
      <c r="A29" s="233" t="s">
        <v>309</v>
      </c>
      <c r="B29" s="227">
        <v>-16.208791208791201</v>
      </c>
      <c r="C29" s="231">
        <v>-12.209302325581399</v>
      </c>
      <c r="D29" s="232">
        <v>0.90909090909090995</v>
      </c>
      <c r="E29" s="232">
        <v>-3.6231884057971002</v>
      </c>
      <c r="F29" s="227">
        <v>5.6818181818181799</v>
      </c>
      <c r="G29" s="227">
        <v>29.8969072164948</v>
      </c>
      <c r="H29" s="227">
        <v>35.4700854700855</v>
      </c>
      <c r="I29" s="231">
        <v>43.918918918918898</v>
      </c>
      <c r="J29" s="231">
        <v>55.056179775280903</v>
      </c>
      <c r="K29" s="227">
        <v>51.162790697674403</v>
      </c>
      <c r="L29" s="227">
        <v>40</v>
      </c>
      <c r="M29" s="227">
        <v>18.75</v>
      </c>
      <c r="N29" s="227">
        <v>34.6</v>
      </c>
      <c r="O29" s="227">
        <v>9.3283582089552208</v>
      </c>
      <c r="P29" s="227">
        <v>20.100000000000001</v>
      </c>
      <c r="Q29" s="227">
        <v>31.818181818181799</v>
      </c>
      <c r="R29" s="227">
        <v>13.265306122448999</v>
      </c>
      <c r="S29" s="227">
        <v>37.299999999999997</v>
      </c>
      <c r="T29" s="227">
        <v>20.618556701030901</v>
      </c>
      <c r="U29" s="227">
        <v>31.481481481481499</v>
      </c>
      <c r="V29" s="227">
        <v>24.590163934426201</v>
      </c>
      <c r="W29" s="227">
        <v>18.217054263565899</v>
      </c>
      <c r="X29" s="227">
        <v>20.955882352941199</v>
      </c>
      <c r="Y29" s="227">
        <v>35.096153846153797</v>
      </c>
      <c r="Z29" s="227">
        <v>45.061728395061699</v>
      </c>
      <c r="AA29" s="227">
        <v>52.564102564102598</v>
      </c>
      <c r="AB29" s="227">
        <v>57.920792079207899</v>
      </c>
      <c r="AC29" s="227">
        <v>34.513274336283203</v>
      </c>
      <c r="AD29" s="227">
        <v>30.7291666666667</v>
      </c>
      <c r="AE29" s="227">
        <v>25.8333333333333</v>
      </c>
      <c r="AF29" s="246">
        <v>24.786324786324801</v>
      </c>
      <c r="AG29" s="227"/>
    </row>
    <row r="30" spans="1:33" ht="15">
      <c r="A30" s="234" t="s">
        <v>310</v>
      </c>
      <c r="B30" s="227">
        <v>-1.0526315789473699</v>
      </c>
      <c r="C30" s="231">
        <v>11.0294117647059</v>
      </c>
      <c r="D30" s="232">
        <v>6.6037735849056602</v>
      </c>
      <c r="E30" s="232">
        <v>12.6760563380282</v>
      </c>
      <c r="F30" s="227">
        <v>18.867924528301899</v>
      </c>
      <c r="G30" s="227">
        <v>19.3333333333333</v>
      </c>
      <c r="H30" s="227">
        <v>19.387755102040799</v>
      </c>
      <c r="I30" s="231">
        <v>56.8965517241379</v>
      </c>
      <c r="J30" s="231">
        <v>44.915254237288103</v>
      </c>
      <c r="K30" s="227">
        <v>47.311827956989198</v>
      </c>
      <c r="L30" s="227">
        <v>24.712643678160902</v>
      </c>
      <c r="M30" s="227">
        <v>15.3061224489796</v>
      </c>
      <c r="N30" s="227">
        <v>19.600000000000001</v>
      </c>
      <c r="O30" s="227">
        <v>20.7627118644068</v>
      </c>
      <c r="P30" s="227">
        <v>24.8</v>
      </c>
      <c r="Q30" s="227">
        <v>49.590163934426201</v>
      </c>
      <c r="R30" s="227">
        <v>48.046875</v>
      </c>
      <c r="S30" s="227">
        <v>45.6</v>
      </c>
      <c r="T30" s="227">
        <v>35.593220338983002</v>
      </c>
      <c r="U30" s="227">
        <v>50.649350649350701</v>
      </c>
      <c r="V30" s="227">
        <v>47.5177304964539</v>
      </c>
      <c r="W30" s="227">
        <v>39.5833333333333</v>
      </c>
      <c r="X30" s="227">
        <v>60.849056603773597</v>
      </c>
      <c r="Y30" s="227">
        <v>53.3333333333333</v>
      </c>
      <c r="Z30" s="227">
        <v>49.212598425196802</v>
      </c>
      <c r="AA30" s="227">
        <v>54.661016949152597</v>
      </c>
      <c r="AB30" s="227">
        <v>54.132231404958702</v>
      </c>
      <c r="AC30" s="227">
        <v>48.818897637795303</v>
      </c>
      <c r="AD30" s="227">
        <v>38.265306122448997</v>
      </c>
      <c r="AE30" s="227">
        <v>22.556390977443598</v>
      </c>
      <c r="AF30" s="246">
        <v>27.235772357723601</v>
      </c>
      <c r="AG30" s="227"/>
    </row>
    <row r="31" spans="1:33" ht="15">
      <c r="A31" s="234" t="s">
        <v>311</v>
      </c>
      <c r="B31" s="227">
        <v>0</v>
      </c>
      <c r="C31" s="231">
        <v>2.5423728813559299</v>
      </c>
      <c r="D31" s="232">
        <v>-15.9722222222222</v>
      </c>
      <c r="E31" s="232">
        <v>-13.0769230769231</v>
      </c>
      <c r="F31" s="227">
        <v>-9.0909090909090899</v>
      </c>
      <c r="G31" s="227">
        <v>32.022471910112401</v>
      </c>
      <c r="H31" s="227">
        <v>44.642857142857203</v>
      </c>
      <c r="I31" s="231">
        <v>52.325581395348799</v>
      </c>
      <c r="J31" s="231">
        <v>55.238095238095198</v>
      </c>
      <c r="K31" s="227">
        <v>36.231884057971001</v>
      </c>
      <c r="L31" s="227">
        <v>16.346153846153801</v>
      </c>
      <c r="M31" s="227">
        <v>29.255319148936199</v>
      </c>
      <c r="N31" s="227">
        <v>20.2</v>
      </c>
      <c r="O31" s="227">
        <v>16.842105263157901</v>
      </c>
      <c r="P31" s="227">
        <v>24.5</v>
      </c>
      <c r="Q31" s="227">
        <v>23.660714285714299</v>
      </c>
      <c r="R31" s="227">
        <v>37.867647058823501</v>
      </c>
      <c r="S31" s="227">
        <v>22.1</v>
      </c>
      <c r="T31" s="227">
        <v>18.348623853210999</v>
      </c>
      <c r="U31" s="227">
        <v>34.134615384615401</v>
      </c>
      <c r="V31" s="227">
        <v>32.142857142857103</v>
      </c>
      <c r="W31" s="227">
        <v>36.224489795918402</v>
      </c>
      <c r="X31" s="227">
        <v>45</v>
      </c>
      <c r="Y31" s="227">
        <v>33.157894736842103</v>
      </c>
      <c r="Z31" s="227">
        <v>53.174603174603199</v>
      </c>
      <c r="AA31" s="227">
        <v>43.893129770992402</v>
      </c>
      <c r="AB31" s="227">
        <v>57.539682539682502</v>
      </c>
      <c r="AC31" s="227">
        <v>40.082644628099203</v>
      </c>
      <c r="AD31" s="227">
        <v>38.9261744966443</v>
      </c>
      <c r="AE31" s="227">
        <v>30.841121495327101</v>
      </c>
      <c r="AF31" s="246">
        <v>15.3508771929825</v>
      </c>
      <c r="AG31" s="227"/>
    </row>
    <row r="32" spans="1:33">
      <c r="A32" s="230" t="s">
        <v>226</v>
      </c>
      <c r="B32" s="227">
        <v>8.3000000000000007</v>
      </c>
      <c r="C32" s="232">
        <v>5.6</v>
      </c>
      <c r="D32" s="232">
        <v>11.1</v>
      </c>
      <c r="E32" s="236">
        <v>15.4</v>
      </c>
      <c r="F32" s="227">
        <v>26.2</v>
      </c>
      <c r="G32" s="227">
        <v>22.2</v>
      </c>
      <c r="H32" s="227">
        <v>43.1</v>
      </c>
      <c r="I32" s="232">
        <v>42</v>
      </c>
      <c r="J32" s="232">
        <v>49.7</v>
      </c>
      <c r="K32" s="227">
        <v>34.013605442176903</v>
      </c>
      <c r="L32" s="227">
        <v>29.5</v>
      </c>
      <c r="M32" s="227">
        <v>11.7</v>
      </c>
      <c r="N32" s="227">
        <v>9.3000000000000007</v>
      </c>
      <c r="O32" s="227">
        <v>1.6</v>
      </c>
      <c r="P32" s="227">
        <v>12.8</v>
      </c>
      <c r="Q32" s="227">
        <v>15.3</v>
      </c>
      <c r="R32" s="227">
        <v>22.8</v>
      </c>
      <c r="S32" s="227">
        <v>20.5</v>
      </c>
      <c r="T32" s="227">
        <v>8.9974293059126005</v>
      </c>
      <c r="U32" s="227">
        <v>21.303258145363401</v>
      </c>
      <c r="V32" s="227">
        <v>22.25</v>
      </c>
      <c r="W32" s="227">
        <v>22.807017543859601</v>
      </c>
      <c r="X32" s="227">
        <v>15.75</v>
      </c>
      <c r="Y32" s="227">
        <v>8</v>
      </c>
      <c r="Z32" s="227">
        <v>15</v>
      </c>
      <c r="AA32" s="227">
        <v>24.25</v>
      </c>
      <c r="AB32" s="227">
        <v>29.25</v>
      </c>
      <c r="AC32" s="227">
        <v>15.4430379746835</v>
      </c>
      <c r="AD32" s="227">
        <v>9.75</v>
      </c>
      <c r="AE32" s="227">
        <v>2.25</v>
      </c>
      <c r="AF32" s="246">
        <v>-9.0225563909774404</v>
      </c>
      <c r="AG32" s="227"/>
    </row>
    <row r="33" spans="1:33" ht="15">
      <c r="A33" s="233" t="s">
        <v>308</v>
      </c>
      <c r="B33" s="227">
        <v>-8.1081081081081106</v>
      </c>
      <c r="C33" s="231">
        <v>13.8888888888889</v>
      </c>
      <c r="D33" s="232">
        <v>0</v>
      </c>
      <c r="E33" s="232">
        <v>26.470588235294102</v>
      </c>
      <c r="F33" s="227">
        <v>31.818181818181799</v>
      </c>
      <c r="G33" s="227">
        <v>13.8888888888889</v>
      </c>
      <c r="H33" s="227">
        <v>36.734693877551003</v>
      </c>
      <c r="I33" s="231">
        <v>35.849056603773597</v>
      </c>
      <c r="J33" s="231">
        <v>45.098039215686299</v>
      </c>
      <c r="K33" s="227">
        <v>34.7826086956522</v>
      </c>
      <c r="L33" s="227">
        <v>27.906976744186</v>
      </c>
      <c r="M33" s="227">
        <v>-10.714285714285699</v>
      </c>
      <c r="N33" s="227">
        <v>-3.6</v>
      </c>
      <c r="O33" s="227">
        <v>-24.528301886792502</v>
      </c>
      <c r="P33" s="227">
        <v>12.5</v>
      </c>
      <c r="Q33" s="227">
        <v>9.0909090909090899</v>
      </c>
      <c r="R33" s="227">
        <v>31.578947368421101</v>
      </c>
      <c r="S33" s="227">
        <v>5.4</v>
      </c>
      <c r="T33" s="227">
        <v>-10.6060606060606</v>
      </c>
      <c r="U33" s="227">
        <v>39.393939393939398</v>
      </c>
      <c r="V33" s="227">
        <v>22.4489795918367</v>
      </c>
      <c r="W33" s="227">
        <v>-9.4339622641509404</v>
      </c>
      <c r="X33" s="227">
        <v>-19.117647058823501</v>
      </c>
      <c r="Y33" s="227">
        <v>-25</v>
      </c>
      <c r="Z33" s="227">
        <v>-36.363636363636402</v>
      </c>
      <c r="AA33" s="227">
        <v>5.8823529411764701</v>
      </c>
      <c r="AB33" s="227">
        <v>36.538461538461497</v>
      </c>
      <c r="AC33" s="227">
        <v>31.428571428571399</v>
      </c>
      <c r="AD33" s="227">
        <v>33.3333333333333</v>
      </c>
      <c r="AE33" s="227">
        <v>12.5</v>
      </c>
      <c r="AF33" s="246">
        <v>6.6666666666666696</v>
      </c>
      <c r="AG33" s="227"/>
    </row>
    <row r="34" spans="1:33" ht="15">
      <c r="A34" s="233" t="s">
        <v>313</v>
      </c>
      <c r="B34" s="227">
        <v>10.439560439560401</v>
      </c>
      <c r="C34" s="231">
        <v>4.65116279069768</v>
      </c>
      <c r="D34" s="232">
        <v>10</v>
      </c>
      <c r="E34" s="232">
        <v>4.3478260869565197</v>
      </c>
      <c r="F34" s="227">
        <v>32.954545454545503</v>
      </c>
      <c r="G34" s="227">
        <v>22.680412371134</v>
      </c>
      <c r="H34" s="227">
        <v>50.427350427350397</v>
      </c>
      <c r="I34" s="231">
        <v>40.540540540540498</v>
      </c>
      <c r="J34" s="231">
        <v>46.067415730337103</v>
      </c>
      <c r="K34" s="227">
        <v>40.697674418604599</v>
      </c>
      <c r="L34" s="227">
        <v>32</v>
      </c>
      <c r="M34" s="227">
        <v>10</v>
      </c>
      <c r="N34" s="227">
        <v>8.5</v>
      </c>
      <c r="O34" s="227">
        <v>0.75187969924812004</v>
      </c>
      <c r="P34" s="227">
        <v>15.6</v>
      </c>
      <c r="Q34" s="227">
        <v>9.0909090909090899</v>
      </c>
      <c r="R34" s="227">
        <v>11.2244897959184</v>
      </c>
      <c r="S34" s="227">
        <v>27.5</v>
      </c>
      <c r="T34" s="227">
        <v>-3.0927835051546402</v>
      </c>
      <c r="U34" s="227">
        <v>10.185185185185199</v>
      </c>
      <c r="V34" s="227">
        <v>15.5737704918033</v>
      </c>
      <c r="W34" s="227">
        <v>22.4806201550388</v>
      </c>
      <c r="X34" s="227">
        <v>13.9705882352941</v>
      </c>
      <c r="Y34" s="227">
        <v>15.384615384615399</v>
      </c>
      <c r="Z34" s="227">
        <v>25.925925925925899</v>
      </c>
      <c r="AA34" s="227">
        <v>19.658119658119698</v>
      </c>
      <c r="AB34" s="227">
        <v>31.683168316831701</v>
      </c>
      <c r="AC34" s="227">
        <v>19.469026548672598</v>
      </c>
      <c r="AD34" s="227">
        <v>12.5</v>
      </c>
      <c r="AE34" s="227">
        <v>6.6666666666666696</v>
      </c>
      <c r="AF34" s="246">
        <v>-4.2735042735042699</v>
      </c>
      <c r="AG34" s="227"/>
    </row>
    <row r="35" spans="1:33" ht="15">
      <c r="A35" s="234" t="s">
        <v>310</v>
      </c>
      <c r="B35" s="227">
        <v>27.173913043478301</v>
      </c>
      <c r="C35" s="231">
        <v>-1.47058823529412</v>
      </c>
      <c r="D35" s="232">
        <v>16</v>
      </c>
      <c r="E35" s="232">
        <v>33.802816901408399</v>
      </c>
      <c r="F35" s="227">
        <v>54.716981132075503</v>
      </c>
      <c r="G35" s="227">
        <v>10.6666666666667</v>
      </c>
      <c r="H35" s="227">
        <v>2.0408163265306101</v>
      </c>
      <c r="I35" s="231">
        <v>43.1034482758621</v>
      </c>
      <c r="J35" s="231">
        <v>38.983050847457598</v>
      </c>
      <c r="K35" s="227">
        <v>30.1075268817204</v>
      </c>
      <c r="L35" s="227">
        <v>29.8850574712644</v>
      </c>
      <c r="M35" s="227">
        <v>18.367346938775501</v>
      </c>
      <c r="N35" s="227">
        <v>10.8</v>
      </c>
      <c r="O35" s="227">
        <v>6.7796610169491496</v>
      </c>
      <c r="P35" s="227">
        <v>15.7</v>
      </c>
      <c r="Q35" s="227">
        <v>25</v>
      </c>
      <c r="R35" s="227">
        <v>32.03125</v>
      </c>
      <c r="S35" s="227">
        <v>15.8</v>
      </c>
      <c r="T35" s="227">
        <v>22.881355932203402</v>
      </c>
      <c r="U35" s="227">
        <v>27.272727272727298</v>
      </c>
      <c r="V35" s="227">
        <v>25.531914893617</v>
      </c>
      <c r="W35" s="227">
        <v>32.5</v>
      </c>
      <c r="X35" s="227">
        <v>30.188679245283002</v>
      </c>
      <c r="Y35" s="227">
        <v>33.3333333333333</v>
      </c>
      <c r="Z35" s="227">
        <v>31.496062992125999</v>
      </c>
      <c r="AA35" s="227">
        <v>27.966101694915299</v>
      </c>
      <c r="AB35" s="227">
        <v>22.3140495867769</v>
      </c>
      <c r="AC35" s="227">
        <v>22.834645669291302</v>
      </c>
      <c r="AD35" s="227">
        <v>14.285714285714301</v>
      </c>
      <c r="AE35" s="227">
        <v>1.5037593984962401</v>
      </c>
      <c r="AF35" s="246">
        <v>-8.9430894308943092</v>
      </c>
      <c r="AG35" s="227"/>
    </row>
    <row r="36" spans="1:33" ht="15">
      <c r="A36" s="234" t="s">
        <v>314</v>
      </c>
      <c r="B36" s="227">
        <v>6.0606060606060597</v>
      </c>
      <c r="C36" s="231">
        <v>10.1694915254237</v>
      </c>
      <c r="D36" s="232">
        <v>-2</v>
      </c>
      <c r="E36" s="232">
        <v>1.5384615384615401</v>
      </c>
      <c r="F36" s="227">
        <v>-16.363636363636399</v>
      </c>
      <c r="G36" s="227">
        <v>34.831460674157299</v>
      </c>
      <c r="H36" s="227">
        <v>60.714285714285701</v>
      </c>
      <c r="I36" s="231">
        <v>53.488372093023301</v>
      </c>
      <c r="J36" s="231">
        <v>60.952380952380899</v>
      </c>
      <c r="K36" s="227">
        <v>30.434782608695699</v>
      </c>
      <c r="L36" s="227">
        <v>25</v>
      </c>
      <c r="M36" s="227">
        <v>12.7659574468085</v>
      </c>
      <c r="N36" s="227">
        <v>16</v>
      </c>
      <c r="O36" s="227">
        <v>10.526315789473699</v>
      </c>
      <c r="P36" s="227">
        <v>5.9</v>
      </c>
      <c r="Q36" s="227">
        <v>14.285714285714301</v>
      </c>
      <c r="R36" s="227">
        <v>19.852941176470601</v>
      </c>
      <c r="S36" s="227">
        <v>21.2</v>
      </c>
      <c r="T36" s="227">
        <v>16.6666666666667</v>
      </c>
      <c r="U36" s="227">
        <v>18.269230769230798</v>
      </c>
      <c r="V36" s="227">
        <v>27.380952380952401</v>
      </c>
      <c r="W36" s="227">
        <v>28.865979381443299</v>
      </c>
      <c r="X36" s="227">
        <v>27.7777777777778</v>
      </c>
      <c r="Y36" s="227">
        <v>5.2631578947368398</v>
      </c>
      <c r="Z36" s="227">
        <v>18.253968253968299</v>
      </c>
      <c r="AA36" s="227">
        <v>29.770992366412202</v>
      </c>
      <c r="AB36" s="227">
        <v>30.952380952380999</v>
      </c>
      <c r="AC36" s="227">
        <v>-0.83333333333333304</v>
      </c>
      <c r="AD36" s="227">
        <v>-4.0268456375838904</v>
      </c>
      <c r="AE36" s="227">
        <v>-5.6074766355140202</v>
      </c>
      <c r="AF36" s="246">
        <v>-20.175438596491201</v>
      </c>
      <c r="AG36" s="227"/>
    </row>
    <row r="37" spans="1:33" ht="14.25" customHeight="1">
      <c r="A37" s="230" t="s">
        <v>227</v>
      </c>
      <c r="B37" s="227">
        <v>79.599999999999994</v>
      </c>
      <c r="C37" s="231">
        <v>69.5</v>
      </c>
      <c r="D37" s="232">
        <v>68.099999999999994</v>
      </c>
      <c r="E37" s="232">
        <v>61.5</v>
      </c>
      <c r="F37" s="227">
        <v>56.6</v>
      </c>
      <c r="G37" s="227">
        <v>38.700000000000003</v>
      </c>
      <c r="H37" s="227">
        <v>40.799999999999997</v>
      </c>
      <c r="I37" s="231">
        <v>42.7</v>
      </c>
      <c r="J37" s="231">
        <v>13.8</v>
      </c>
      <c r="K37" s="227">
        <v>35.4</v>
      </c>
      <c r="L37" s="227">
        <v>47.1</v>
      </c>
      <c r="M37" s="227">
        <v>61.3</v>
      </c>
      <c r="N37" s="227">
        <v>60.2</v>
      </c>
      <c r="O37" s="227">
        <v>67</v>
      </c>
      <c r="P37" s="227">
        <v>64.2</v>
      </c>
      <c r="Q37" s="227">
        <v>66.3</v>
      </c>
      <c r="R37" s="227">
        <v>68.3</v>
      </c>
      <c r="S37" s="227">
        <v>58.9</v>
      </c>
      <c r="T37" s="227">
        <v>66.410256410256395</v>
      </c>
      <c r="U37" s="227">
        <v>56.892230576441101</v>
      </c>
      <c r="V37" s="227">
        <v>62</v>
      </c>
      <c r="W37" s="227">
        <v>65.5</v>
      </c>
      <c r="X37" s="227">
        <v>54</v>
      </c>
      <c r="Y37" s="227">
        <v>40.5</v>
      </c>
      <c r="Z37" s="227">
        <v>25.5</v>
      </c>
      <c r="AA37" s="227">
        <v>37.5</v>
      </c>
      <c r="AB37" s="227">
        <v>23.173803526448399</v>
      </c>
      <c r="AC37" s="227">
        <v>34.010152284264002</v>
      </c>
      <c r="AD37" s="227">
        <v>35.75</v>
      </c>
      <c r="AE37" s="227">
        <v>43</v>
      </c>
      <c r="AF37" s="246">
        <v>30.075187969924801</v>
      </c>
      <c r="AG37" s="227"/>
    </row>
    <row r="38" spans="1:33" ht="15">
      <c r="A38" s="233" t="s">
        <v>315</v>
      </c>
      <c r="B38" s="227">
        <v>81.415929203539804</v>
      </c>
      <c r="C38" s="231">
        <v>60.7843137254902</v>
      </c>
      <c r="D38" s="232">
        <v>38.8888888888889</v>
      </c>
      <c r="E38" s="232">
        <v>70.588235294117595</v>
      </c>
      <c r="F38" s="227">
        <v>50</v>
      </c>
      <c r="G38" s="227">
        <v>38.8888888888889</v>
      </c>
      <c r="H38" s="227">
        <v>28.571428571428601</v>
      </c>
      <c r="I38" s="231">
        <v>37.735849056603797</v>
      </c>
      <c r="J38" s="231">
        <v>-13.7254901960784</v>
      </c>
      <c r="K38" s="227">
        <v>19.565217391304301</v>
      </c>
      <c r="L38" s="227">
        <v>16.2790697674419</v>
      </c>
      <c r="M38" s="227">
        <v>75</v>
      </c>
      <c r="N38" s="227">
        <v>56.4</v>
      </c>
      <c r="O38" s="227">
        <v>79.245283018867894</v>
      </c>
      <c r="P38" s="227">
        <v>58.3</v>
      </c>
      <c r="Q38" s="227">
        <v>79.545454545454504</v>
      </c>
      <c r="R38" s="227">
        <v>84.210526315789494</v>
      </c>
      <c r="S38" s="227">
        <v>65.8</v>
      </c>
      <c r="T38" s="227">
        <v>62.121212121212103</v>
      </c>
      <c r="U38" s="227">
        <v>33.3333333333333</v>
      </c>
      <c r="V38" s="227">
        <v>59.183673469387799</v>
      </c>
      <c r="W38" s="227">
        <v>58.490566037735803</v>
      </c>
      <c r="X38" s="227">
        <v>23.529411764705898</v>
      </c>
      <c r="Y38" s="227">
        <v>32.2916666666667</v>
      </c>
      <c r="Z38" s="227">
        <v>12.1212121212121</v>
      </c>
      <c r="AA38" s="227">
        <v>64.705882352941202</v>
      </c>
      <c r="AB38" s="227">
        <v>23.076923076923102</v>
      </c>
      <c r="AC38" s="227">
        <v>42.857142857142897</v>
      </c>
      <c r="AD38" s="227">
        <v>28.0701754385965</v>
      </c>
      <c r="AE38" s="227">
        <v>52.5</v>
      </c>
      <c r="AF38" s="246">
        <v>11.1111111111111</v>
      </c>
      <c r="AG38" s="227"/>
    </row>
    <row r="39" spans="1:33" ht="15">
      <c r="A39" s="233" t="s">
        <v>316</v>
      </c>
      <c r="B39" s="227">
        <v>83.977900552486204</v>
      </c>
      <c r="C39" s="231">
        <v>69.892473118279597</v>
      </c>
      <c r="D39" s="232">
        <v>61.818181818181799</v>
      </c>
      <c r="E39" s="232">
        <v>53.623188405797102</v>
      </c>
      <c r="F39" s="227">
        <v>64.772727272727295</v>
      </c>
      <c r="G39" s="227">
        <v>55.670103092783499</v>
      </c>
      <c r="H39" s="227">
        <v>52.991452991453002</v>
      </c>
      <c r="I39" s="231">
        <v>44.594594594594597</v>
      </c>
      <c r="J39" s="231">
        <v>23.595505617977501</v>
      </c>
      <c r="K39" s="227">
        <v>34.883720930232599</v>
      </c>
      <c r="L39" s="227">
        <v>46</v>
      </c>
      <c r="M39" s="227">
        <v>58.75</v>
      </c>
      <c r="N39" s="227">
        <v>63.8</v>
      </c>
      <c r="O39" s="227">
        <v>62.686567164179102</v>
      </c>
      <c r="P39" s="227">
        <v>68</v>
      </c>
      <c r="Q39" s="227">
        <v>68.595041322314103</v>
      </c>
      <c r="R39" s="227">
        <v>73.469387755102005</v>
      </c>
      <c r="S39" s="227">
        <v>62.7</v>
      </c>
      <c r="T39" s="227">
        <v>77.319587628866003</v>
      </c>
      <c r="U39" s="227">
        <v>52.7777777777778</v>
      </c>
      <c r="V39" s="227">
        <v>60.655737704918003</v>
      </c>
      <c r="W39" s="227">
        <v>61.240310077519403</v>
      </c>
      <c r="X39" s="227">
        <v>59.558823529411796</v>
      </c>
      <c r="Y39" s="227">
        <v>47.115384615384599</v>
      </c>
      <c r="Z39" s="227">
        <v>35.802469135802497</v>
      </c>
      <c r="AA39" s="227">
        <v>35.042735042735004</v>
      </c>
      <c r="AB39" s="227">
        <v>36</v>
      </c>
      <c r="AC39" s="227">
        <v>18.5840707964602</v>
      </c>
      <c r="AD39" s="227">
        <v>37.5</v>
      </c>
      <c r="AE39" s="227">
        <v>35</v>
      </c>
      <c r="AF39" s="246">
        <v>29.059829059829099</v>
      </c>
      <c r="AG39" s="227"/>
    </row>
    <row r="40" spans="1:33" ht="15">
      <c r="A40" s="234" t="s">
        <v>310</v>
      </c>
      <c r="B40" s="227">
        <v>80.645161290322605</v>
      </c>
      <c r="C40" s="232">
        <v>71.6216216216216</v>
      </c>
      <c r="D40" s="232">
        <v>83.018867924528294</v>
      </c>
      <c r="E40" s="232">
        <v>63.380281690140798</v>
      </c>
      <c r="F40" s="227">
        <v>66.037735849056602</v>
      </c>
      <c r="G40" s="227">
        <v>54.6666666666667</v>
      </c>
      <c r="H40" s="227">
        <v>65.306122448979593</v>
      </c>
      <c r="I40" s="232">
        <v>39.655172413793103</v>
      </c>
      <c r="J40" s="232">
        <v>33.8983050847458</v>
      </c>
      <c r="K40" s="227">
        <v>53.763440860214999</v>
      </c>
      <c r="L40" s="227">
        <v>60.919540229885101</v>
      </c>
      <c r="M40" s="227">
        <v>56.122448979591802</v>
      </c>
      <c r="N40" s="227">
        <v>63.3</v>
      </c>
      <c r="O40" s="227">
        <v>63.559322033898297</v>
      </c>
      <c r="P40" s="227">
        <v>63</v>
      </c>
      <c r="Q40" s="227">
        <v>61.475409836065602</v>
      </c>
      <c r="R40" s="227">
        <v>64.84375</v>
      </c>
      <c r="S40" s="227">
        <v>50</v>
      </c>
      <c r="T40" s="227">
        <v>70.338983050847503</v>
      </c>
      <c r="U40" s="227">
        <v>62.987012987013003</v>
      </c>
      <c r="V40" s="227">
        <v>64.539007092198602</v>
      </c>
      <c r="W40" s="227">
        <v>68.3333333333333</v>
      </c>
      <c r="X40" s="227">
        <v>66.037735849056602</v>
      </c>
      <c r="Y40" s="227">
        <v>32.380952380952401</v>
      </c>
      <c r="Z40" s="227">
        <v>33.858267716535401</v>
      </c>
      <c r="AA40" s="227">
        <v>35.593220338983102</v>
      </c>
      <c r="AB40" s="227">
        <v>19.1666666666667</v>
      </c>
      <c r="AC40" s="227">
        <v>28.346456692913399</v>
      </c>
      <c r="AD40" s="227">
        <v>25.5102040816327</v>
      </c>
      <c r="AE40" s="227">
        <v>48.872180451127797</v>
      </c>
      <c r="AF40" s="246">
        <v>46.341463414634099</v>
      </c>
      <c r="AG40" s="227"/>
    </row>
    <row r="41" spans="1:33" ht="15">
      <c r="A41" s="234" t="s">
        <v>311</v>
      </c>
      <c r="B41" s="227">
        <v>65.151515151515099</v>
      </c>
      <c r="C41" s="231">
        <v>77.419354838709694</v>
      </c>
      <c r="D41" s="232">
        <v>76.3888888888889</v>
      </c>
      <c r="E41" s="232">
        <v>63.076923076923102</v>
      </c>
      <c r="F41" s="227">
        <v>40</v>
      </c>
      <c r="G41" s="227">
        <v>6.7415730337078701</v>
      </c>
      <c r="H41" s="227">
        <v>16.6666666666667</v>
      </c>
      <c r="I41" s="231">
        <v>46.511627906976699</v>
      </c>
      <c r="J41" s="231">
        <v>7.6190476190476097</v>
      </c>
      <c r="K41" s="227">
        <v>21.739130434782599</v>
      </c>
      <c r="L41" s="227">
        <v>51.923076923076898</v>
      </c>
      <c r="M41" s="227">
        <v>64.893617021276597</v>
      </c>
      <c r="N41" s="227">
        <v>53.2</v>
      </c>
      <c r="O41" s="227">
        <v>70.526315789473699</v>
      </c>
      <c r="P41" s="227">
        <v>63.7</v>
      </c>
      <c r="Q41" s="227">
        <v>63.392857142857103</v>
      </c>
      <c r="R41" s="227">
        <v>63.235294117647101</v>
      </c>
      <c r="S41" s="227">
        <v>60.6</v>
      </c>
      <c r="T41" s="227">
        <v>55.045871559632999</v>
      </c>
      <c r="U41" s="227">
        <v>59.615384615384599</v>
      </c>
      <c r="V41" s="227">
        <v>60.714285714285701</v>
      </c>
      <c r="W41" s="227">
        <v>71.428571428571402</v>
      </c>
      <c r="X41" s="227">
        <v>54.4444444444444</v>
      </c>
      <c r="Y41" s="227">
        <v>50.526315789473699</v>
      </c>
      <c r="Z41" s="227">
        <v>17.460317460317501</v>
      </c>
      <c r="AA41" s="227">
        <v>34.3511450381679</v>
      </c>
      <c r="AB41" s="227">
        <v>16.8</v>
      </c>
      <c r="AC41" s="227">
        <v>52.100840336134503</v>
      </c>
      <c r="AD41" s="227">
        <v>44.295302013422798</v>
      </c>
      <c r="AE41" s="227">
        <v>41.121495327102799</v>
      </c>
      <c r="AF41" s="246">
        <v>21.052631578947398</v>
      </c>
      <c r="AG41" s="227"/>
    </row>
    <row r="42" spans="1:33" s="211" customFormat="1">
      <c r="A42" s="652" t="s">
        <v>283</v>
      </c>
      <c r="B42" s="653"/>
      <c r="C42" s="653"/>
      <c r="D42" s="653"/>
      <c r="E42" s="653"/>
      <c r="F42" s="653"/>
      <c r="G42" s="653"/>
      <c r="H42" s="653"/>
      <c r="I42" s="653"/>
      <c r="J42" s="247"/>
      <c r="K42" s="227"/>
      <c r="L42" s="227"/>
      <c r="M42" s="227"/>
      <c r="N42" s="227"/>
      <c r="O42" s="227"/>
      <c r="P42" s="227"/>
      <c r="Q42" s="227"/>
      <c r="R42" s="227"/>
      <c r="S42" s="227"/>
      <c r="T42" s="227"/>
      <c r="U42" s="227"/>
      <c r="V42" s="227"/>
      <c r="W42" s="227"/>
      <c r="X42" s="227"/>
      <c r="Y42" s="227"/>
      <c r="Z42" s="227"/>
      <c r="AA42" s="227"/>
      <c r="AB42" s="227"/>
      <c r="AC42" s="227"/>
      <c r="AD42" s="227"/>
      <c r="AE42" s="227"/>
      <c r="AF42" s="246"/>
      <c r="AG42" s="227"/>
    </row>
    <row r="43" spans="1:33">
      <c r="A43" s="230" t="s">
        <v>225</v>
      </c>
      <c r="B43" s="227">
        <v>-1.55</v>
      </c>
      <c r="C43" s="231">
        <v>13.9</v>
      </c>
      <c r="D43" s="232">
        <v>-3</v>
      </c>
      <c r="E43" s="232">
        <v>5.9</v>
      </c>
      <c r="F43" s="227">
        <v>23.3</v>
      </c>
      <c r="G43" s="227">
        <v>35.9</v>
      </c>
      <c r="H43" s="227">
        <v>52.7</v>
      </c>
      <c r="I43" s="231">
        <v>53.35</v>
      </c>
      <c r="J43" s="231">
        <v>59.7</v>
      </c>
      <c r="K43" s="227">
        <v>48.75</v>
      </c>
      <c r="L43" s="227">
        <v>42.95</v>
      </c>
      <c r="M43" s="227">
        <v>28.45</v>
      </c>
      <c r="N43" s="227">
        <v>22.1</v>
      </c>
      <c r="O43" s="227">
        <v>9.15</v>
      </c>
      <c r="P43" s="227">
        <v>17.2</v>
      </c>
      <c r="Q43" s="227">
        <v>28.95</v>
      </c>
      <c r="R43" s="227">
        <v>30.9</v>
      </c>
      <c r="S43" s="227">
        <v>28.6</v>
      </c>
      <c r="T43" s="227">
        <v>22.692307692307701</v>
      </c>
      <c r="U43" s="227">
        <v>34.210526315789501</v>
      </c>
      <c r="V43" s="227">
        <v>31.25</v>
      </c>
      <c r="W43" s="227">
        <v>26.25</v>
      </c>
      <c r="X43" s="227">
        <v>28.375</v>
      </c>
      <c r="Y43" s="227">
        <v>27</v>
      </c>
      <c r="Z43" s="227">
        <v>37.375</v>
      </c>
      <c r="AA43" s="227">
        <v>56.375</v>
      </c>
      <c r="AB43" s="227">
        <v>54.875</v>
      </c>
      <c r="AC43" s="227">
        <v>44.696969696969703</v>
      </c>
      <c r="AD43" s="227">
        <v>42.625</v>
      </c>
      <c r="AE43" s="227">
        <v>29.25</v>
      </c>
      <c r="AF43" s="246">
        <v>22.556390977443598</v>
      </c>
      <c r="AG43" s="227"/>
    </row>
    <row r="44" spans="1:33" ht="18" customHeight="1">
      <c r="A44" s="233" t="s">
        <v>308</v>
      </c>
      <c r="B44" s="227">
        <v>-11.0526315789474</v>
      </c>
      <c r="C44" s="231">
        <v>-24.137931034482801</v>
      </c>
      <c r="D44" s="232">
        <v>5.3571428571428603</v>
      </c>
      <c r="E44" s="232">
        <v>14.285714285714301</v>
      </c>
      <c r="F44" s="227">
        <v>42.857142857142897</v>
      </c>
      <c r="G44" s="227">
        <v>41.428571428571402</v>
      </c>
      <c r="H44" s="227">
        <v>43.902439024390198</v>
      </c>
      <c r="I44" s="231">
        <v>45.098039215686299</v>
      </c>
      <c r="J44" s="231">
        <v>59.459459459459502</v>
      </c>
      <c r="K44" s="227">
        <v>51.428571428571402</v>
      </c>
      <c r="L44" s="227">
        <v>56.2</v>
      </c>
      <c r="M44" s="227">
        <v>30.5555555555556</v>
      </c>
      <c r="N44" s="227">
        <v>6</v>
      </c>
      <c r="O44" s="227">
        <v>-11.2244897959184</v>
      </c>
      <c r="P44" s="227">
        <v>-8.8000000000000007</v>
      </c>
      <c r="Q44" s="227">
        <v>15</v>
      </c>
      <c r="R44" s="227">
        <v>36.363636363636402</v>
      </c>
      <c r="S44" s="227">
        <v>20.399999999999999</v>
      </c>
      <c r="T44" s="227">
        <v>11.4583333333333</v>
      </c>
      <c r="U44" s="227">
        <v>42.647058823529399</v>
      </c>
      <c r="V44" s="227">
        <v>29.545454545454501</v>
      </c>
      <c r="W44" s="227">
        <v>22.826086956521699</v>
      </c>
      <c r="X44" s="227">
        <v>-22.5</v>
      </c>
      <c r="Y44" s="227">
        <v>-14.367816091953999</v>
      </c>
      <c r="Z44" s="227">
        <v>-38.7931034482759</v>
      </c>
      <c r="AA44" s="227">
        <v>62</v>
      </c>
      <c r="AB44" s="227">
        <v>25.675675675675699</v>
      </c>
      <c r="AC44" s="227">
        <v>33.3333333333333</v>
      </c>
      <c r="AD44" s="227">
        <v>40.425531914893597</v>
      </c>
      <c r="AE44" s="227">
        <v>15.2173913043478</v>
      </c>
      <c r="AF44" s="246">
        <v>25</v>
      </c>
      <c r="AG44" s="227"/>
    </row>
    <row r="45" spans="1:33" ht="15">
      <c r="A45" s="233" t="s">
        <v>309</v>
      </c>
      <c r="B45" s="227">
        <v>-14.080459770114899</v>
      </c>
      <c r="C45" s="231">
        <v>-19.7368421052632</v>
      </c>
      <c r="D45" s="232">
        <v>-15.1785714285714</v>
      </c>
      <c r="E45" s="232">
        <v>4.8387096774193603</v>
      </c>
      <c r="F45" s="227">
        <v>23.8888888888889</v>
      </c>
      <c r="G45" s="227">
        <v>25.287356321839098</v>
      </c>
      <c r="H45" s="227">
        <v>52.054794520547901</v>
      </c>
      <c r="I45" s="231">
        <v>53.763440860214999</v>
      </c>
      <c r="J45" s="231">
        <v>56.9444444444444</v>
      </c>
      <c r="K45" s="227">
        <v>53.75</v>
      </c>
      <c r="L45" s="227">
        <v>96.428571428571402</v>
      </c>
      <c r="M45" s="227">
        <v>28.082191780821901</v>
      </c>
      <c r="N45" s="227">
        <v>22.8</v>
      </c>
      <c r="O45" s="227">
        <v>-5.0925925925925899</v>
      </c>
      <c r="P45" s="227">
        <v>9.1999999999999993</v>
      </c>
      <c r="Q45" s="227">
        <v>19</v>
      </c>
      <c r="R45" s="227">
        <v>18.0722891566265</v>
      </c>
      <c r="S45" s="227">
        <v>26.9</v>
      </c>
      <c r="T45" s="227">
        <v>17.045454545454501</v>
      </c>
      <c r="U45" s="227">
        <v>27.272727272727298</v>
      </c>
      <c r="V45" s="227">
        <v>23.076923076923102</v>
      </c>
      <c r="W45" s="227">
        <v>22.471910112359499</v>
      </c>
      <c r="X45" s="227">
        <v>22.3140495867769</v>
      </c>
      <c r="Y45" s="227">
        <v>33.522727272727302</v>
      </c>
      <c r="Z45" s="227">
        <v>39.041095890411</v>
      </c>
      <c r="AA45" s="227">
        <v>45.121951219512198</v>
      </c>
      <c r="AB45" s="227">
        <v>36.309523809523803</v>
      </c>
      <c r="AC45" s="227">
        <v>37.681159420289902</v>
      </c>
      <c r="AD45" s="227">
        <v>37.349397590361498</v>
      </c>
      <c r="AE45" s="227">
        <v>7.0512820512820502</v>
      </c>
      <c r="AF45" s="246">
        <v>12.9032258064516</v>
      </c>
      <c r="AG45" s="227"/>
    </row>
    <row r="46" spans="1:33" ht="15">
      <c r="A46" s="234" t="s">
        <v>312</v>
      </c>
      <c r="B46" s="227">
        <v>15.5339805825243</v>
      </c>
      <c r="C46" s="231">
        <v>9.1549295774647899</v>
      </c>
      <c r="D46" s="232">
        <v>14</v>
      </c>
      <c r="E46" s="232">
        <v>25</v>
      </c>
      <c r="F46" s="227">
        <v>33.064516129032299</v>
      </c>
      <c r="G46" s="227">
        <v>52.702702702702702</v>
      </c>
      <c r="H46" s="227">
        <v>56.410256410256402</v>
      </c>
      <c r="I46" s="231">
        <v>51.980198019802003</v>
      </c>
      <c r="J46" s="231">
        <v>63.970588235294102</v>
      </c>
      <c r="K46" s="227">
        <v>48.469387755101998</v>
      </c>
      <c r="L46" s="227">
        <v>62.931034482758598</v>
      </c>
      <c r="M46" s="227">
        <v>29.1666666666667</v>
      </c>
      <c r="N46" s="227">
        <v>25</v>
      </c>
      <c r="O46" s="227">
        <v>16.269841269841301</v>
      </c>
      <c r="P46" s="227">
        <v>29.1</v>
      </c>
      <c r="Q46" s="227">
        <v>33.057851239669397</v>
      </c>
      <c r="R46" s="227">
        <v>35.123966942148797</v>
      </c>
      <c r="S46" s="227">
        <v>35.1</v>
      </c>
      <c r="T46" s="227">
        <v>23.5772357723577</v>
      </c>
      <c r="U46" s="227">
        <v>31.954887218045101</v>
      </c>
      <c r="V46" s="227">
        <v>28.4671532846715</v>
      </c>
      <c r="W46" s="227">
        <v>18.359375</v>
      </c>
      <c r="X46" s="227">
        <v>48.5</v>
      </c>
      <c r="Y46" s="227">
        <v>45</v>
      </c>
      <c r="Z46" s="227">
        <v>53.539823008849602</v>
      </c>
      <c r="AA46" s="227">
        <v>52.439024390243901</v>
      </c>
      <c r="AB46" s="227">
        <v>57.086614173228298</v>
      </c>
      <c r="AC46" s="227">
        <v>41.544117647058798</v>
      </c>
      <c r="AD46" s="227">
        <v>40.760869565217398</v>
      </c>
      <c r="AE46" s="227">
        <v>30.322580645161299</v>
      </c>
      <c r="AF46" s="246">
        <v>28.7234042553191</v>
      </c>
      <c r="AG46" s="227"/>
    </row>
    <row r="47" spans="1:33" ht="15">
      <c r="A47" s="234" t="s">
        <v>311</v>
      </c>
      <c r="B47" s="227">
        <v>15.662650602409601</v>
      </c>
      <c r="C47" s="231">
        <v>19.178082191780799</v>
      </c>
      <c r="D47" s="232">
        <v>-7.92682926829269</v>
      </c>
      <c r="E47" s="232">
        <v>-9.3023255813953494</v>
      </c>
      <c r="F47" s="227">
        <v>-1.88679245283019</v>
      </c>
      <c r="G47" s="227">
        <v>30.693069306930699</v>
      </c>
      <c r="H47" s="227">
        <v>53.738317757009298</v>
      </c>
      <c r="I47" s="231">
        <v>62.280701754386001</v>
      </c>
      <c r="J47" s="231">
        <v>59.126984126984098</v>
      </c>
      <c r="K47" s="227">
        <v>43.209876543209901</v>
      </c>
      <c r="L47" s="227">
        <v>40.9722222222222</v>
      </c>
      <c r="M47" s="227">
        <v>27.722772277227701</v>
      </c>
      <c r="N47" s="227">
        <v>26</v>
      </c>
      <c r="O47" s="227">
        <v>23.076923076923102</v>
      </c>
      <c r="P47" s="227">
        <v>19</v>
      </c>
      <c r="Q47" s="227">
        <v>36.594202898550698</v>
      </c>
      <c r="R47" s="227">
        <v>33.128834355828197</v>
      </c>
      <c r="S47" s="227">
        <v>25.4</v>
      </c>
      <c r="T47" s="227">
        <v>29.615384615384599</v>
      </c>
      <c r="U47" s="227">
        <v>39.473684210526301</v>
      </c>
      <c r="V47" s="227">
        <v>41.5322580645161</v>
      </c>
      <c r="W47" s="227">
        <v>37.2262773722628</v>
      </c>
      <c r="X47" s="227">
        <v>43.2773109243698</v>
      </c>
      <c r="Y47" s="227">
        <v>36.086956521739097</v>
      </c>
      <c r="Z47" s="227">
        <v>53.205128205128197</v>
      </c>
      <c r="AA47" s="227">
        <v>63.823529411764703</v>
      </c>
      <c r="AB47" s="227">
        <v>70.394736842105303</v>
      </c>
      <c r="AC47" s="227">
        <v>52.484472049689401</v>
      </c>
      <c r="AD47" s="227">
        <v>46.629213483146103</v>
      </c>
      <c r="AE47" s="227">
        <v>42.3611111111111</v>
      </c>
      <c r="AF47" s="246">
        <v>22.180451127819499</v>
      </c>
      <c r="AG47" s="227"/>
    </row>
    <row r="48" spans="1:33">
      <c r="A48" s="230" t="s">
        <v>226</v>
      </c>
      <c r="B48" s="227">
        <v>7.6</v>
      </c>
      <c r="C48" s="231">
        <v>10.4</v>
      </c>
      <c r="D48" s="232">
        <v>17.600000000000001</v>
      </c>
      <c r="E48" s="232">
        <v>24.3</v>
      </c>
      <c r="F48" s="227">
        <v>26.3</v>
      </c>
      <c r="G48" s="227">
        <v>27.3</v>
      </c>
      <c r="H48" s="227">
        <v>51.5</v>
      </c>
      <c r="I48" s="231">
        <v>41.4</v>
      </c>
      <c r="J48" s="231">
        <v>52.6</v>
      </c>
      <c r="K48" s="227">
        <v>35.700000000000003</v>
      </c>
      <c r="L48" s="227">
        <v>36.1</v>
      </c>
      <c r="M48" s="227">
        <v>17</v>
      </c>
      <c r="N48" s="227">
        <v>14.1</v>
      </c>
      <c r="O48" s="227">
        <v>1.8</v>
      </c>
      <c r="P48" s="227">
        <v>10</v>
      </c>
      <c r="Q48" s="227">
        <v>16.8</v>
      </c>
      <c r="R48" s="227">
        <v>25.3</v>
      </c>
      <c r="S48" s="227">
        <v>20.3</v>
      </c>
      <c r="T48" s="227">
        <v>13.659793814433</v>
      </c>
      <c r="U48" s="227">
        <v>27.067669172932298</v>
      </c>
      <c r="V48" s="227">
        <v>27.25</v>
      </c>
      <c r="W48" s="227">
        <v>27.3182957393484</v>
      </c>
      <c r="X48" s="227">
        <v>24.5</v>
      </c>
      <c r="Y48" s="227">
        <v>19.5</v>
      </c>
      <c r="Z48" s="227">
        <v>20.25</v>
      </c>
      <c r="AA48" s="227">
        <v>34.25</v>
      </c>
      <c r="AB48" s="227">
        <v>30.982367758186399</v>
      </c>
      <c r="AC48" s="227">
        <v>22.7848101265823</v>
      </c>
      <c r="AD48" s="227">
        <v>17.5</v>
      </c>
      <c r="AE48" s="227">
        <v>6.51629072681704</v>
      </c>
      <c r="AF48" s="246">
        <v>-5.7644110275689204</v>
      </c>
      <c r="AG48" s="227"/>
    </row>
    <row r="49" spans="1:33" ht="15">
      <c r="A49" s="233" t="s">
        <v>308</v>
      </c>
      <c r="B49" s="227">
        <v>0</v>
      </c>
      <c r="C49" s="231">
        <v>13.7931034482759</v>
      </c>
      <c r="D49" s="232">
        <v>3</v>
      </c>
      <c r="E49" s="232">
        <v>28.571428571428601</v>
      </c>
      <c r="F49" s="227">
        <v>40</v>
      </c>
      <c r="G49" s="227">
        <v>31.428571428571399</v>
      </c>
      <c r="H49" s="227">
        <v>31.707317073170699</v>
      </c>
      <c r="I49" s="231">
        <v>31.372549019607799</v>
      </c>
      <c r="J49" s="231">
        <v>48.648648648648702</v>
      </c>
      <c r="K49" s="227">
        <v>31.428571428571399</v>
      </c>
      <c r="L49" s="227">
        <v>21.6216216216216</v>
      </c>
      <c r="M49" s="227">
        <v>0</v>
      </c>
      <c r="N49" s="227">
        <v>-9.5</v>
      </c>
      <c r="O49" s="227">
        <v>-18.367346938775501</v>
      </c>
      <c r="P49" s="227">
        <v>-26.5</v>
      </c>
      <c r="Q49" s="227">
        <v>0</v>
      </c>
      <c r="R49" s="227">
        <v>15.1515151515152</v>
      </c>
      <c r="S49" s="227">
        <v>-11.1</v>
      </c>
      <c r="T49" s="227">
        <v>14.5833333333333</v>
      </c>
      <c r="U49" s="227">
        <v>52.941176470588204</v>
      </c>
      <c r="V49" s="227">
        <v>45.454545454545503</v>
      </c>
      <c r="W49" s="227">
        <v>6.6666666666666696</v>
      </c>
      <c r="X49" s="227">
        <v>-13.3333333333333</v>
      </c>
      <c r="Y49" s="227">
        <v>-21.839080459770098</v>
      </c>
      <c r="Z49" s="227">
        <v>-46.551724137930997</v>
      </c>
      <c r="AA49" s="227">
        <v>8</v>
      </c>
      <c r="AB49" s="227">
        <v>24.324324324324301</v>
      </c>
      <c r="AC49" s="227">
        <v>33.3333333333333</v>
      </c>
      <c r="AD49" s="227">
        <v>34.042553191489397</v>
      </c>
      <c r="AE49" s="227">
        <v>13.0434782608696</v>
      </c>
      <c r="AF49" s="246">
        <v>-15.625</v>
      </c>
      <c r="AG49" s="227"/>
    </row>
    <row r="50" spans="1:33" ht="15">
      <c r="A50" s="233" t="s">
        <v>309</v>
      </c>
      <c r="B50" s="227">
        <v>10.4651162790698</v>
      </c>
      <c r="C50" s="231">
        <v>11.842105263157899</v>
      </c>
      <c r="D50" s="232">
        <v>10</v>
      </c>
      <c r="E50" s="232">
        <v>9.67741935483871</v>
      </c>
      <c r="F50" s="227">
        <v>23.3333333333333</v>
      </c>
      <c r="G50" s="227">
        <v>22.9885057471264</v>
      </c>
      <c r="H50" s="227">
        <v>58.904109589041099</v>
      </c>
      <c r="I50" s="231">
        <v>41.935483870967701</v>
      </c>
      <c r="J50" s="231">
        <v>51.3888888888889</v>
      </c>
      <c r="K50" s="227">
        <v>43.75</v>
      </c>
      <c r="L50" s="227">
        <v>38.8888888888889</v>
      </c>
      <c r="M50" s="227">
        <v>31.5068493150685</v>
      </c>
      <c r="N50" s="227">
        <v>6.1</v>
      </c>
      <c r="O50" s="227">
        <v>-18.518518518518501</v>
      </c>
      <c r="P50" s="227">
        <v>17.5</v>
      </c>
      <c r="Q50" s="227">
        <v>5</v>
      </c>
      <c r="R50" s="227">
        <v>16.867469879518101</v>
      </c>
      <c r="S50" s="227">
        <v>17.600000000000001</v>
      </c>
      <c r="T50" s="227">
        <v>2.29885057471264</v>
      </c>
      <c r="U50" s="227">
        <v>18.181818181818201</v>
      </c>
      <c r="V50" s="227">
        <v>14.285714285714301</v>
      </c>
      <c r="W50" s="227">
        <v>24.7191011235955</v>
      </c>
      <c r="X50" s="227">
        <v>23.1404958677686</v>
      </c>
      <c r="Y50" s="227">
        <v>25</v>
      </c>
      <c r="Z50" s="227">
        <v>31.5068493150685</v>
      </c>
      <c r="AA50" s="227">
        <v>25.609756097561</v>
      </c>
      <c r="AB50" s="227">
        <v>15.476190476190499</v>
      </c>
      <c r="AC50" s="227">
        <v>13.0434782608696</v>
      </c>
      <c r="AD50" s="227">
        <v>12.048192771084301</v>
      </c>
      <c r="AE50" s="227">
        <v>-1.2820512820512799</v>
      </c>
      <c r="AF50" s="246">
        <v>0</v>
      </c>
      <c r="AG50" s="227"/>
    </row>
    <row r="51" spans="1:33" ht="15">
      <c r="A51" s="234" t="s">
        <v>312</v>
      </c>
      <c r="B51" s="237">
        <v>13.8613861386139</v>
      </c>
      <c r="C51" s="231">
        <v>0</v>
      </c>
      <c r="D51" s="232">
        <v>14</v>
      </c>
      <c r="E51" s="232">
        <v>39.285714285714299</v>
      </c>
      <c r="F51" s="227">
        <v>45.161290322580697</v>
      </c>
      <c r="G51" s="227">
        <v>25.675675675675699</v>
      </c>
      <c r="H51" s="237">
        <v>42.307692307692299</v>
      </c>
      <c r="I51" s="231">
        <v>42.574257425742601</v>
      </c>
      <c r="J51" s="231">
        <v>29.411764705882401</v>
      </c>
      <c r="K51" s="227">
        <v>38.775510204081598</v>
      </c>
      <c r="L51" s="227">
        <v>34.375</v>
      </c>
      <c r="M51" s="227">
        <v>14.814814814814801</v>
      </c>
      <c r="N51" s="227">
        <v>19.5</v>
      </c>
      <c r="O51" s="227">
        <v>17.600000000000001</v>
      </c>
      <c r="P51" s="227">
        <v>6.3</v>
      </c>
      <c r="Q51" s="227">
        <v>24.5762711864407</v>
      </c>
      <c r="R51" s="227">
        <v>27.272727272727298</v>
      </c>
      <c r="S51" s="227">
        <v>21.8</v>
      </c>
      <c r="T51" s="227">
        <v>9.7560975609756095</v>
      </c>
      <c r="U51" s="227">
        <v>27.819548872180398</v>
      </c>
      <c r="V51" s="227">
        <v>27.737226277372301</v>
      </c>
      <c r="W51" s="227">
        <v>31.25</v>
      </c>
      <c r="X51" s="227">
        <v>36</v>
      </c>
      <c r="Y51" s="227">
        <v>40</v>
      </c>
      <c r="Z51" s="227">
        <v>29.2035398230088</v>
      </c>
      <c r="AA51" s="227">
        <v>36.585365853658502</v>
      </c>
      <c r="AB51" s="227">
        <v>33.064516129032299</v>
      </c>
      <c r="AC51" s="227">
        <v>27.407407407407401</v>
      </c>
      <c r="AD51" s="227">
        <v>25</v>
      </c>
      <c r="AE51" s="227">
        <v>8.3870967741935498</v>
      </c>
      <c r="AF51" s="246">
        <v>-8.5106382978723403</v>
      </c>
      <c r="AG51" s="227"/>
    </row>
    <row r="52" spans="1:33" ht="15">
      <c r="A52" s="234" t="s">
        <v>311</v>
      </c>
      <c r="B52" s="237">
        <v>2.4096385542168601</v>
      </c>
      <c r="C52" s="231">
        <v>17.808219178082201</v>
      </c>
      <c r="D52" s="232">
        <v>11</v>
      </c>
      <c r="E52" s="232">
        <v>23.255813953488399</v>
      </c>
      <c r="F52" s="227">
        <v>0</v>
      </c>
      <c r="G52" s="227">
        <v>30.693069306930699</v>
      </c>
      <c r="H52" s="237">
        <v>60.747663551401899</v>
      </c>
      <c r="I52" s="231">
        <v>47.368421052631597</v>
      </c>
      <c r="J52" s="231">
        <v>66.6666666666667</v>
      </c>
      <c r="K52" s="227">
        <v>25.925925925925899</v>
      </c>
      <c r="L52" s="227">
        <v>42.857142857142897</v>
      </c>
      <c r="M52" s="227">
        <v>11.881188118811901</v>
      </c>
      <c r="N52" s="227">
        <v>24.4</v>
      </c>
      <c r="O52" s="227">
        <v>11.965811965812</v>
      </c>
      <c r="P52" s="227">
        <v>17.2</v>
      </c>
      <c r="Q52" s="227">
        <v>23.188405797101399</v>
      </c>
      <c r="R52" s="227">
        <v>30.061349693251501</v>
      </c>
      <c r="S52" s="227">
        <v>27.3</v>
      </c>
      <c r="T52" s="227">
        <v>24.806201550387598</v>
      </c>
      <c r="U52" s="227">
        <v>26.315789473684202</v>
      </c>
      <c r="V52" s="227">
        <v>30.645161290322601</v>
      </c>
      <c r="W52" s="227">
        <v>32.116788321167903</v>
      </c>
      <c r="X52" s="227">
        <v>35.294117647058798</v>
      </c>
      <c r="Y52" s="227">
        <v>26.956521739130402</v>
      </c>
      <c r="Z52" s="227">
        <v>33.3333333333333</v>
      </c>
      <c r="AA52" s="227">
        <v>40.588235294117602</v>
      </c>
      <c r="AB52" s="227">
        <v>39.473684210526301</v>
      </c>
      <c r="AC52" s="227">
        <v>21.118012422360199</v>
      </c>
      <c r="AD52" s="227">
        <v>11.7977528089888</v>
      </c>
      <c r="AE52" s="227">
        <v>7.6923076923076898</v>
      </c>
      <c r="AF52" s="246">
        <v>-4.5112781954887202</v>
      </c>
      <c r="AG52" s="227"/>
    </row>
    <row r="53" spans="1:33" ht="14.25" customHeight="1">
      <c r="A53" s="230" t="s">
        <v>227</v>
      </c>
      <c r="B53" s="227">
        <v>62.25</v>
      </c>
      <c r="C53" s="231">
        <v>69.5</v>
      </c>
      <c r="D53" s="232">
        <v>54.1</v>
      </c>
      <c r="E53" s="232">
        <v>69.5</v>
      </c>
      <c r="F53" s="227">
        <v>55.45</v>
      </c>
      <c r="G53" s="227">
        <v>49.95</v>
      </c>
      <c r="H53" s="227">
        <v>52.7</v>
      </c>
      <c r="I53" s="231">
        <v>55.15</v>
      </c>
      <c r="J53" s="231">
        <v>52.65</v>
      </c>
      <c r="K53" s="227">
        <v>59.9</v>
      </c>
      <c r="L53" s="227">
        <v>58.85</v>
      </c>
      <c r="M53" s="227">
        <v>57.3</v>
      </c>
      <c r="N53" s="227">
        <v>62.5</v>
      </c>
      <c r="O53" s="227">
        <v>60.75</v>
      </c>
      <c r="P53" s="227">
        <v>64</v>
      </c>
      <c r="Q53" s="227">
        <v>63.8</v>
      </c>
      <c r="R53" s="227">
        <v>58.25</v>
      </c>
      <c r="S53" s="227">
        <v>62.5</v>
      </c>
      <c r="T53" s="227">
        <v>59.640102827763499</v>
      </c>
      <c r="U53" s="227">
        <v>52.386934673366802</v>
      </c>
      <c r="V53" s="227">
        <v>48.227848101265799</v>
      </c>
      <c r="W53" s="227">
        <v>53.884711779448601</v>
      </c>
      <c r="X53" s="227">
        <v>41.875</v>
      </c>
      <c r="Y53" s="227">
        <v>37.625</v>
      </c>
      <c r="Z53" s="227">
        <v>38.375</v>
      </c>
      <c r="AA53" s="227">
        <v>59.5</v>
      </c>
      <c r="AB53" s="227">
        <v>53.25</v>
      </c>
      <c r="AC53" s="227">
        <v>60.886075949367097</v>
      </c>
      <c r="AD53" s="227">
        <v>67</v>
      </c>
      <c r="AE53" s="227">
        <v>56.516290726816997</v>
      </c>
      <c r="AF53" s="246">
        <v>64.536340852130294</v>
      </c>
      <c r="AG53" s="227"/>
    </row>
    <row r="54" spans="1:33" ht="15">
      <c r="A54" s="233" t="s">
        <v>308</v>
      </c>
      <c r="B54" s="227">
        <v>59.8958333333333</v>
      </c>
      <c r="C54" s="231">
        <v>61.5</v>
      </c>
      <c r="D54" s="232">
        <v>46.428571428571402</v>
      </c>
      <c r="E54" s="232">
        <v>50</v>
      </c>
      <c r="F54" s="227">
        <v>55.714285714285701</v>
      </c>
      <c r="G54" s="227">
        <v>31.428571428571399</v>
      </c>
      <c r="H54" s="227">
        <v>58.536585365853703</v>
      </c>
      <c r="I54" s="231">
        <v>70.588235294117695</v>
      </c>
      <c r="J54" s="231">
        <v>52.702702702702702</v>
      </c>
      <c r="K54" s="227">
        <v>19.5</v>
      </c>
      <c r="L54" s="227">
        <v>58.108108108108098</v>
      </c>
      <c r="M54" s="227">
        <v>47.2222222222222</v>
      </c>
      <c r="N54" s="227">
        <v>65.5</v>
      </c>
      <c r="O54" s="227">
        <v>69.387755102040799</v>
      </c>
      <c r="P54" s="227">
        <v>61.8</v>
      </c>
      <c r="Q54" s="227">
        <v>63.75</v>
      </c>
      <c r="R54" s="227">
        <v>56.060606060605998</v>
      </c>
      <c r="S54" s="227">
        <v>57.4</v>
      </c>
      <c r="T54" s="227">
        <v>43.75</v>
      </c>
      <c r="U54" s="227">
        <v>50</v>
      </c>
      <c r="V54" s="227">
        <v>5.6818181818181897</v>
      </c>
      <c r="W54" s="227">
        <v>34.7826086956522</v>
      </c>
      <c r="X54" s="227">
        <v>5.8333333333333304</v>
      </c>
      <c r="Y54" s="227">
        <v>-20.689655172413801</v>
      </c>
      <c r="Z54" s="227">
        <v>-41.379310344827601</v>
      </c>
      <c r="AA54" s="227">
        <v>66</v>
      </c>
      <c r="AB54" s="227">
        <v>33.783783783783797</v>
      </c>
      <c r="AC54" s="227">
        <v>75</v>
      </c>
      <c r="AD54" s="227">
        <v>67.021276595744695</v>
      </c>
      <c r="AE54" s="227">
        <v>56.521739130434803</v>
      </c>
      <c r="AF54" s="246">
        <v>76.5625</v>
      </c>
      <c r="AG54" s="227"/>
    </row>
    <row r="55" spans="1:33" ht="15">
      <c r="A55" s="233" t="s">
        <v>309</v>
      </c>
      <c r="B55" s="227">
        <v>64.942528735632195</v>
      </c>
      <c r="C55" s="231">
        <v>71.052631578947398</v>
      </c>
      <c r="D55" s="232">
        <v>61.607142857142897</v>
      </c>
      <c r="E55" s="232">
        <v>58.064516129032299</v>
      </c>
      <c r="F55" s="227">
        <v>52.7777777777778</v>
      </c>
      <c r="G55" s="227">
        <v>45.402298850574702</v>
      </c>
      <c r="H55" s="227">
        <v>52.739726027397303</v>
      </c>
      <c r="I55" s="231">
        <v>52.688172043010802</v>
      </c>
      <c r="J55" s="231">
        <v>62.5</v>
      </c>
      <c r="K55" s="227">
        <v>53</v>
      </c>
      <c r="L55" s="227">
        <v>60.4166666666667</v>
      </c>
      <c r="M55" s="227">
        <v>57.5342465753425</v>
      </c>
      <c r="N55" s="227">
        <v>68.400000000000006</v>
      </c>
      <c r="O55" s="227">
        <v>56.018518518518498</v>
      </c>
      <c r="P55" s="227">
        <v>65</v>
      </c>
      <c r="Q55" s="227">
        <v>67.5</v>
      </c>
      <c r="R55" s="227">
        <v>67.469879518072304</v>
      </c>
      <c r="S55" s="227">
        <v>66.8</v>
      </c>
      <c r="T55" s="227">
        <v>58.522727272727302</v>
      </c>
      <c r="U55" s="227">
        <v>46.464646464646499</v>
      </c>
      <c r="V55" s="227">
        <v>62.087912087912102</v>
      </c>
      <c r="W55" s="227">
        <v>60.674157303370798</v>
      </c>
      <c r="X55" s="227">
        <v>35.537190082644599</v>
      </c>
      <c r="Y55" s="227">
        <v>46.022727272727302</v>
      </c>
      <c r="Z55" s="227">
        <v>55.4794520547945</v>
      </c>
      <c r="AA55" s="227">
        <v>65.243902439024396</v>
      </c>
      <c r="AB55" s="227">
        <v>56.547619047619101</v>
      </c>
      <c r="AC55" s="227">
        <v>62.318840579710098</v>
      </c>
      <c r="AD55" s="227">
        <v>62.650602409638601</v>
      </c>
      <c r="AE55" s="227">
        <v>58.974358974358999</v>
      </c>
      <c r="AF55" s="246">
        <v>58.064516129032299</v>
      </c>
      <c r="AG55" s="227"/>
    </row>
    <row r="56" spans="1:33" ht="15">
      <c r="A56" s="234" t="s">
        <v>312</v>
      </c>
      <c r="B56" s="227">
        <v>60.679611650485398</v>
      </c>
      <c r="C56" s="231">
        <v>69.014084507042298</v>
      </c>
      <c r="D56" s="232">
        <v>59</v>
      </c>
      <c r="E56" s="232">
        <v>56.25</v>
      </c>
      <c r="F56" s="227">
        <v>62.096774193548399</v>
      </c>
      <c r="G56" s="227">
        <v>56.756756756756801</v>
      </c>
      <c r="H56" s="227">
        <v>48.717948717948701</v>
      </c>
      <c r="I56" s="231">
        <v>51.485148514851502</v>
      </c>
      <c r="J56" s="231">
        <v>47.058823529411796</v>
      </c>
      <c r="K56" s="227">
        <v>58</v>
      </c>
      <c r="L56" s="227">
        <v>57.8125</v>
      </c>
      <c r="M56" s="227">
        <v>59.259259259259302</v>
      </c>
      <c r="N56" s="227">
        <v>67.8</v>
      </c>
      <c r="O56" s="227">
        <v>62.301587301587297</v>
      </c>
      <c r="P56" s="227">
        <v>62.6</v>
      </c>
      <c r="Q56" s="227">
        <v>69.5833333333333</v>
      </c>
      <c r="R56" s="227">
        <v>62.9166666666667</v>
      </c>
      <c r="S56" s="227">
        <v>62.2</v>
      </c>
      <c r="T56" s="227">
        <v>65.163934426229503</v>
      </c>
      <c r="U56" s="227">
        <v>46.969696969696997</v>
      </c>
      <c r="V56" s="227">
        <v>49.632352941176499</v>
      </c>
      <c r="W56" s="227">
        <v>54.296875</v>
      </c>
      <c r="X56" s="227">
        <v>53.5</v>
      </c>
      <c r="Y56" s="227">
        <v>61.818181818181799</v>
      </c>
      <c r="Z56" s="227">
        <v>46.460176991150398</v>
      </c>
      <c r="AA56" s="227">
        <v>55.691056910569102</v>
      </c>
      <c r="AB56" s="227">
        <v>58.267716535433102</v>
      </c>
      <c r="AC56" s="227">
        <v>52.2222222222222</v>
      </c>
      <c r="AD56" s="227">
        <v>64.130434782608702</v>
      </c>
      <c r="AE56" s="227">
        <v>50.324675324675297</v>
      </c>
      <c r="AF56" s="246">
        <v>68.085106382978694</v>
      </c>
      <c r="AG56" s="227"/>
    </row>
    <row r="57" spans="1:33" ht="15.5" thickBot="1">
      <c r="A57" s="238" t="s">
        <v>311</v>
      </c>
      <c r="B57" s="239">
        <v>63.855421686747</v>
      </c>
      <c r="C57" s="240">
        <v>76.712328767123296</v>
      </c>
      <c r="D57" s="241">
        <v>48.780487804878</v>
      </c>
      <c r="E57" s="241">
        <v>61.6279069767442</v>
      </c>
      <c r="F57" s="239">
        <v>51.8867924528302</v>
      </c>
      <c r="G57" s="239">
        <v>55.445544554455402</v>
      </c>
      <c r="H57" s="239">
        <v>53.271028037383203</v>
      </c>
      <c r="I57" s="240">
        <v>51.754385964912302</v>
      </c>
      <c r="J57" s="240">
        <v>49.603174603174601</v>
      </c>
      <c r="K57" s="240">
        <v>45.5</v>
      </c>
      <c r="L57" s="240">
        <v>59.090909090909101</v>
      </c>
      <c r="M57" s="240">
        <v>56.930693069306898</v>
      </c>
      <c r="N57" s="240">
        <v>52.4</v>
      </c>
      <c r="O57" s="240">
        <v>59.829059829059801</v>
      </c>
      <c r="P57" s="240">
        <v>65.3</v>
      </c>
      <c r="Q57" s="240">
        <v>56.521739130434803</v>
      </c>
      <c r="R57" s="240">
        <v>51.234567901234598</v>
      </c>
      <c r="S57" s="240">
        <v>60.5</v>
      </c>
      <c r="T57" s="240">
        <v>62.307692307692299</v>
      </c>
      <c r="U57" s="240">
        <v>62.781954887217999</v>
      </c>
      <c r="V57" s="240">
        <v>51.612903225806399</v>
      </c>
      <c r="W57" s="240">
        <v>55.514705882352899</v>
      </c>
      <c r="X57" s="240">
        <v>56.722689075630299</v>
      </c>
      <c r="Y57" s="240">
        <v>52.173913043478301</v>
      </c>
      <c r="Z57" s="240">
        <v>54.1666666666667</v>
      </c>
      <c r="AA57" s="240">
        <v>58.529411764705898</v>
      </c>
      <c r="AB57" s="240">
        <v>51.973684210526301</v>
      </c>
      <c r="AC57" s="239">
        <v>64.906832298136607</v>
      </c>
      <c r="AD57" s="239">
        <v>70.505617977528104</v>
      </c>
      <c r="AE57" s="239">
        <v>61.8055555555556</v>
      </c>
      <c r="AF57" s="257">
        <v>62.406015037594003</v>
      </c>
      <c r="AG57" s="227"/>
    </row>
    <row r="58" spans="1:33" s="211" customFormat="1">
      <c r="A58" s="664" t="s">
        <v>284</v>
      </c>
      <c r="B58" s="665"/>
      <c r="C58" s="665"/>
      <c r="D58" s="665"/>
      <c r="E58" s="665"/>
      <c r="F58" s="665"/>
      <c r="G58" s="665"/>
      <c r="H58" s="665"/>
      <c r="I58" s="665"/>
      <c r="J58" s="248"/>
      <c r="K58" s="249"/>
      <c r="L58" s="249"/>
      <c r="M58" s="249"/>
      <c r="N58" s="249"/>
      <c r="O58" s="249"/>
      <c r="P58" s="249"/>
      <c r="Q58" s="253"/>
      <c r="R58" s="253"/>
      <c r="S58" s="253"/>
      <c r="T58" s="253"/>
      <c r="U58" s="253"/>
      <c r="V58" s="253"/>
      <c r="W58" s="253"/>
      <c r="X58" s="253"/>
      <c r="Y58" s="253"/>
      <c r="Z58" s="253"/>
      <c r="AA58" s="253"/>
      <c r="AB58" s="253"/>
      <c r="AC58" s="254"/>
      <c r="AD58" s="254"/>
      <c r="AE58" s="254"/>
      <c r="AF58" s="258"/>
      <c r="AG58" s="227"/>
    </row>
    <row r="59" spans="1:33" s="212" customFormat="1">
      <c r="A59" s="230" t="s">
        <v>285</v>
      </c>
      <c r="B59" s="242">
        <v>14.2681818181818</v>
      </c>
      <c r="C59" s="242">
        <v>4.0227272727272698</v>
      </c>
      <c r="D59" s="242">
        <v>13.1227272727273</v>
      </c>
      <c r="E59" s="242">
        <v>13.6090909090909</v>
      </c>
      <c r="F59" s="242">
        <v>8.9636363636363594</v>
      </c>
      <c r="G59" s="242">
        <v>13.0590909090909</v>
      </c>
      <c r="H59" s="242">
        <v>20.7909090909091</v>
      </c>
      <c r="I59" s="242">
        <v>5.1363636363636402</v>
      </c>
      <c r="J59" s="242">
        <v>23.2454545454545</v>
      </c>
      <c r="K59" s="242">
        <v>20.6181818181818</v>
      </c>
      <c r="L59" s="242">
        <v>24.509090909090901</v>
      </c>
      <c r="M59" s="242">
        <v>14.6636363636364</v>
      </c>
      <c r="N59" s="242">
        <v>15.990909090909099</v>
      </c>
      <c r="O59" s="242">
        <v>15.281818181818201</v>
      </c>
      <c r="P59" s="242">
        <v>14.3727272727273</v>
      </c>
      <c r="Q59" s="242">
        <v>16.850000000000001</v>
      </c>
      <c r="R59" s="242">
        <v>12.3772727272727</v>
      </c>
      <c r="S59" s="242">
        <v>19.309090909090902</v>
      </c>
      <c r="T59" s="242">
        <v>13.3746090028224</v>
      </c>
      <c r="U59" s="242">
        <v>8.0417067697969795</v>
      </c>
      <c r="V59" s="242">
        <v>16.570946241960801</v>
      </c>
      <c r="W59" s="242">
        <v>14.6267372977899</v>
      </c>
      <c r="X59" s="242">
        <v>9.7613636363636402</v>
      </c>
      <c r="Y59" s="242">
        <v>11.8977272727273</v>
      </c>
      <c r="Z59" s="242">
        <v>4.6812200956937797</v>
      </c>
      <c r="AA59" s="242">
        <v>22.590909090909101</v>
      </c>
      <c r="AB59" s="242">
        <v>14.650753768844201</v>
      </c>
      <c r="AC59" s="242">
        <v>20.626276977994898</v>
      </c>
      <c r="AD59" s="242">
        <v>12.261363636363599</v>
      </c>
      <c r="AE59" s="242">
        <v>18.235240304618301</v>
      </c>
      <c r="AF59" s="251">
        <v>6.1061745272271599</v>
      </c>
      <c r="AG59" s="227"/>
    </row>
    <row r="60" spans="1:33">
      <c r="A60" s="234" t="s">
        <v>286</v>
      </c>
      <c r="B60" s="227">
        <v>62.25</v>
      </c>
      <c r="C60" s="232">
        <v>61.5</v>
      </c>
      <c r="D60" s="232">
        <v>54.1</v>
      </c>
      <c r="E60" s="232">
        <v>57.75</v>
      </c>
      <c r="F60" s="227">
        <v>56.6</v>
      </c>
      <c r="G60" s="227">
        <v>49.95</v>
      </c>
      <c r="H60" s="227">
        <v>52.7</v>
      </c>
      <c r="I60" s="232">
        <v>55.15</v>
      </c>
      <c r="J60" s="232">
        <v>52.65</v>
      </c>
      <c r="K60" s="227">
        <v>59.9</v>
      </c>
      <c r="L60" s="227">
        <v>58.85</v>
      </c>
      <c r="M60" s="227">
        <v>57.3</v>
      </c>
      <c r="N60" s="227">
        <v>62.5</v>
      </c>
      <c r="O60" s="227">
        <v>60.75</v>
      </c>
      <c r="P60" s="227">
        <v>64</v>
      </c>
      <c r="Q60" s="227">
        <v>63.8</v>
      </c>
      <c r="R60" s="227">
        <v>58.55</v>
      </c>
      <c r="S60" s="227">
        <v>62.5</v>
      </c>
      <c r="T60" s="227">
        <v>59.640102827763499</v>
      </c>
      <c r="U60" s="227">
        <v>52.386934673366802</v>
      </c>
      <c r="V60" s="227">
        <v>48.227848101265799</v>
      </c>
      <c r="W60" s="227">
        <v>53.884711779448601</v>
      </c>
      <c r="X60" s="227">
        <v>41.875</v>
      </c>
      <c r="Y60" s="227">
        <v>37.625</v>
      </c>
      <c r="Z60" s="227">
        <v>38.375</v>
      </c>
      <c r="AA60" s="227">
        <v>59.5</v>
      </c>
      <c r="AB60" s="227">
        <v>53.25</v>
      </c>
      <c r="AC60" s="227">
        <v>60.886075949367097</v>
      </c>
      <c r="AD60" s="227">
        <v>67</v>
      </c>
      <c r="AE60" s="227">
        <v>56.516290726816997</v>
      </c>
      <c r="AF60" s="246">
        <v>64.536340852130294</v>
      </c>
      <c r="AG60" s="227"/>
    </row>
    <row r="61" spans="1:33">
      <c r="A61" s="234" t="s">
        <v>246</v>
      </c>
      <c r="B61" s="81">
        <v>60</v>
      </c>
      <c r="C61" s="232">
        <v>56.4</v>
      </c>
      <c r="D61" s="232">
        <v>62.25</v>
      </c>
      <c r="E61" s="232">
        <v>63.15</v>
      </c>
      <c r="F61" s="227">
        <v>50.4</v>
      </c>
      <c r="G61" s="227">
        <v>57.2</v>
      </c>
      <c r="H61" s="81">
        <v>59</v>
      </c>
      <c r="I61" s="232">
        <v>6.75</v>
      </c>
      <c r="J61" s="232">
        <v>53.65</v>
      </c>
      <c r="K61" s="227">
        <v>60.8</v>
      </c>
      <c r="L61" s="227">
        <v>60.3</v>
      </c>
      <c r="M61" s="227">
        <v>58.1</v>
      </c>
      <c r="N61" s="227">
        <v>58.3</v>
      </c>
      <c r="O61" s="227">
        <v>64.099999999999994</v>
      </c>
      <c r="P61" s="227">
        <v>64.2</v>
      </c>
      <c r="Q61" s="227">
        <v>65.05</v>
      </c>
      <c r="R61" s="227">
        <v>65.75</v>
      </c>
      <c r="S61" s="227">
        <v>63</v>
      </c>
      <c r="T61" s="227">
        <v>61.182519280205703</v>
      </c>
      <c r="U61" s="227">
        <v>52.5125628140703</v>
      </c>
      <c r="V61" s="227">
        <v>51.645569620253198</v>
      </c>
      <c r="W61" s="227">
        <v>53.7593984962406</v>
      </c>
      <c r="X61" s="227">
        <v>43.125</v>
      </c>
      <c r="Y61" s="227">
        <v>38.375</v>
      </c>
      <c r="Z61" s="227">
        <v>33</v>
      </c>
      <c r="AA61" s="227">
        <v>59</v>
      </c>
      <c r="AB61" s="227">
        <v>52.625</v>
      </c>
      <c r="AC61" s="227">
        <v>57.974683544303801</v>
      </c>
      <c r="AD61" s="227">
        <v>54.25</v>
      </c>
      <c r="AE61" s="227">
        <v>53.383458646616504</v>
      </c>
      <c r="AF61" s="246">
        <v>48.997493734335798</v>
      </c>
      <c r="AG61" s="227"/>
    </row>
    <row r="62" spans="1:33">
      <c r="A62" s="234" t="s">
        <v>253</v>
      </c>
      <c r="B62" s="237">
        <v>-0.70000000000000295</v>
      </c>
      <c r="C62" s="232">
        <v>-22.3</v>
      </c>
      <c r="D62" s="232">
        <v>-7.1</v>
      </c>
      <c r="E62" s="232">
        <v>-25.55</v>
      </c>
      <c r="F62" s="227">
        <v>-2.1</v>
      </c>
      <c r="G62" s="227">
        <v>-20.05</v>
      </c>
      <c r="H62" s="237">
        <v>-33.950000000000003</v>
      </c>
      <c r="I62" s="232">
        <v>-44.65</v>
      </c>
      <c r="J62" s="232">
        <v>-34.700000000000003</v>
      </c>
      <c r="K62" s="227">
        <v>-22.45</v>
      </c>
      <c r="L62" s="227">
        <v>-9.4000000000000092</v>
      </c>
      <c r="M62" s="227">
        <v>-3.5</v>
      </c>
      <c r="N62" s="227">
        <v>-12.6</v>
      </c>
      <c r="O62" s="227">
        <v>-9.65</v>
      </c>
      <c r="P62" s="227">
        <v>-12.1</v>
      </c>
      <c r="Q62" s="227">
        <v>-2.2000000000000002</v>
      </c>
      <c r="R62" s="227">
        <v>-13.3</v>
      </c>
      <c r="S62" s="227">
        <v>4.7</v>
      </c>
      <c r="T62" s="227">
        <v>-20.9635416666667</v>
      </c>
      <c r="U62" s="227">
        <v>-13.3838383838384</v>
      </c>
      <c r="V62" s="227">
        <v>-17.258883248730999</v>
      </c>
      <c r="W62" s="227">
        <v>-12.75</v>
      </c>
      <c r="X62" s="227">
        <v>-26.125</v>
      </c>
      <c r="Y62" s="227">
        <v>-19</v>
      </c>
      <c r="Z62" s="227">
        <v>-23.308270676691698</v>
      </c>
      <c r="AA62" s="227">
        <v>-16.375</v>
      </c>
      <c r="AB62" s="227">
        <v>-20.477386934673401</v>
      </c>
      <c r="AC62" s="227">
        <v>-14.9234693877551</v>
      </c>
      <c r="AD62" s="227">
        <v>-12.875</v>
      </c>
      <c r="AE62" s="227">
        <v>-16.540404040403999</v>
      </c>
      <c r="AF62" s="246">
        <v>-18.922305764411</v>
      </c>
      <c r="AG62" s="227"/>
    </row>
    <row r="63" spans="1:33" ht="14.25" customHeight="1">
      <c r="A63" s="234" t="s">
        <v>247</v>
      </c>
      <c r="B63" s="227">
        <v>10.199999999999999</v>
      </c>
      <c r="C63" s="232">
        <v>-17.5</v>
      </c>
      <c r="D63" s="232">
        <v>-1.9</v>
      </c>
      <c r="E63" s="232">
        <v>-19.25</v>
      </c>
      <c r="F63" s="227">
        <v>23.7</v>
      </c>
      <c r="G63" s="227">
        <v>-12.85</v>
      </c>
      <c r="H63" s="227">
        <v>-27.8</v>
      </c>
      <c r="I63" s="232">
        <v>-41.2</v>
      </c>
      <c r="J63" s="232">
        <v>-34.25</v>
      </c>
      <c r="K63" s="227">
        <v>-25.2</v>
      </c>
      <c r="L63" s="227">
        <v>-19.899999999999999</v>
      </c>
      <c r="M63" s="227">
        <v>-13.85</v>
      </c>
      <c r="N63" s="227">
        <v>-0.9</v>
      </c>
      <c r="O63" s="227">
        <v>5.4000000000000101</v>
      </c>
      <c r="P63" s="227">
        <v>-10.9</v>
      </c>
      <c r="Q63" s="227">
        <v>-7.6</v>
      </c>
      <c r="R63" s="227">
        <v>-13.15</v>
      </c>
      <c r="S63" s="227">
        <v>8.1999999999999993</v>
      </c>
      <c r="T63" s="227">
        <v>-11.153846153846199</v>
      </c>
      <c r="U63" s="227">
        <v>-8.0200501253132792</v>
      </c>
      <c r="V63" s="227">
        <v>-8.9873417721519004</v>
      </c>
      <c r="W63" s="227">
        <v>-12.5</v>
      </c>
      <c r="X63" s="227">
        <v>-17.125</v>
      </c>
      <c r="Y63" s="227">
        <v>-10.125</v>
      </c>
      <c r="Z63" s="227">
        <v>-21</v>
      </c>
      <c r="AA63" s="227">
        <v>-11.25</v>
      </c>
      <c r="AB63" s="227">
        <v>-19</v>
      </c>
      <c r="AC63" s="227">
        <v>-13.0379746835443</v>
      </c>
      <c r="AD63" s="227">
        <v>-18.25</v>
      </c>
      <c r="AE63" s="227">
        <v>-6.0150375939849603</v>
      </c>
      <c r="AF63" s="246">
        <v>-13.909774436090199</v>
      </c>
      <c r="AG63" s="227"/>
    </row>
    <row r="64" spans="1:33">
      <c r="A64" s="234" t="s">
        <v>257</v>
      </c>
      <c r="B64" s="227">
        <v>20.3</v>
      </c>
      <c r="C64" s="232">
        <v>10.4</v>
      </c>
      <c r="D64" s="232">
        <v>16.8</v>
      </c>
      <c r="E64" s="232">
        <v>16.8</v>
      </c>
      <c r="F64" s="227">
        <v>-20.8</v>
      </c>
      <c r="G64" s="227">
        <v>29.95</v>
      </c>
      <c r="H64" s="227">
        <v>35.950000000000003</v>
      </c>
      <c r="I64" s="232">
        <v>15.2</v>
      </c>
      <c r="J64" s="232">
        <v>40.4</v>
      </c>
      <c r="K64" s="227">
        <v>27.95</v>
      </c>
      <c r="L64" s="227">
        <v>28.95</v>
      </c>
      <c r="M64" s="227">
        <v>21.65</v>
      </c>
      <c r="N64" s="227">
        <v>24.3</v>
      </c>
      <c r="O64" s="227">
        <v>24.45</v>
      </c>
      <c r="P64" s="227">
        <v>27.3</v>
      </c>
      <c r="Q64" s="227">
        <v>27.25</v>
      </c>
      <c r="R64" s="227">
        <v>27.25</v>
      </c>
      <c r="S64" s="227">
        <v>28.1</v>
      </c>
      <c r="T64" s="227">
        <v>23.4375</v>
      </c>
      <c r="U64" s="227">
        <v>15.2777777777778</v>
      </c>
      <c r="V64" s="227">
        <v>33.121827411167502</v>
      </c>
      <c r="W64" s="227">
        <v>32.875</v>
      </c>
      <c r="X64" s="227">
        <v>28.5</v>
      </c>
      <c r="Y64" s="227">
        <v>29.25</v>
      </c>
      <c r="Z64" s="227">
        <v>19.799498746867201</v>
      </c>
      <c r="AA64" s="227">
        <v>42.625</v>
      </c>
      <c r="AB64" s="227">
        <v>36.180904522613098</v>
      </c>
      <c r="AC64" s="227">
        <v>40.816326530612201</v>
      </c>
      <c r="AD64" s="227">
        <v>28.875</v>
      </c>
      <c r="AE64" s="227">
        <v>31.439393939393899</v>
      </c>
      <c r="AF64" s="246">
        <v>15.6641604010025</v>
      </c>
      <c r="AG64" s="227"/>
    </row>
    <row r="65" spans="1:33">
      <c r="A65" s="234" t="s">
        <v>287</v>
      </c>
      <c r="B65" s="81">
        <v>-0.100000000000001</v>
      </c>
      <c r="C65" s="232">
        <v>-11.45</v>
      </c>
      <c r="D65" s="232">
        <v>-1.45</v>
      </c>
      <c r="E65" s="232">
        <v>7.9999999999999902</v>
      </c>
      <c r="F65" s="227">
        <v>-2.9</v>
      </c>
      <c r="G65" s="227">
        <v>13.6</v>
      </c>
      <c r="H65" s="81">
        <v>18.2</v>
      </c>
      <c r="I65" s="232">
        <v>19.75</v>
      </c>
      <c r="J65" s="232">
        <v>26.35</v>
      </c>
      <c r="K65" s="227">
        <v>17.149999999999999</v>
      </c>
      <c r="L65" s="227">
        <v>23.75</v>
      </c>
      <c r="M65" s="227">
        <v>4</v>
      </c>
      <c r="N65" s="227">
        <v>4.9000000000000004</v>
      </c>
      <c r="O65" s="227">
        <v>2.4</v>
      </c>
      <c r="P65" s="227">
        <v>5.3</v>
      </c>
      <c r="Q65" s="227">
        <v>5.8499999999999899</v>
      </c>
      <c r="R65" s="227">
        <v>-3.35</v>
      </c>
      <c r="S65" s="227">
        <v>11.4</v>
      </c>
      <c r="T65" s="227">
        <v>6.4102564102564097</v>
      </c>
      <c r="U65" s="227">
        <v>-1.2531328320802</v>
      </c>
      <c r="V65" s="227">
        <v>14.6835443037975</v>
      </c>
      <c r="W65" s="227">
        <v>11.125</v>
      </c>
      <c r="X65" s="227">
        <v>9.625</v>
      </c>
      <c r="Y65" s="227">
        <v>12.5</v>
      </c>
      <c r="Z65" s="227">
        <v>0</v>
      </c>
      <c r="AA65" s="227">
        <v>16.875</v>
      </c>
      <c r="AB65" s="227">
        <v>5.75</v>
      </c>
      <c r="AC65" s="227">
        <v>15.3164556962025</v>
      </c>
      <c r="AD65" s="227">
        <v>4.375</v>
      </c>
      <c r="AE65" s="227">
        <v>10.7769423558897</v>
      </c>
      <c r="AF65" s="246">
        <v>-1.2531328320802</v>
      </c>
      <c r="AG65" s="227"/>
    </row>
    <row r="66" spans="1:33">
      <c r="A66" s="234" t="s">
        <v>254</v>
      </c>
      <c r="B66" s="227">
        <v>9.1</v>
      </c>
      <c r="C66" s="232">
        <v>3.4</v>
      </c>
      <c r="D66" s="232">
        <v>0</v>
      </c>
      <c r="E66" s="232">
        <v>11.7</v>
      </c>
      <c r="F66" s="227">
        <v>-12.9</v>
      </c>
      <c r="G66" s="227">
        <v>13.15</v>
      </c>
      <c r="H66" s="227">
        <v>31.7</v>
      </c>
      <c r="I66" s="232">
        <v>17.899999999999999</v>
      </c>
      <c r="J66" s="232">
        <v>43.1</v>
      </c>
      <c r="K66" s="227">
        <v>27.2</v>
      </c>
      <c r="L66" s="227">
        <v>34.549999999999997</v>
      </c>
      <c r="M66" s="227">
        <v>12.5</v>
      </c>
      <c r="N66" s="227">
        <v>15.8</v>
      </c>
      <c r="O66" s="227">
        <v>14.7</v>
      </c>
      <c r="P66" s="227">
        <v>18.100000000000001</v>
      </c>
      <c r="Q66" s="227">
        <v>20.6</v>
      </c>
      <c r="R66" s="227">
        <v>20.8</v>
      </c>
      <c r="S66" s="227">
        <v>19.399999999999999</v>
      </c>
      <c r="T66" s="227">
        <v>15.625</v>
      </c>
      <c r="U66" s="227">
        <v>7.0707070707070701</v>
      </c>
      <c r="V66" s="227">
        <v>24.619289340101499</v>
      </c>
      <c r="W66" s="227">
        <v>22.625</v>
      </c>
      <c r="X66" s="227">
        <v>21</v>
      </c>
      <c r="Y66" s="227">
        <v>22</v>
      </c>
      <c r="Z66" s="227">
        <v>11.0275689223058</v>
      </c>
      <c r="AA66" s="227">
        <v>28.125</v>
      </c>
      <c r="AB66" s="227">
        <v>30.778894472361799</v>
      </c>
      <c r="AC66" s="227">
        <v>28.9540816326531</v>
      </c>
      <c r="AD66" s="227">
        <v>19</v>
      </c>
      <c r="AE66" s="227">
        <v>24.747474747474701</v>
      </c>
      <c r="AF66" s="246">
        <v>1.3784461152882199</v>
      </c>
      <c r="AG66" s="227"/>
    </row>
    <row r="67" spans="1:33">
      <c r="A67" s="234" t="s">
        <v>288</v>
      </c>
      <c r="B67" s="227">
        <v>10.15</v>
      </c>
      <c r="C67" s="232">
        <v>6.6</v>
      </c>
      <c r="D67" s="232">
        <v>16</v>
      </c>
      <c r="E67" s="232">
        <v>18.350000000000001</v>
      </c>
      <c r="F67" s="227">
        <v>0</v>
      </c>
      <c r="G67" s="227">
        <v>15.55</v>
      </c>
      <c r="H67" s="227">
        <v>31.1</v>
      </c>
      <c r="I67" s="232">
        <v>13.15</v>
      </c>
      <c r="J67" s="232">
        <v>33.9</v>
      </c>
      <c r="K67" s="227">
        <v>30</v>
      </c>
      <c r="L67" s="227">
        <v>37.450000000000003</v>
      </c>
      <c r="M67" s="227">
        <v>23</v>
      </c>
      <c r="N67" s="227">
        <v>22.1</v>
      </c>
      <c r="O67" s="227">
        <v>14.25</v>
      </c>
      <c r="P67" s="227">
        <v>16.5</v>
      </c>
      <c r="Q67" s="227">
        <v>23.15</v>
      </c>
      <c r="R67" s="227">
        <v>14.35</v>
      </c>
      <c r="S67" s="227">
        <v>21.9</v>
      </c>
      <c r="T67" s="227">
        <v>18.076923076923102</v>
      </c>
      <c r="U67" s="227">
        <v>9.8997493734335809</v>
      </c>
      <c r="V67" s="227">
        <v>27.974683544303801</v>
      </c>
      <c r="W67" s="227">
        <v>23.375</v>
      </c>
      <c r="X67" s="227">
        <v>17.375</v>
      </c>
      <c r="Y67" s="227">
        <v>15.125</v>
      </c>
      <c r="Z67" s="227">
        <v>13</v>
      </c>
      <c r="AA67" s="227">
        <v>35.5</v>
      </c>
      <c r="AB67" s="227">
        <v>13.5</v>
      </c>
      <c r="AC67" s="227">
        <v>30.253164556961998</v>
      </c>
      <c r="AD67" s="227">
        <v>18</v>
      </c>
      <c r="AE67" s="227">
        <v>24.310776942355901</v>
      </c>
      <c r="AF67" s="246">
        <v>8.1453634085213107</v>
      </c>
      <c r="AG67" s="227"/>
    </row>
    <row r="68" spans="1:33">
      <c r="A68" s="234" t="s">
        <v>255</v>
      </c>
      <c r="B68" s="237">
        <v>-7.3</v>
      </c>
      <c r="C68" s="232">
        <v>-11.8</v>
      </c>
      <c r="D68" s="232">
        <v>4.25</v>
      </c>
      <c r="E68" s="232">
        <v>9.4000000000000092</v>
      </c>
      <c r="F68" s="227">
        <v>-3.8</v>
      </c>
      <c r="G68" s="227">
        <v>1.8500000000000101</v>
      </c>
      <c r="H68" s="237">
        <v>28.1</v>
      </c>
      <c r="I68" s="232">
        <v>20.5</v>
      </c>
      <c r="J68" s="232">
        <v>22.05</v>
      </c>
      <c r="K68" s="227">
        <v>17.7</v>
      </c>
      <c r="L68" s="227">
        <v>15.3</v>
      </c>
      <c r="M68" s="227">
        <v>0.149999999999999</v>
      </c>
      <c r="N68" s="227">
        <v>-2.2999999999999998</v>
      </c>
      <c r="O68" s="227">
        <v>-7.05</v>
      </c>
      <c r="P68" s="227">
        <v>-6.3</v>
      </c>
      <c r="Q68" s="227">
        <v>-0.55000000000000004</v>
      </c>
      <c r="R68" s="227">
        <v>-5.9</v>
      </c>
      <c r="S68" s="227">
        <v>0.9</v>
      </c>
      <c r="T68" s="227">
        <v>4.5572916666666599</v>
      </c>
      <c r="U68" s="227">
        <v>-10.353535353535401</v>
      </c>
      <c r="V68" s="227">
        <v>6.3451776649746101</v>
      </c>
      <c r="W68" s="227">
        <v>-4.75</v>
      </c>
      <c r="X68" s="227">
        <v>-2.5</v>
      </c>
      <c r="Y68" s="227">
        <v>2</v>
      </c>
      <c r="Z68" s="227">
        <v>-10.6516290726817</v>
      </c>
      <c r="AA68" s="227">
        <v>7.75</v>
      </c>
      <c r="AB68" s="227">
        <v>-2.7638190954773898</v>
      </c>
      <c r="AC68" s="227">
        <v>5.6122448979591804</v>
      </c>
      <c r="AD68" s="227">
        <v>-10.125</v>
      </c>
      <c r="AE68" s="227">
        <v>5.4292929292929299</v>
      </c>
      <c r="AF68" s="246">
        <v>-11.0275689223058</v>
      </c>
      <c r="AG68" s="227"/>
    </row>
    <row r="69" spans="1:33" ht="14.25" customHeight="1">
      <c r="A69" s="234" t="s">
        <v>256</v>
      </c>
      <c r="B69" s="227">
        <v>-12.25</v>
      </c>
      <c r="C69" s="232">
        <v>-15</v>
      </c>
      <c r="D69" s="232">
        <v>-4.5999999999999996</v>
      </c>
      <c r="E69" s="232">
        <v>-5.05</v>
      </c>
      <c r="F69" s="227">
        <v>0</v>
      </c>
      <c r="G69" s="227">
        <v>-8.1</v>
      </c>
      <c r="H69" s="227">
        <v>14.55</v>
      </c>
      <c r="I69" s="232">
        <v>-23.4</v>
      </c>
      <c r="J69" s="232">
        <v>22.55</v>
      </c>
      <c r="K69" s="227">
        <v>17.7</v>
      </c>
      <c r="L69" s="227">
        <v>13.45</v>
      </c>
      <c r="M69" s="227">
        <v>-1.2</v>
      </c>
      <c r="N69" s="227">
        <v>-9.3000000000000007</v>
      </c>
      <c r="O69" s="227">
        <v>-14.4</v>
      </c>
      <c r="P69" s="227">
        <v>-10.8</v>
      </c>
      <c r="Q69" s="227">
        <v>-8.5</v>
      </c>
      <c r="R69" s="227">
        <v>-14.3</v>
      </c>
      <c r="S69" s="227">
        <v>-6.3</v>
      </c>
      <c r="T69" s="227">
        <v>-4.7435897435897401</v>
      </c>
      <c r="U69" s="227">
        <v>-13.7844611528822</v>
      </c>
      <c r="V69" s="227">
        <v>-2.0253164556962</v>
      </c>
      <c r="W69" s="227">
        <v>-7.875</v>
      </c>
      <c r="X69" s="227">
        <v>-9.625</v>
      </c>
      <c r="Y69" s="227">
        <v>1</v>
      </c>
      <c r="Z69" s="227">
        <v>-9.25</v>
      </c>
      <c r="AA69" s="227">
        <v>8.625</v>
      </c>
      <c r="AB69" s="227">
        <v>-1.625</v>
      </c>
      <c r="AC69" s="227">
        <v>1.77215189873418</v>
      </c>
      <c r="AD69" s="227">
        <v>-18</v>
      </c>
      <c r="AE69" s="227">
        <v>0.12531328320801499</v>
      </c>
      <c r="AF69" s="246">
        <v>-17.293233082706799</v>
      </c>
      <c r="AG69" s="227"/>
    </row>
    <row r="70" spans="1:33">
      <c r="A70" s="234" t="s">
        <v>289</v>
      </c>
      <c r="B70" s="227">
        <v>5.3</v>
      </c>
      <c r="C70" s="232">
        <v>-16</v>
      </c>
      <c r="D70" s="232">
        <v>6</v>
      </c>
      <c r="E70" s="232">
        <v>14.4</v>
      </c>
      <c r="F70" s="227">
        <v>10.4</v>
      </c>
      <c r="G70" s="227">
        <v>3.4</v>
      </c>
      <c r="H70" s="227">
        <v>19.149999999999999</v>
      </c>
      <c r="I70" s="232">
        <v>17.350000000000001</v>
      </c>
      <c r="J70" s="232">
        <v>30</v>
      </c>
      <c r="K70" s="227">
        <v>16.05</v>
      </c>
      <c r="L70" s="227">
        <v>26.3</v>
      </c>
      <c r="M70" s="227">
        <v>3.1500000000000101</v>
      </c>
      <c r="N70" s="227">
        <v>13.1</v>
      </c>
      <c r="O70" s="227">
        <v>13.15</v>
      </c>
      <c r="P70" s="227">
        <v>2.8</v>
      </c>
      <c r="Q70" s="227">
        <v>-1.5</v>
      </c>
      <c r="R70" s="227">
        <v>-0.55000000000000404</v>
      </c>
      <c r="S70" s="227">
        <v>-1.4</v>
      </c>
      <c r="T70" s="227">
        <v>-4.9479166666666696</v>
      </c>
      <c r="U70" s="227">
        <v>-1.89393939393939</v>
      </c>
      <c r="V70" s="227">
        <v>3.9340101522842699</v>
      </c>
      <c r="W70" s="227">
        <v>1.125</v>
      </c>
      <c r="X70" s="227">
        <v>1.25</v>
      </c>
      <c r="Y70" s="227">
        <v>2.125</v>
      </c>
      <c r="Z70" s="227">
        <v>0.50125313283208295</v>
      </c>
      <c r="AA70" s="227">
        <v>18.125</v>
      </c>
      <c r="AB70" s="227">
        <v>12.9396984924623</v>
      </c>
      <c r="AC70" s="227">
        <v>13.265306122448999</v>
      </c>
      <c r="AD70" s="227">
        <v>2.625</v>
      </c>
      <c r="AE70" s="227">
        <v>16.414141414141401</v>
      </c>
      <c r="AF70" s="246">
        <v>-9.1478696741854595</v>
      </c>
      <c r="AG70" s="227"/>
    </row>
    <row r="71" spans="1:33" s="211" customFormat="1" ht="14.25" customHeight="1">
      <c r="A71" s="658" t="s">
        <v>290</v>
      </c>
      <c r="B71" s="659"/>
      <c r="C71" s="659"/>
      <c r="D71" s="659"/>
      <c r="E71" s="659"/>
      <c r="F71" s="659"/>
      <c r="G71" s="659"/>
      <c r="H71" s="659"/>
      <c r="I71" s="659"/>
      <c r="J71" s="242"/>
      <c r="K71" s="227"/>
      <c r="L71" s="227"/>
      <c r="M71" s="227"/>
      <c r="N71" s="227"/>
      <c r="O71" s="227"/>
      <c r="P71" s="227"/>
      <c r="Q71" s="227"/>
      <c r="R71" s="227"/>
      <c r="S71" s="227"/>
      <c r="T71" s="227"/>
      <c r="U71" s="227"/>
      <c r="V71" s="227"/>
      <c r="W71" s="227"/>
      <c r="X71" s="227"/>
      <c r="Y71" s="227"/>
      <c r="Z71" s="227"/>
      <c r="AA71" s="227"/>
      <c r="AB71" s="227"/>
      <c r="AC71" s="227"/>
      <c r="AD71" s="227"/>
      <c r="AE71" s="227"/>
      <c r="AF71" s="246"/>
      <c r="AG71" s="227"/>
    </row>
    <row r="72" spans="1:33" s="212" customFormat="1" ht="14.25" customHeight="1">
      <c r="A72" s="230" t="s">
        <v>231</v>
      </c>
      <c r="B72" s="242">
        <v>38.816666666666698</v>
      </c>
      <c r="C72" s="242">
        <v>45.141666666666701</v>
      </c>
      <c r="D72" s="242">
        <v>45.975000000000001</v>
      </c>
      <c r="E72" s="242">
        <v>49.533333333333303</v>
      </c>
      <c r="F72" s="242">
        <v>61.25</v>
      </c>
      <c r="G72" s="242">
        <v>53.383333333333297</v>
      </c>
      <c r="H72" s="242">
        <v>59.241666666666703</v>
      </c>
      <c r="I72" s="242">
        <v>59.933333333333302</v>
      </c>
      <c r="J72" s="242">
        <v>53.691666666666698</v>
      </c>
      <c r="K72" s="242">
        <v>61.408333333333303</v>
      </c>
      <c r="L72" s="242">
        <v>53.8333333333333</v>
      </c>
      <c r="M72" s="242">
        <v>49.0416666666667</v>
      </c>
      <c r="N72" s="242">
        <v>45.466666666666697</v>
      </c>
      <c r="O72" s="242">
        <v>41.7083333333333</v>
      </c>
      <c r="P72" s="242">
        <v>46.433333333333302</v>
      </c>
      <c r="Q72" s="242">
        <v>48.7083333333333</v>
      </c>
      <c r="R72" s="242">
        <v>47.566666666666698</v>
      </c>
      <c r="S72" s="242">
        <v>47.8</v>
      </c>
      <c r="T72" s="242">
        <v>47.803617571059398</v>
      </c>
      <c r="U72" s="242">
        <v>49.603174603174601</v>
      </c>
      <c r="V72" s="242">
        <v>47.3958333333333</v>
      </c>
      <c r="W72" s="242">
        <v>47.598162071846303</v>
      </c>
      <c r="X72" s="242">
        <v>45.7083333333333</v>
      </c>
      <c r="Y72" s="242">
        <v>45.5</v>
      </c>
      <c r="Z72" s="242">
        <v>40.079365079365097</v>
      </c>
      <c r="AA72" s="242">
        <v>49.4791666666667</v>
      </c>
      <c r="AB72" s="242">
        <v>44.7708333333333</v>
      </c>
      <c r="AC72" s="242">
        <v>45.970464135021103</v>
      </c>
      <c r="AD72" s="242">
        <v>40.7708333333333</v>
      </c>
      <c r="AE72" s="242">
        <v>42.084377610693402</v>
      </c>
      <c r="AF72" s="251">
        <v>34.6073517126149</v>
      </c>
      <c r="AG72" s="227"/>
    </row>
    <row r="73" spans="1:33">
      <c r="A73" s="259" t="s">
        <v>232</v>
      </c>
      <c r="B73" s="227">
        <v>49</v>
      </c>
      <c r="C73" s="232">
        <v>48.4</v>
      </c>
      <c r="D73" s="232">
        <v>50.95</v>
      </c>
      <c r="E73" s="232">
        <v>55.45</v>
      </c>
      <c r="F73" s="227">
        <v>58.35</v>
      </c>
      <c r="G73" s="227">
        <v>54.9</v>
      </c>
      <c r="H73" s="227">
        <v>67.55</v>
      </c>
      <c r="I73" s="232">
        <v>61.25</v>
      </c>
      <c r="J73" s="232">
        <v>68.599999999999994</v>
      </c>
      <c r="K73" s="227">
        <v>60.75</v>
      </c>
      <c r="L73" s="227">
        <v>57.45</v>
      </c>
      <c r="M73" s="227">
        <v>50.65</v>
      </c>
      <c r="N73" s="227">
        <v>51</v>
      </c>
      <c r="O73" s="227">
        <v>47.9</v>
      </c>
      <c r="P73" s="227">
        <v>50.4</v>
      </c>
      <c r="Q73" s="227">
        <v>56.3</v>
      </c>
      <c r="R73" s="227">
        <v>57.25</v>
      </c>
      <c r="S73" s="227">
        <v>54.4</v>
      </c>
      <c r="T73" s="227">
        <v>50.904392764857903</v>
      </c>
      <c r="U73" s="227">
        <v>56.015037593984999</v>
      </c>
      <c r="V73" s="227">
        <v>52.75</v>
      </c>
      <c r="W73" s="227">
        <v>53.132832080200501</v>
      </c>
      <c r="X73" s="227">
        <v>53.5</v>
      </c>
      <c r="Y73" s="227">
        <v>48.375</v>
      </c>
      <c r="Z73" s="227">
        <v>47.7443609022556</v>
      </c>
      <c r="AA73" s="227">
        <v>53.875</v>
      </c>
      <c r="AB73" s="227">
        <v>56.5</v>
      </c>
      <c r="AC73" s="227">
        <v>50.506329113924103</v>
      </c>
      <c r="AD73" s="227">
        <v>41.125</v>
      </c>
      <c r="AE73" s="227">
        <v>37.969924812030101</v>
      </c>
      <c r="AF73" s="246">
        <v>35.964912280701803</v>
      </c>
      <c r="AG73" s="227"/>
    </row>
    <row r="74" spans="1:33">
      <c r="A74" s="259" t="s">
        <v>233</v>
      </c>
      <c r="B74" s="81">
        <v>35.549999999999997</v>
      </c>
      <c r="C74" s="232">
        <v>43.75</v>
      </c>
      <c r="D74" s="232">
        <v>43.65</v>
      </c>
      <c r="E74" s="232">
        <v>48.4</v>
      </c>
      <c r="F74" s="227">
        <v>59.3</v>
      </c>
      <c r="G74" s="227">
        <v>52.674999999999997</v>
      </c>
      <c r="H74" s="81">
        <v>55.65</v>
      </c>
      <c r="I74" s="232">
        <v>60.725000000000001</v>
      </c>
      <c r="J74" s="232">
        <v>56.475000000000001</v>
      </c>
      <c r="K74" s="227">
        <v>55.625</v>
      </c>
      <c r="L74" s="227">
        <v>53.524999999999999</v>
      </c>
      <c r="M74" s="227">
        <v>47.65</v>
      </c>
      <c r="N74" s="227">
        <v>44.1</v>
      </c>
      <c r="O74" s="227">
        <v>41.524999999999999</v>
      </c>
      <c r="P74" s="227">
        <v>46.1</v>
      </c>
      <c r="Q74" s="227">
        <v>45.65</v>
      </c>
      <c r="R74" s="227">
        <v>45.1</v>
      </c>
      <c r="S74" s="227">
        <v>46</v>
      </c>
      <c r="T74" s="227">
        <v>50</v>
      </c>
      <c r="U74" s="227">
        <v>48.182957393483697</v>
      </c>
      <c r="V74" s="227">
        <v>46.5</v>
      </c>
      <c r="W74" s="227">
        <v>47.6817042606516</v>
      </c>
      <c r="X74" s="227">
        <v>43</v>
      </c>
      <c r="Y74" s="227">
        <v>47.4375</v>
      </c>
      <c r="Z74" s="227">
        <v>37.155388471178</v>
      </c>
      <c r="AA74" s="227">
        <v>48.5625</v>
      </c>
      <c r="AB74" s="227">
        <v>39.25</v>
      </c>
      <c r="AC74" s="227">
        <v>44.303797468354396</v>
      </c>
      <c r="AD74" s="227">
        <v>40.375</v>
      </c>
      <c r="AE74" s="227">
        <v>45.238095238095198</v>
      </c>
      <c r="AF74" s="246">
        <v>36.528822055137802</v>
      </c>
      <c r="AG74" s="227"/>
    </row>
    <row r="75" spans="1:33">
      <c r="A75" s="260" t="s">
        <v>234</v>
      </c>
      <c r="B75" s="237">
        <v>31.9</v>
      </c>
      <c r="C75" s="232">
        <v>43.274999999999999</v>
      </c>
      <c r="D75" s="232">
        <v>43.325000000000003</v>
      </c>
      <c r="E75" s="232">
        <v>44.75</v>
      </c>
      <c r="F75" s="227">
        <v>66.099999999999994</v>
      </c>
      <c r="G75" s="227">
        <v>52.575000000000003</v>
      </c>
      <c r="H75" s="237">
        <v>54.524999999999999</v>
      </c>
      <c r="I75" s="232">
        <v>57.825000000000003</v>
      </c>
      <c r="J75" s="232">
        <v>36</v>
      </c>
      <c r="K75" s="227">
        <v>67.849999999999994</v>
      </c>
      <c r="L75" s="227">
        <v>50.524999999999999</v>
      </c>
      <c r="M75" s="227">
        <v>48.825000000000003</v>
      </c>
      <c r="N75" s="227">
        <v>41.3</v>
      </c>
      <c r="O75" s="227">
        <v>35.700000000000003</v>
      </c>
      <c r="P75" s="227">
        <v>42.8</v>
      </c>
      <c r="Q75" s="227">
        <v>44.174999999999997</v>
      </c>
      <c r="R75" s="227">
        <v>40.35</v>
      </c>
      <c r="S75" s="227">
        <v>43</v>
      </c>
      <c r="T75" s="227">
        <v>42.506459948320398</v>
      </c>
      <c r="U75" s="227">
        <v>44.611528822055099</v>
      </c>
      <c r="V75" s="227">
        <v>42.9375</v>
      </c>
      <c r="W75" s="227">
        <v>41.979949874686703</v>
      </c>
      <c r="X75" s="227">
        <v>40.625</v>
      </c>
      <c r="Y75" s="227">
        <v>40.6875</v>
      </c>
      <c r="Z75" s="227">
        <v>35.338345864661697</v>
      </c>
      <c r="AA75" s="227">
        <v>46</v>
      </c>
      <c r="AB75" s="227">
        <v>38.5625</v>
      </c>
      <c r="AC75" s="227">
        <v>43.101265822784796</v>
      </c>
      <c r="AD75" s="227">
        <v>40.8125</v>
      </c>
      <c r="AE75" s="227">
        <v>43.045112781954899</v>
      </c>
      <c r="AF75" s="246">
        <v>31.328320802004999</v>
      </c>
      <c r="AG75" s="227"/>
    </row>
    <row r="76" spans="1:33" s="211" customFormat="1" ht="14.25" customHeight="1">
      <c r="A76" s="662" t="s">
        <v>291</v>
      </c>
      <c r="B76" s="663"/>
      <c r="C76" s="663"/>
      <c r="D76" s="663"/>
      <c r="E76" s="663"/>
      <c r="F76" s="663"/>
      <c r="G76" s="663"/>
      <c r="H76" s="663"/>
      <c r="I76" s="663"/>
      <c r="J76" s="247"/>
      <c r="K76" s="227"/>
      <c r="L76" s="227"/>
      <c r="M76" s="227"/>
      <c r="N76" s="227"/>
      <c r="O76" s="227"/>
      <c r="P76" s="227"/>
      <c r="Q76" s="227"/>
      <c r="R76" s="227"/>
      <c r="S76" s="227"/>
      <c r="T76" s="227"/>
      <c r="U76" s="227"/>
      <c r="V76" s="227"/>
      <c r="W76" s="227"/>
      <c r="X76" s="227"/>
      <c r="Y76" s="227"/>
      <c r="Z76" s="227"/>
      <c r="AA76" s="227"/>
      <c r="AB76" s="227"/>
      <c r="AC76" s="227"/>
      <c r="AD76" s="227"/>
      <c r="AE76" s="227"/>
      <c r="AF76" s="246"/>
      <c r="AG76" s="227"/>
    </row>
    <row r="77" spans="1:33" s="212" customFormat="1" ht="14.25" customHeight="1">
      <c r="A77" s="230" t="s">
        <v>292</v>
      </c>
      <c r="B77" s="242">
        <v>44.608333333333299</v>
      </c>
      <c r="C77" s="242">
        <v>45.225000000000001</v>
      </c>
      <c r="D77" s="242">
        <v>58.1</v>
      </c>
      <c r="E77" s="242">
        <v>56.55</v>
      </c>
      <c r="F77" s="242">
        <v>56.616666666666703</v>
      </c>
      <c r="G77" s="242">
        <v>59</v>
      </c>
      <c r="H77" s="242">
        <v>67.6666666666667</v>
      </c>
      <c r="I77" s="242">
        <v>66.991666666666703</v>
      </c>
      <c r="J77" s="242">
        <v>59.466666666666697</v>
      </c>
      <c r="K77" s="242">
        <v>60.883333333333297</v>
      </c>
      <c r="L77" s="242">
        <v>62.4166666666667</v>
      </c>
      <c r="M77" s="242">
        <v>57.691666666666698</v>
      </c>
      <c r="N77" s="242">
        <v>53.5</v>
      </c>
      <c r="O77" s="242">
        <v>49.433333333333302</v>
      </c>
      <c r="P77" s="242">
        <v>53.366666666666703</v>
      </c>
      <c r="Q77" s="242">
        <v>55.216666666666697</v>
      </c>
      <c r="R77" s="242">
        <v>54.866666666666703</v>
      </c>
      <c r="S77" s="242">
        <v>55.3333333333333</v>
      </c>
      <c r="T77" s="242">
        <v>56.223083548664903</v>
      </c>
      <c r="U77" s="242">
        <v>57.3517126148705</v>
      </c>
      <c r="V77" s="242">
        <v>58.5625</v>
      </c>
      <c r="W77" s="242">
        <v>57.748538011695899</v>
      </c>
      <c r="X77" s="242">
        <v>56.3333333333333</v>
      </c>
      <c r="Y77" s="242">
        <v>54.125</v>
      </c>
      <c r="Z77" s="242">
        <v>51.315789473684198</v>
      </c>
      <c r="AA77" s="242">
        <v>63.5625</v>
      </c>
      <c r="AB77" s="242">
        <v>55.5833333333333</v>
      </c>
      <c r="AC77" s="242">
        <v>57.890295358649801</v>
      </c>
      <c r="AD77" s="242">
        <v>52.2291666666667</v>
      </c>
      <c r="AE77" s="242">
        <v>53.425229741019201</v>
      </c>
      <c r="AF77" s="251">
        <v>44.319131161236399</v>
      </c>
      <c r="AG77" s="227"/>
    </row>
    <row r="78" spans="1:33">
      <c r="A78" s="259" t="s">
        <v>232</v>
      </c>
      <c r="B78" s="227">
        <v>53.8</v>
      </c>
      <c r="C78" s="232">
        <v>31.95</v>
      </c>
      <c r="D78" s="232">
        <v>58.8</v>
      </c>
      <c r="E78" s="232">
        <v>62.15</v>
      </c>
      <c r="F78" s="227">
        <v>63.15</v>
      </c>
      <c r="G78" s="227">
        <v>61.1</v>
      </c>
      <c r="H78" s="227">
        <v>75.75</v>
      </c>
      <c r="I78" s="232">
        <v>70.7</v>
      </c>
      <c r="J78" s="232">
        <v>76.3</v>
      </c>
      <c r="K78" s="227">
        <v>65.75</v>
      </c>
      <c r="L78" s="227">
        <v>68.05</v>
      </c>
      <c r="M78" s="227">
        <v>58.5</v>
      </c>
      <c r="N78" s="227">
        <v>57.1</v>
      </c>
      <c r="O78" s="227">
        <v>50.9</v>
      </c>
      <c r="P78" s="227">
        <v>55</v>
      </c>
      <c r="Q78" s="227">
        <v>58.4</v>
      </c>
      <c r="R78" s="227">
        <v>62.65</v>
      </c>
      <c r="S78" s="227">
        <v>60.2</v>
      </c>
      <c r="T78" s="227">
        <v>56.847545219638199</v>
      </c>
      <c r="U78" s="227">
        <v>63.533834586466199</v>
      </c>
      <c r="V78" s="227">
        <v>63.625</v>
      </c>
      <c r="W78" s="227">
        <v>63.6591478696742</v>
      </c>
      <c r="X78" s="227">
        <v>62.25</v>
      </c>
      <c r="Y78" s="227">
        <v>59.75</v>
      </c>
      <c r="Z78" s="227">
        <v>60.150375939849603</v>
      </c>
      <c r="AA78" s="227">
        <v>67.125</v>
      </c>
      <c r="AB78" s="227">
        <v>65.375</v>
      </c>
      <c r="AC78" s="227">
        <v>61.3924050632911</v>
      </c>
      <c r="AD78" s="227">
        <v>58.75</v>
      </c>
      <c r="AE78" s="227">
        <v>53.258145363408502</v>
      </c>
      <c r="AF78" s="246">
        <v>47.117794486215502</v>
      </c>
      <c r="AG78" s="227"/>
    </row>
    <row r="79" spans="1:33">
      <c r="A79" s="259" t="s">
        <v>233</v>
      </c>
      <c r="B79" s="227">
        <v>41.15</v>
      </c>
      <c r="C79" s="232">
        <v>52.524999999999999</v>
      </c>
      <c r="D79" s="232">
        <v>64.224999999999994</v>
      </c>
      <c r="E79" s="232">
        <v>54.825000000000003</v>
      </c>
      <c r="F79" s="227">
        <v>52.95</v>
      </c>
      <c r="G79" s="227">
        <v>56.5</v>
      </c>
      <c r="H79" s="227">
        <v>65.2</v>
      </c>
      <c r="I79" s="232">
        <v>66.775000000000006</v>
      </c>
      <c r="J79" s="232">
        <v>40.024999999999999</v>
      </c>
      <c r="K79" s="227">
        <v>62.075000000000003</v>
      </c>
      <c r="L79" s="227">
        <v>60.174999999999997</v>
      </c>
      <c r="M79" s="227">
        <v>58.674999999999997</v>
      </c>
      <c r="N79" s="227">
        <v>53.3</v>
      </c>
      <c r="O79" s="227">
        <v>51.1</v>
      </c>
      <c r="P79" s="227">
        <v>54.8</v>
      </c>
      <c r="Q79" s="227">
        <v>53.924999999999997</v>
      </c>
      <c r="R79" s="227">
        <v>53.35</v>
      </c>
      <c r="S79" s="227">
        <v>56</v>
      </c>
      <c r="T79" s="227">
        <v>57.945736434108497</v>
      </c>
      <c r="U79" s="227">
        <v>56.8295739348371</v>
      </c>
      <c r="V79" s="227">
        <v>56.125</v>
      </c>
      <c r="W79" s="227">
        <v>55.075187969924798</v>
      </c>
      <c r="X79" s="227">
        <v>53.5625</v>
      </c>
      <c r="Y79" s="227">
        <v>53.875</v>
      </c>
      <c r="Z79" s="227">
        <v>48.120300751879697</v>
      </c>
      <c r="AA79" s="227">
        <v>61.9375</v>
      </c>
      <c r="AB79" s="227">
        <v>51.9375</v>
      </c>
      <c r="AC79" s="227">
        <v>57.2151898734177</v>
      </c>
      <c r="AD79" s="227">
        <v>51.6875</v>
      </c>
      <c r="AE79" s="227">
        <v>54.323308270676698</v>
      </c>
      <c r="AF79" s="246">
        <v>44.360902255639097</v>
      </c>
      <c r="AG79" s="227"/>
    </row>
    <row r="80" spans="1:33">
      <c r="A80" s="260" t="s">
        <v>234</v>
      </c>
      <c r="B80" s="227">
        <v>38.875</v>
      </c>
      <c r="C80" s="232">
        <v>51.2</v>
      </c>
      <c r="D80" s="232">
        <v>51.274999999999999</v>
      </c>
      <c r="E80" s="232">
        <v>52.674999999999997</v>
      </c>
      <c r="F80" s="227">
        <v>53.75</v>
      </c>
      <c r="G80" s="227">
        <v>59.4</v>
      </c>
      <c r="H80" s="227">
        <v>62.05</v>
      </c>
      <c r="I80" s="232">
        <v>63.5</v>
      </c>
      <c r="J80" s="232">
        <v>62.075000000000003</v>
      </c>
      <c r="K80" s="227">
        <v>54.825000000000003</v>
      </c>
      <c r="L80" s="227">
        <v>59.024999999999999</v>
      </c>
      <c r="M80" s="227">
        <v>55.9</v>
      </c>
      <c r="N80" s="227">
        <v>50.1</v>
      </c>
      <c r="O80" s="227">
        <v>46.3</v>
      </c>
      <c r="P80" s="227">
        <v>50.3</v>
      </c>
      <c r="Q80" s="227">
        <v>53.325000000000003</v>
      </c>
      <c r="R80" s="227">
        <v>48.6</v>
      </c>
      <c r="S80" s="227">
        <v>49.8</v>
      </c>
      <c r="T80" s="227">
        <v>53.875968992248097</v>
      </c>
      <c r="U80" s="227">
        <v>51.691729323308302</v>
      </c>
      <c r="V80" s="227">
        <v>55.9375</v>
      </c>
      <c r="W80" s="227">
        <v>54.5112781954887</v>
      </c>
      <c r="X80" s="227">
        <v>53.1875</v>
      </c>
      <c r="Y80" s="227">
        <v>48.75</v>
      </c>
      <c r="Z80" s="227">
        <v>45.676691729323302</v>
      </c>
      <c r="AA80" s="227">
        <v>61.625</v>
      </c>
      <c r="AB80" s="227">
        <v>49.4375</v>
      </c>
      <c r="AC80" s="227">
        <v>55.063291139240498</v>
      </c>
      <c r="AD80" s="227">
        <v>46.25</v>
      </c>
      <c r="AE80" s="227">
        <v>52.694235588972397</v>
      </c>
      <c r="AF80" s="246">
        <v>41.478696741854598</v>
      </c>
      <c r="AG80" s="227"/>
    </row>
    <row r="81" spans="1:33" s="211" customFormat="1" ht="14.25" customHeight="1">
      <c r="A81" s="658" t="s">
        <v>293</v>
      </c>
      <c r="B81" s="659"/>
      <c r="C81" s="659"/>
      <c r="D81" s="659"/>
      <c r="E81" s="659"/>
      <c r="F81" s="659"/>
      <c r="G81" s="659"/>
      <c r="H81" s="659"/>
      <c r="I81" s="659"/>
      <c r="J81" s="247"/>
      <c r="K81" s="227"/>
      <c r="L81" s="227"/>
      <c r="M81" s="227"/>
      <c r="N81" s="227"/>
      <c r="O81" s="227"/>
      <c r="P81" s="227"/>
      <c r="Q81" s="227"/>
      <c r="R81" s="227"/>
      <c r="S81" s="227"/>
      <c r="T81" s="227"/>
      <c r="U81" s="227"/>
      <c r="V81" s="227"/>
      <c r="W81" s="227"/>
      <c r="X81" s="227"/>
      <c r="Y81" s="227"/>
      <c r="Z81" s="227"/>
      <c r="AA81" s="227"/>
      <c r="AB81" s="227"/>
      <c r="AC81" s="227"/>
      <c r="AD81" s="227"/>
      <c r="AE81" s="227"/>
      <c r="AF81" s="246"/>
      <c r="AG81" s="227"/>
    </row>
    <row r="82" spans="1:33" s="212" customFormat="1" ht="14.25" customHeight="1">
      <c r="A82" s="261" t="s">
        <v>238</v>
      </c>
      <c r="B82" s="262">
        <v>51.95</v>
      </c>
      <c r="C82" s="263">
        <v>33.299999999999997</v>
      </c>
      <c r="D82" s="264">
        <v>30.3</v>
      </c>
      <c r="E82" s="263">
        <v>33.049999999999997</v>
      </c>
      <c r="F82" s="242">
        <v>35.200000000000003</v>
      </c>
      <c r="G82" s="265">
        <v>15.7</v>
      </c>
      <c r="H82" s="262">
        <v>7.6500000000000101</v>
      </c>
      <c r="I82" s="264">
        <v>9.5</v>
      </c>
      <c r="J82" s="264">
        <v>24.15</v>
      </c>
      <c r="K82" s="242">
        <v>6.8</v>
      </c>
      <c r="L82" s="242">
        <v>10</v>
      </c>
      <c r="M82" s="242">
        <v>25.65</v>
      </c>
      <c r="N82" s="242">
        <v>25.7</v>
      </c>
      <c r="O82" s="242">
        <v>34.9</v>
      </c>
      <c r="P82" s="242">
        <v>38.700000000000003</v>
      </c>
      <c r="Q82" s="242">
        <v>29.65</v>
      </c>
      <c r="R82" s="242">
        <v>35.85</v>
      </c>
      <c r="S82" s="242">
        <v>44.9</v>
      </c>
      <c r="T82" s="242">
        <v>36.6666666666667</v>
      </c>
      <c r="U82" s="242">
        <v>43.107769423558899</v>
      </c>
      <c r="V82" s="242">
        <v>33.4177215189873</v>
      </c>
      <c r="W82" s="242">
        <v>31.125</v>
      </c>
      <c r="X82" s="242">
        <v>21.5</v>
      </c>
      <c r="Y82" s="242">
        <v>15.5</v>
      </c>
      <c r="Z82" s="242">
        <v>14.375</v>
      </c>
      <c r="AA82" s="242">
        <v>6.875</v>
      </c>
      <c r="AB82" s="242">
        <v>17.75</v>
      </c>
      <c r="AC82" s="242">
        <v>10.479797979798001</v>
      </c>
      <c r="AD82" s="242">
        <v>24.375</v>
      </c>
      <c r="AE82" s="242">
        <v>21.5</v>
      </c>
      <c r="AF82" s="251">
        <v>11.654135338345901</v>
      </c>
      <c r="AG82" s="227"/>
    </row>
    <row r="83" spans="1:33">
      <c r="A83" s="259" t="s">
        <v>294</v>
      </c>
      <c r="B83" s="227">
        <v>16.3</v>
      </c>
      <c r="C83" s="232">
        <v>8.1</v>
      </c>
      <c r="D83" s="232">
        <v>-23.6</v>
      </c>
      <c r="E83" s="232">
        <v>15.5</v>
      </c>
      <c r="F83" s="227">
        <v>15.4</v>
      </c>
      <c r="G83" s="266">
        <v>3.7</v>
      </c>
      <c r="H83" s="227">
        <v>-19.100000000000001</v>
      </c>
      <c r="I83" s="232">
        <v>-0.69999999999999596</v>
      </c>
      <c r="J83" s="232">
        <v>-30.9</v>
      </c>
      <c r="K83" s="227">
        <v>26.9</v>
      </c>
      <c r="L83" s="227">
        <v>5.7</v>
      </c>
      <c r="M83" s="227">
        <v>27</v>
      </c>
      <c r="N83" s="227">
        <v>11</v>
      </c>
      <c r="O83" s="227">
        <v>18.2</v>
      </c>
      <c r="P83" s="227">
        <v>19.100000000000001</v>
      </c>
      <c r="Q83" s="227">
        <v>30.8</v>
      </c>
      <c r="R83" s="227">
        <v>31.2</v>
      </c>
      <c r="S83" s="227">
        <v>24.3</v>
      </c>
      <c r="T83" s="227">
        <v>22.8205128205128</v>
      </c>
      <c r="U83" s="227">
        <v>29.797979797979799</v>
      </c>
      <c r="V83" s="227">
        <v>17.721518987341799</v>
      </c>
      <c r="W83" s="227">
        <v>13</v>
      </c>
      <c r="X83" s="227">
        <v>13.25</v>
      </c>
      <c r="Y83" s="227">
        <v>4.25</v>
      </c>
      <c r="Z83" s="227">
        <v>-7.75</v>
      </c>
      <c r="AA83" s="227">
        <v>-2.75</v>
      </c>
      <c r="AB83" s="227">
        <v>-1.0075566750629701</v>
      </c>
      <c r="AC83" s="227">
        <v>3.5443037974683498</v>
      </c>
      <c r="AD83" s="227">
        <v>10.25</v>
      </c>
      <c r="AE83" s="227">
        <v>9.77443609022556</v>
      </c>
      <c r="AF83" s="246">
        <v>4.2606516290726804</v>
      </c>
      <c r="AG83" s="227"/>
    </row>
    <row r="84" spans="1:33">
      <c r="A84" s="259" t="s">
        <v>240</v>
      </c>
      <c r="B84" s="227">
        <v>-33.299999999999997</v>
      </c>
      <c r="C84" s="232">
        <v>-19.7</v>
      </c>
      <c r="D84" s="232">
        <v>25.4</v>
      </c>
      <c r="E84" s="232">
        <v>-27.6</v>
      </c>
      <c r="F84" s="227">
        <v>-13.3</v>
      </c>
      <c r="G84" s="266">
        <v>18.2</v>
      </c>
      <c r="H84" s="227">
        <v>38.4</v>
      </c>
      <c r="I84" s="232">
        <v>34.1</v>
      </c>
      <c r="J84" s="232">
        <v>44.8</v>
      </c>
      <c r="K84" s="227">
        <v>14.7</v>
      </c>
      <c r="L84" s="227">
        <v>19.8</v>
      </c>
      <c r="M84" s="227">
        <v>14</v>
      </c>
      <c r="N84" s="227">
        <v>-8.6999999999999993</v>
      </c>
      <c r="O84" s="227">
        <v>-16.7</v>
      </c>
      <c r="P84" s="227">
        <v>-10.7</v>
      </c>
      <c r="Q84" s="227">
        <v>-4.5</v>
      </c>
      <c r="R84" s="227">
        <v>-10.3</v>
      </c>
      <c r="S84" s="227">
        <v>-10.7</v>
      </c>
      <c r="T84" s="227">
        <v>-4.1025641025641004</v>
      </c>
      <c r="U84" s="227">
        <v>-2.0202020202020199</v>
      </c>
      <c r="V84" s="227">
        <v>4.3037974683544302</v>
      </c>
      <c r="W84" s="227">
        <v>4.5</v>
      </c>
      <c r="X84" s="227">
        <v>5.5</v>
      </c>
      <c r="Y84" s="227">
        <v>-12.5</v>
      </c>
      <c r="Z84" s="227">
        <v>-3.25</v>
      </c>
      <c r="AA84" s="227">
        <v>15.75</v>
      </c>
      <c r="AB84" s="227">
        <v>21.914357682619599</v>
      </c>
      <c r="AC84" s="227">
        <v>8.1012658227848195</v>
      </c>
      <c r="AD84" s="227">
        <v>-2.5</v>
      </c>
      <c r="AE84" s="227">
        <v>-9.5238095238095202</v>
      </c>
      <c r="AF84" s="246">
        <v>-2.5062656641604</v>
      </c>
      <c r="AG84" s="227"/>
    </row>
    <row r="85" spans="1:33">
      <c r="A85" s="259" t="s">
        <v>295</v>
      </c>
      <c r="B85" s="227">
        <v>51.841666666666697</v>
      </c>
      <c r="C85" s="232">
        <v>43.966666666666697</v>
      </c>
      <c r="D85" s="232">
        <v>35.241666666666703</v>
      </c>
      <c r="E85" s="232">
        <v>36.933333333333302</v>
      </c>
      <c r="F85" s="227">
        <v>40.375</v>
      </c>
      <c r="G85" s="227">
        <v>26.0833333333333</v>
      </c>
      <c r="H85" s="227">
        <v>20.091666666666701</v>
      </c>
      <c r="I85" s="232">
        <v>26.725000000000001</v>
      </c>
      <c r="J85" s="232">
        <v>9.6583333333333297</v>
      </c>
      <c r="K85" s="227">
        <v>27.8</v>
      </c>
      <c r="L85" s="227">
        <v>32.266666666666701</v>
      </c>
      <c r="M85" s="227">
        <v>47.841666666666697</v>
      </c>
      <c r="N85" s="227">
        <v>42.95</v>
      </c>
      <c r="O85" s="227">
        <v>49.858333333333299</v>
      </c>
      <c r="P85" s="227">
        <v>46.575000000000003</v>
      </c>
      <c r="Q85" s="227">
        <v>48.9166666666667</v>
      </c>
      <c r="R85" s="227">
        <v>50.466666666666697</v>
      </c>
      <c r="S85" s="227">
        <v>47.5</v>
      </c>
      <c r="T85" s="227">
        <v>45.662393162393201</v>
      </c>
      <c r="U85" s="227">
        <v>46.593719604421402</v>
      </c>
      <c r="V85" s="227">
        <v>42.0625</v>
      </c>
      <c r="W85" s="227">
        <v>48.923976608187097</v>
      </c>
      <c r="X85" s="227">
        <v>39.3333333333333</v>
      </c>
      <c r="Y85" s="227">
        <v>22.2124582289056</v>
      </c>
      <c r="Z85" s="227">
        <v>10.241593567251501</v>
      </c>
      <c r="AA85" s="227">
        <v>21.5208333333333</v>
      </c>
      <c r="AB85" s="227">
        <v>10.439070351758801</v>
      </c>
      <c r="AC85" s="227">
        <v>26.2999054901086</v>
      </c>
      <c r="AD85" s="227">
        <v>30.8541666666667</v>
      </c>
      <c r="AE85" s="227">
        <v>27.871440536013399</v>
      </c>
      <c r="AF85" s="246">
        <v>34.628237259816203</v>
      </c>
      <c r="AG85" s="227"/>
    </row>
    <row r="86" spans="1:33">
      <c r="A86" s="658" t="s">
        <v>296</v>
      </c>
      <c r="B86" s="659"/>
      <c r="C86" s="659"/>
      <c r="D86" s="659"/>
      <c r="E86" s="659"/>
      <c r="F86" s="659"/>
      <c r="G86" s="659"/>
      <c r="H86" s="659"/>
      <c r="I86" s="659"/>
      <c r="J86" s="276"/>
      <c r="K86" s="227"/>
      <c r="L86" s="227"/>
      <c r="M86" s="227"/>
      <c r="N86" s="227"/>
      <c r="O86" s="227"/>
      <c r="P86" s="227"/>
      <c r="Q86" s="227"/>
      <c r="R86" s="227"/>
      <c r="S86" s="227"/>
      <c r="T86" s="227"/>
      <c r="U86" s="227"/>
      <c r="V86" s="227"/>
      <c r="W86" s="227"/>
      <c r="X86" s="227"/>
      <c r="Y86" s="227"/>
      <c r="Z86" s="227"/>
      <c r="AA86" s="227"/>
      <c r="AB86" s="227"/>
      <c r="AC86" s="227"/>
      <c r="AD86" s="227"/>
      <c r="AE86" s="227"/>
      <c r="AF86" s="246"/>
      <c r="AG86" s="227"/>
    </row>
    <row r="87" spans="1:33">
      <c r="A87" s="267" t="s">
        <v>297</v>
      </c>
      <c r="B87" s="266">
        <v>66.7</v>
      </c>
      <c r="C87" s="231">
        <v>68.7</v>
      </c>
      <c r="D87" s="232">
        <v>62.5</v>
      </c>
      <c r="E87" s="227">
        <v>57.7</v>
      </c>
      <c r="F87" s="227">
        <v>66.2</v>
      </c>
      <c r="G87" s="227">
        <v>43.1</v>
      </c>
      <c r="H87" s="266">
        <v>26.4</v>
      </c>
      <c r="I87" s="231">
        <v>29.1</v>
      </c>
      <c r="J87" s="231">
        <v>12.9</v>
      </c>
      <c r="K87" s="227">
        <v>24.5</v>
      </c>
      <c r="L87" s="227">
        <v>50.7</v>
      </c>
      <c r="M87" s="227">
        <v>61.3</v>
      </c>
      <c r="N87" s="227">
        <v>51.9</v>
      </c>
      <c r="O87" s="227">
        <v>66.8</v>
      </c>
      <c r="P87" s="227">
        <v>65.900000000000006</v>
      </c>
      <c r="Q87" s="227">
        <v>60.7</v>
      </c>
      <c r="R87" s="227">
        <v>68.3</v>
      </c>
      <c r="S87" s="227">
        <v>62.6</v>
      </c>
      <c r="T87" s="227">
        <v>60.512820512820497</v>
      </c>
      <c r="U87" s="227">
        <v>49.246231155778901</v>
      </c>
      <c r="V87" s="227">
        <v>51.25</v>
      </c>
      <c r="W87" s="227">
        <v>65.5</v>
      </c>
      <c r="X87" s="227">
        <v>50.5</v>
      </c>
      <c r="Y87" s="227">
        <v>30.827067669172902</v>
      </c>
      <c r="Z87" s="227">
        <v>12.531328320802</v>
      </c>
      <c r="AA87" s="227">
        <v>17</v>
      </c>
      <c r="AB87" s="227">
        <v>15.577889447236201</v>
      </c>
      <c r="AC87" s="227">
        <v>20.9718670076726</v>
      </c>
      <c r="AD87" s="227">
        <v>32.75</v>
      </c>
      <c r="AE87" s="227">
        <v>26.884422110552801</v>
      </c>
      <c r="AF87" s="246">
        <v>26.817042606516299</v>
      </c>
      <c r="AG87" s="227"/>
    </row>
    <row r="88" spans="1:33">
      <c r="A88" s="267" t="s">
        <v>298</v>
      </c>
      <c r="B88" s="266">
        <v>59.8</v>
      </c>
      <c r="C88" s="231">
        <v>40.9</v>
      </c>
      <c r="D88" s="232">
        <v>52.3</v>
      </c>
      <c r="E88" s="227">
        <v>58.1</v>
      </c>
      <c r="F88" s="227">
        <v>50.5</v>
      </c>
      <c r="G88" s="227">
        <v>27.2</v>
      </c>
      <c r="H88" s="266">
        <v>3.3</v>
      </c>
      <c r="I88" s="231">
        <v>17.899999999999999</v>
      </c>
      <c r="J88" s="231">
        <v>5.6</v>
      </c>
      <c r="K88" s="227">
        <v>33.299999999999997</v>
      </c>
      <c r="L88" s="227">
        <v>28.3</v>
      </c>
      <c r="M88" s="227">
        <v>37</v>
      </c>
      <c r="N88" s="227">
        <v>35.9</v>
      </c>
      <c r="O88" s="227">
        <v>45.2</v>
      </c>
      <c r="P88" s="227">
        <v>40.799999999999997</v>
      </c>
      <c r="Q88" s="227">
        <v>39.700000000000003</v>
      </c>
      <c r="R88" s="227">
        <v>35.299999999999997</v>
      </c>
      <c r="S88" s="227">
        <v>38.9</v>
      </c>
      <c r="T88" s="227">
        <v>41.282051282051299</v>
      </c>
      <c r="U88" s="227">
        <v>36.3408521303258</v>
      </c>
      <c r="V88" s="227">
        <v>30.25</v>
      </c>
      <c r="W88" s="227">
        <v>44.360902255639097</v>
      </c>
      <c r="X88" s="227">
        <v>32.25</v>
      </c>
      <c r="Y88" s="227">
        <v>26.5</v>
      </c>
      <c r="Z88" s="227">
        <v>2.5</v>
      </c>
      <c r="AA88" s="227">
        <v>16.75</v>
      </c>
      <c r="AB88" s="227">
        <v>3.2663316582914601</v>
      </c>
      <c r="AC88" s="227">
        <v>17.5572519083969</v>
      </c>
      <c r="AD88" s="227">
        <v>17.5</v>
      </c>
      <c r="AE88" s="227">
        <v>25</v>
      </c>
      <c r="AF88" s="246">
        <v>33.583959899749402</v>
      </c>
      <c r="AG88" s="227"/>
    </row>
    <row r="89" spans="1:33">
      <c r="A89" s="267" t="s">
        <v>250</v>
      </c>
      <c r="B89" s="266">
        <v>51.5</v>
      </c>
      <c r="C89" s="231">
        <v>37.700000000000003</v>
      </c>
      <c r="D89" s="232">
        <v>44.5</v>
      </c>
      <c r="E89" s="227">
        <v>41.5</v>
      </c>
      <c r="F89" s="227">
        <v>48.4</v>
      </c>
      <c r="G89" s="227">
        <v>24.2</v>
      </c>
      <c r="H89" s="266">
        <v>11.1</v>
      </c>
      <c r="I89" s="231">
        <v>31.5</v>
      </c>
      <c r="J89" s="231">
        <v>3.6</v>
      </c>
      <c r="K89" s="227">
        <v>13</v>
      </c>
      <c r="L89" s="227">
        <v>37.6</v>
      </c>
      <c r="M89" s="227">
        <v>52</v>
      </c>
      <c r="N89" s="227">
        <v>56.4</v>
      </c>
      <c r="O89" s="227">
        <v>63.8</v>
      </c>
      <c r="P89" s="227">
        <v>57.2</v>
      </c>
      <c r="Q89" s="227">
        <v>56.3</v>
      </c>
      <c r="R89" s="227">
        <v>60.8</v>
      </c>
      <c r="S89" s="227">
        <v>57.9</v>
      </c>
      <c r="T89" s="227">
        <v>48.974358974358999</v>
      </c>
      <c r="U89" s="227">
        <v>55.163727959697702</v>
      </c>
      <c r="V89" s="227">
        <v>51.25</v>
      </c>
      <c r="W89" s="227">
        <v>57.75</v>
      </c>
      <c r="X89" s="227">
        <v>38.25</v>
      </c>
      <c r="Y89" s="227">
        <v>27.5</v>
      </c>
      <c r="Z89" s="227">
        <v>12.5</v>
      </c>
      <c r="AA89" s="227">
        <v>17.25</v>
      </c>
      <c r="AB89" s="227">
        <v>14.75</v>
      </c>
      <c r="AC89" s="227">
        <v>47.837150127226501</v>
      </c>
      <c r="AD89" s="227">
        <v>40.75</v>
      </c>
      <c r="AE89" s="227">
        <v>35.25</v>
      </c>
      <c r="AF89" s="246">
        <v>38.847117794486202</v>
      </c>
      <c r="AG89" s="227"/>
    </row>
    <row r="90" spans="1:33">
      <c r="A90" s="267" t="s">
        <v>299</v>
      </c>
      <c r="B90" s="266">
        <v>35</v>
      </c>
      <c r="C90" s="231">
        <v>25.7</v>
      </c>
      <c r="D90" s="232">
        <v>24.1</v>
      </c>
      <c r="E90" s="232">
        <v>25.6</v>
      </c>
      <c r="F90" s="227">
        <v>28.8</v>
      </c>
      <c r="G90" s="227">
        <v>8.1</v>
      </c>
      <c r="H90" s="227">
        <v>6</v>
      </c>
      <c r="I90" s="231">
        <v>15.9</v>
      </c>
      <c r="J90" s="231">
        <v>5.9</v>
      </c>
      <c r="K90" s="227">
        <v>45.6</v>
      </c>
      <c r="L90" s="227">
        <v>10</v>
      </c>
      <c r="M90" s="227">
        <v>29.3</v>
      </c>
      <c r="N90" s="227">
        <v>38.9</v>
      </c>
      <c r="O90" s="227">
        <v>45.3</v>
      </c>
      <c r="P90" s="227">
        <v>36.9</v>
      </c>
      <c r="Q90" s="227">
        <v>41</v>
      </c>
      <c r="R90" s="227">
        <v>38.299999999999997</v>
      </c>
      <c r="S90" s="227">
        <v>30.9</v>
      </c>
      <c r="T90" s="227">
        <v>25.384615384615401</v>
      </c>
      <c r="U90" s="227">
        <v>35.427135678391998</v>
      </c>
      <c r="V90" s="227">
        <v>37.25</v>
      </c>
      <c r="W90" s="227">
        <v>36.25</v>
      </c>
      <c r="X90" s="227">
        <v>22.5</v>
      </c>
      <c r="Y90" s="227">
        <v>12.75</v>
      </c>
      <c r="Z90" s="227">
        <v>3.75</v>
      </c>
      <c r="AA90" s="227">
        <v>6.5</v>
      </c>
      <c r="AB90" s="227">
        <v>6.75</v>
      </c>
      <c r="AC90" s="227">
        <v>22.842639593908601</v>
      </c>
      <c r="AD90" s="227">
        <v>25</v>
      </c>
      <c r="AE90" s="227">
        <v>21.5</v>
      </c>
      <c r="AF90" s="246">
        <v>23.308270676691698</v>
      </c>
      <c r="AG90" s="227"/>
    </row>
    <row r="91" spans="1:33">
      <c r="A91" s="267" t="s">
        <v>300</v>
      </c>
      <c r="B91" s="266">
        <v>80.2</v>
      </c>
      <c r="C91" s="231">
        <v>64.7</v>
      </c>
      <c r="D91" s="232">
        <v>60.7</v>
      </c>
      <c r="E91" s="227">
        <v>64.5</v>
      </c>
      <c r="F91" s="227">
        <v>63.7</v>
      </c>
      <c r="G91" s="227">
        <v>55.5</v>
      </c>
      <c r="H91" s="266">
        <v>43.5</v>
      </c>
      <c r="I91" s="231">
        <v>37.799999999999997</v>
      </c>
      <c r="J91" s="231">
        <v>27</v>
      </c>
      <c r="K91" s="227">
        <v>33.6</v>
      </c>
      <c r="L91" s="227">
        <v>49.3</v>
      </c>
      <c r="M91" s="227">
        <v>66.599999999999994</v>
      </c>
      <c r="N91" s="227">
        <v>70.099999999999994</v>
      </c>
      <c r="O91" s="227">
        <v>69.8</v>
      </c>
      <c r="P91" s="227">
        <v>64.2</v>
      </c>
      <c r="Q91" s="227">
        <v>72.5</v>
      </c>
      <c r="R91" s="227">
        <v>74.599999999999994</v>
      </c>
      <c r="S91" s="227">
        <v>67.599999999999994</v>
      </c>
      <c r="T91" s="227">
        <v>67.948717948717999</v>
      </c>
      <c r="U91" s="227">
        <v>63.819095477386902</v>
      </c>
      <c r="V91" s="227">
        <v>61.25</v>
      </c>
      <c r="W91" s="227">
        <v>69.25</v>
      </c>
      <c r="X91" s="227">
        <v>52.5</v>
      </c>
      <c r="Y91" s="227">
        <v>36.842105263157897</v>
      </c>
      <c r="Z91" s="227">
        <v>25.814536340852101</v>
      </c>
      <c r="AA91" s="227">
        <v>39.75</v>
      </c>
      <c r="AB91" s="227">
        <v>18.090452261306499</v>
      </c>
      <c r="AC91" s="227">
        <v>45.780051150895098</v>
      </c>
      <c r="AD91" s="227">
        <v>47.25</v>
      </c>
      <c r="AE91" s="227">
        <v>34.422110552763797</v>
      </c>
      <c r="AF91" s="246">
        <v>51.879699248120303</v>
      </c>
      <c r="AG91" s="227"/>
    </row>
    <row r="92" spans="1:33">
      <c r="A92" s="267" t="s">
        <v>252</v>
      </c>
      <c r="B92" s="266">
        <v>68.5</v>
      </c>
      <c r="C92" s="231">
        <v>60.3</v>
      </c>
      <c r="D92" s="232">
        <v>50.4</v>
      </c>
      <c r="E92" s="227">
        <v>48.5</v>
      </c>
      <c r="F92" s="227">
        <v>52</v>
      </c>
      <c r="G92" s="227">
        <v>38</v>
      </c>
      <c r="H92" s="266">
        <v>38.200000000000003</v>
      </c>
      <c r="I92" s="231">
        <v>31.2</v>
      </c>
      <c r="J92" s="231">
        <v>10.199999999999999</v>
      </c>
      <c r="K92" s="227">
        <v>19</v>
      </c>
      <c r="L92" s="227">
        <v>40.5</v>
      </c>
      <c r="M92" s="227">
        <v>64</v>
      </c>
      <c r="N92" s="227">
        <v>56.9</v>
      </c>
      <c r="O92" s="227">
        <v>60</v>
      </c>
      <c r="P92" s="227">
        <v>63.9</v>
      </c>
      <c r="Q92" s="227">
        <v>60.3</v>
      </c>
      <c r="R92" s="227">
        <v>61.5</v>
      </c>
      <c r="S92" s="227">
        <v>53.6</v>
      </c>
      <c r="T92" s="227">
        <v>51.794871794871803</v>
      </c>
      <c r="U92" s="227">
        <v>48.370927318295699</v>
      </c>
      <c r="V92" s="227">
        <v>52.25</v>
      </c>
      <c r="W92" s="227">
        <v>58.395989974937301</v>
      </c>
      <c r="X92" s="227">
        <v>43.5</v>
      </c>
      <c r="Y92" s="227">
        <v>20</v>
      </c>
      <c r="Z92" s="227">
        <v>9.25</v>
      </c>
      <c r="AA92" s="227">
        <v>21.75</v>
      </c>
      <c r="AB92" s="227">
        <v>4.7738693467336697</v>
      </c>
      <c r="AC92" s="227">
        <v>26.717557251908399</v>
      </c>
      <c r="AD92" s="227">
        <v>31.5</v>
      </c>
      <c r="AE92" s="227">
        <v>30.75</v>
      </c>
      <c r="AF92" s="246">
        <v>37.844611528822099</v>
      </c>
      <c r="AG92" s="227"/>
    </row>
    <row r="93" spans="1:33">
      <c r="A93" s="267" t="s">
        <v>301</v>
      </c>
      <c r="B93" s="266">
        <v>34.799999999999997</v>
      </c>
      <c r="C93" s="231">
        <v>13.7</v>
      </c>
      <c r="D93" s="232">
        <v>13.4</v>
      </c>
      <c r="E93" s="227">
        <v>21.8</v>
      </c>
      <c r="F93" s="227">
        <v>20.8</v>
      </c>
      <c r="G93" s="227">
        <v>18.5</v>
      </c>
      <c r="H93" s="266">
        <v>4.3</v>
      </c>
      <c r="I93" s="231">
        <v>13.3</v>
      </c>
      <c r="J93" s="231">
        <v>1.4</v>
      </c>
      <c r="K93" s="227">
        <v>36.1</v>
      </c>
      <c r="L93" s="227">
        <v>16.7</v>
      </c>
      <c r="M93" s="227">
        <v>41.3</v>
      </c>
      <c r="N93" s="227">
        <v>32.6</v>
      </c>
      <c r="O93" s="227">
        <v>43.3</v>
      </c>
      <c r="P93" s="227">
        <v>29.3</v>
      </c>
      <c r="Q93" s="227">
        <v>31</v>
      </c>
      <c r="R93" s="227">
        <v>30.7</v>
      </c>
      <c r="S93" s="227">
        <v>28.8</v>
      </c>
      <c r="T93" s="227">
        <v>23.076923076923102</v>
      </c>
      <c r="U93" s="227">
        <v>31.909547738693501</v>
      </c>
      <c r="V93" s="227">
        <v>27.5</v>
      </c>
      <c r="W93" s="227">
        <v>30.5</v>
      </c>
      <c r="X93" s="227">
        <v>30.75</v>
      </c>
      <c r="Y93" s="227">
        <v>10.0250626566416</v>
      </c>
      <c r="Z93" s="227">
        <v>3.7593984962406002</v>
      </c>
      <c r="AA93" s="227">
        <v>9.25</v>
      </c>
      <c r="AB93" s="227">
        <v>3.2663316582914601</v>
      </c>
      <c r="AC93" s="227">
        <v>13.0434782608696</v>
      </c>
      <c r="AD93" s="227">
        <v>18.5</v>
      </c>
      <c r="AE93" s="227">
        <v>25.125628140703501</v>
      </c>
      <c r="AF93" s="246">
        <v>28.320802005012499</v>
      </c>
      <c r="AG93" s="227"/>
    </row>
    <row r="94" spans="1:33">
      <c r="A94" s="267" t="s">
        <v>246</v>
      </c>
      <c r="B94" s="266">
        <v>70</v>
      </c>
      <c r="C94" s="231">
        <v>56.7</v>
      </c>
      <c r="D94" s="232">
        <v>38</v>
      </c>
      <c r="E94" s="227">
        <v>43.1</v>
      </c>
      <c r="F94" s="227">
        <v>48.3</v>
      </c>
      <c r="G94" s="227">
        <v>39.799999999999997</v>
      </c>
      <c r="H94" s="266">
        <v>34.799999999999997</v>
      </c>
      <c r="I94" s="231">
        <v>38.4</v>
      </c>
      <c r="J94" s="231">
        <v>14.8</v>
      </c>
      <c r="K94" s="227">
        <v>29.3</v>
      </c>
      <c r="L94" s="227">
        <v>44.3</v>
      </c>
      <c r="M94" s="227">
        <v>60.6</v>
      </c>
      <c r="N94" s="227">
        <v>52.7</v>
      </c>
      <c r="O94" s="227">
        <v>65.2</v>
      </c>
      <c r="P94" s="227">
        <v>58.9</v>
      </c>
      <c r="Q94" s="227">
        <v>64.3</v>
      </c>
      <c r="R94" s="227">
        <v>64</v>
      </c>
      <c r="S94" s="227">
        <v>56.4</v>
      </c>
      <c r="T94" s="227">
        <v>58.974358974358999</v>
      </c>
      <c r="U94" s="227">
        <v>58.897243107769398</v>
      </c>
      <c r="V94" s="227">
        <v>54</v>
      </c>
      <c r="W94" s="227">
        <v>61.654135338345903</v>
      </c>
      <c r="X94" s="227">
        <v>46.75</v>
      </c>
      <c r="Y94" s="227">
        <v>23.75</v>
      </c>
      <c r="Z94" s="227">
        <v>20.25</v>
      </c>
      <c r="AA94" s="227">
        <v>35.25</v>
      </c>
      <c r="AB94" s="227">
        <v>25.628140703517602</v>
      </c>
      <c r="AC94" s="227">
        <v>36.132315521628499</v>
      </c>
      <c r="AD94" s="227">
        <v>41.25</v>
      </c>
      <c r="AE94" s="227">
        <v>42</v>
      </c>
      <c r="AF94" s="246">
        <v>45.112781954887197</v>
      </c>
      <c r="AG94" s="227"/>
    </row>
    <row r="95" spans="1:33">
      <c r="A95" s="268" t="s">
        <v>302</v>
      </c>
      <c r="B95" s="266">
        <v>45.2</v>
      </c>
      <c r="C95" s="231">
        <v>45.7</v>
      </c>
      <c r="D95" s="232">
        <v>27.3</v>
      </c>
      <c r="E95" s="227">
        <v>23.5</v>
      </c>
      <c r="F95" s="227">
        <v>30.5</v>
      </c>
      <c r="G95" s="227">
        <v>22.9</v>
      </c>
      <c r="H95" s="266">
        <v>17.7</v>
      </c>
      <c r="I95" s="231">
        <v>30.8</v>
      </c>
      <c r="J95" s="231">
        <v>7.6</v>
      </c>
      <c r="K95" s="227">
        <v>20.399999999999999</v>
      </c>
      <c r="L95" s="227">
        <v>28.3</v>
      </c>
      <c r="M95" s="227">
        <v>60</v>
      </c>
      <c r="N95" s="227">
        <v>39.6</v>
      </c>
      <c r="O95" s="227">
        <v>48.5</v>
      </c>
      <c r="P95" s="227">
        <v>44.4</v>
      </c>
      <c r="Q95" s="227">
        <v>49.5</v>
      </c>
      <c r="R95" s="227">
        <v>55.8</v>
      </c>
      <c r="S95" s="227">
        <v>53.2</v>
      </c>
      <c r="T95" s="227">
        <v>49.743589743589702</v>
      </c>
      <c r="U95" s="227">
        <v>54.522613065326603</v>
      </c>
      <c r="V95" s="227">
        <v>42.25</v>
      </c>
      <c r="W95" s="227">
        <v>48.75</v>
      </c>
      <c r="X95" s="227">
        <v>44.25</v>
      </c>
      <c r="Y95" s="227">
        <v>22.055137844611501</v>
      </c>
      <c r="Z95" s="227">
        <v>10.0250626566416</v>
      </c>
      <c r="AA95" s="227">
        <v>30.5</v>
      </c>
      <c r="AB95" s="227">
        <v>17.8391959798995</v>
      </c>
      <c r="AC95" s="227">
        <v>22.7621483375959</v>
      </c>
      <c r="AD95" s="227">
        <v>36.5</v>
      </c>
      <c r="AE95" s="227">
        <v>31.658291457286399</v>
      </c>
      <c r="AF95" s="246">
        <v>35.338345864661697</v>
      </c>
      <c r="AG95" s="227"/>
    </row>
    <row r="96" spans="1:33">
      <c r="A96" s="267" t="s">
        <v>303</v>
      </c>
      <c r="B96" s="266">
        <v>40.200000000000003</v>
      </c>
      <c r="C96" s="231">
        <v>36.9</v>
      </c>
      <c r="D96" s="232">
        <v>18.600000000000001</v>
      </c>
      <c r="E96" s="227">
        <v>32.6</v>
      </c>
      <c r="F96" s="227">
        <v>32.5</v>
      </c>
      <c r="G96" s="227">
        <v>17.5</v>
      </c>
      <c r="H96" s="266">
        <v>16.100000000000001</v>
      </c>
      <c r="I96" s="231">
        <v>25.5</v>
      </c>
      <c r="J96" s="231">
        <v>3.9</v>
      </c>
      <c r="K96" s="227">
        <v>33</v>
      </c>
      <c r="L96" s="227">
        <v>27.6</v>
      </c>
      <c r="M96" s="227">
        <v>27</v>
      </c>
      <c r="N96" s="227">
        <v>18</v>
      </c>
      <c r="O96" s="227">
        <v>25.4</v>
      </c>
      <c r="P96" s="227">
        <v>26.5</v>
      </c>
      <c r="Q96" s="227">
        <v>37.200000000000003</v>
      </c>
      <c r="R96" s="227">
        <v>38.200000000000003</v>
      </c>
      <c r="S96" s="227">
        <v>42.4</v>
      </c>
      <c r="T96" s="227">
        <v>37.948717948717899</v>
      </c>
      <c r="U96" s="227">
        <v>39.849624060150397</v>
      </c>
      <c r="V96" s="227">
        <v>28.25</v>
      </c>
      <c r="W96" s="227">
        <v>38.345864661654097</v>
      </c>
      <c r="X96" s="227">
        <v>34.75</v>
      </c>
      <c r="Y96" s="227">
        <v>18.75</v>
      </c>
      <c r="Z96" s="227">
        <v>4.5</v>
      </c>
      <c r="AA96" s="227">
        <v>26.25</v>
      </c>
      <c r="AB96" s="227">
        <v>8.7939698492462401</v>
      </c>
      <c r="AC96" s="227">
        <v>24.1730279898219</v>
      </c>
      <c r="AD96" s="227">
        <v>29</v>
      </c>
      <c r="AE96" s="227">
        <v>23.25</v>
      </c>
      <c r="AF96" s="246">
        <v>34.0852130325814</v>
      </c>
      <c r="AG96" s="227"/>
    </row>
    <row r="97" spans="1:33">
      <c r="A97" s="267" t="s">
        <v>304</v>
      </c>
      <c r="B97" s="227">
        <v>42</v>
      </c>
      <c r="C97" s="231">
        <v>41.3</v>
      </c>
      <c r="D97" s="232">
        <v>23.2</v>
      </c>
      <c r="E97" s="232">
        <v>25.5</v>
      </c>
      <c r="F97" s="227">
        <v>23.3</v>
      </c>
      <c r="G97" s="227">
        <v>12.8</v>
      </c>
      <c r="H97" s="227">
        <v>23.7</v>
      </c>
      <c r="I97" s="231">
        <v>23.5</v>
      </c>
      <c r="J97" s="231">
        <v>14.8</v>
      </c>
      <c r="K97" s="227">
        <v>18</v>
      </c>
      <c r="L97" s="227">
        <v>33.299999999999997</v>
      </c>
      <c r="M97" s="227">
        <v>40</v>
      </c>
      <c r="N97" s="227">
        <v>31.8</v>
      </c>
      <c r="O97" s="227">
        <v>35.299999999999997</v>
      </c>
      <c r="P97" s="227">
        <v>40.799999999999997</v>
      </c>
      <c r="Q97" s="227">
        <v>36.799999999999997</v>
      </c>
      <c r="R97" s="227">
        <v>42</v>
      </c>
      <c r="S97" s="227">
        <v>41.8</v>
      </c>
      <c r="T97" s="227">
        <v>49.230769230769198</v>
      </c>
      <c r="U97" s="227">
        <v>45.477386934673397</v>
      </c>
      <c r="V97" s="227">
        <v>38.25</v>
      </c>
      <c r="W97" s="227">
        <v>44</v>
      </c>
      <c r="X97" s="227">
        <v>42</v>
      </c>
      <c r="Y97" s="227">
        <v>20.0501253132832</v>
      </c>
      <c r="Z97" s="227">
        <v>7.5187969924812004</v>
      </c>
      <c r="AA97" s="227">
        <v>24.5</v>
      </c>
      <c r="AB97" s="227">
        <v>6.78391959798995</v>
      </c>
      <c r="AC97" s="227">
        <v>24.040920716112499</v>
      </c>
      <c r="AD97" s="227">
        <v>30</v>
      </c>
      <c r="AE97" s="227">
        <v>23.3668341708543</v>
      </c>
      <c r="AF97" s="246">
        <v>35.5889724310777</v>
      </c>
      <c r="AG97" s="227"/>
    </row>
    <row r="98" spans="1:33">
      <c r="A98" s="267" t="s">
        <v>289</v>
      </c>
      <c r="B98" s="227">
        <v>28.2</v>
      </c>
      <c r="C98" s="231">
        <v>35.299999999999997</v>
      </c>
      <c r="D98" s="232">
        <v>7.9</v>
      </c>
      <c r="E98" s="232">
        <v>0.79999999999999705</v>
      </c>
      <c r="F98" s="227">
        <v>19.5</v>
      </c>
      <c r="G98" s="227">
        <v>5.4</v>
      </c>
      <c r="H98" s="227">
        <v>16</v>
      </c>
      <c r="I98" s="231">
        <v>25.8</v>
      </c>
      <c r="J98" s="231">
        <v>8.1999999999999993</v>
      </c>
      <c r="K98" s="227"/>
      <c r="L98" s="227">
        <v>20.6</v>
      </c>
      <c r="M98" s="227">
        <v>35</v>
      </c>
      <c r="N98" s="227">
        <v>30.6</v>
      </c>
      <c r="O98" s="227">
        <v>29.7</v>
      </c>
      <c r="P98" s="227">
        <v>30.1</v>
      </c>
      <c r="Q98" s="227">
        <v>37.700000000000003</v>
      </c>
      <c r="R98" s="227">
        <v>36.1</v>
      </c>
      <c r="S98" s="227">
        <v>35.9</v>
      </c>
      <c r="T98" s="227">
        <v>33.076923076923102</v>
      </c>
      <c r="U98" s="227">
        <v>40.1002506265664</v>
      </c>
      <c r="V98" s="227">
        <v>31</v>
      </c>
      <c r="W98" s="227">
        <v>32.330827067669198</v>
      </c>
      <c r="X98" s="227">
        <v>34</v>
      </c>
      <c r="Y98" s="227">
        <v>17.5</v>
      </c>
      <c r="Z98" s="227">
        <v>10.5</v>
      </c>
      <c r="AA98" s="227">
        <v>13.5</v>
      </c>
      <c r="AB98" s="227">
        <v>-0.25125628140703798</v>
      </c>
      <c r="AC98" s="227">
        <v>13.740458015267199</v>
      </c>
      <c r="AD98" s="227">
        <v>20.25</v>
      </c>
      <c r="AE98" s="227">
        <v>15.25</v>
      </c>
      <c r="AF98" s="246">
        <v>24.812030075188002</v>
      </c>
      <c r="AG98" s="227"/>
    </row>
    <row r="99" spans="1:33" s="211" customFormat="1" ht="14.25" customHeight="1">
      <c r="A99" s="660" t="s">
        <v>305</v>
      </c>
      <c r="B99" s="661"/>
      <c r="C99" s="661"/>
      <c r="D99" s="661"/>
      <c r="E99" s="661"/>
      <c r="F99" s="661"/>
      <c r="G99" s="661"/>
      <c r="H99" s="661"/>
      <c r="I99" s="661"/>
      <c r="J99" s="247"/>
      <c r="K99" s="227"/>
      <c r="L99" s="227"/>
      <c r="M99" s="227"/>
      <c r="N99" s="227"/>
      <c r="O99" s="227"/>
      <c r="P99" s="227"/>
      <c r="Q99" s="227"/>
      <c r="R99" s="227"/>
      <c r="S99" s="227"/>
      <c r="T99" s="227"/>
      <c r="U99" s="227"/>
      <c r="V99" s="227"/>
      <c r="W99" s="227"/>
      <c r="X99" s="227"/>
      <c r="Y99" s="227"/>
      <c r="Z99" s="227"/>
      <c r="AA99" s="227"/>
      <c r="AB99" s="227"/>
      <c r="AC99" s="227"/>
      <c r="AD99" s="227"/>
      <c r="AE99" s="227"/>
      <c r="AF99" s="246"/>
      <c r="AG99" s="227"/>
    </row>
    <row r="100" spans="1:33" ht="14.25" customHeight="1">
      <c r="A100" s="234" t="s">
        <v>259</v>
      </c>
      <c r="B100" s="227">
        <v>7.4</v>
      </c>
      <c r="C100" s="231">
        <v>3.2</v>
      </c>
      <c r="D100" s="232">
        <v>4.5999999999999996</v>
      </c>
      <c r="E100" s="232">
        <v>7.1</v>
      </c>
      <c r="F100" s="227">
        <v>5</v>
      </c>
      <c r="G100" s="227">
        <v>2.7</v>
      </c>
      <c r="H100" s="227">
        <v>8.6999999999999993</v>
      </c>
      <c r="I100" s="231">
        <v>5</v>
      </c>
      <c r="J100" s="231">
        <v>3.9</v>
      </c>
      <c r="K100" s="227">
        <v>5.4</v>
      </c>
      <c r="L100" s="227">
        <v>6.7</v>
      </c>
      <c r="M100" s="227">
        <v>2.2999999999999998</v>
      </c>
      <c r="N100" s="227">
        <v>2.5</v>
      </c>
      <c r="O100" s="227">
        <v>2.8</v>
      </c>
      <c r="P100" s="227">
        <v>2.5</v>
      </c>
      <c r="Q100" s="227">
        <v>4</v>
      </c>
      <c r="R100" s="227">
        <v>13</v>
      </c>
      <c r="S100" s="227">
        <v>2.5</v>
      </c>
      <c r="T100" s="227">
        <v>3.8461538461538498</v>
      </c>
      <c r="U100" s="227">
        <v>3.5175879396984899</v>
      </c>
      <c r="V100" s="227">
        <v>3.2828282828282802</v>
      </c>
      <c r="W100" s="227">
        <v>4.25</v>
      </c>
      <c r="X100" s="227">
        <v>3.25</v>
      </c>
      <c r="Y100" s="227">
        <v>3.5</v>
      </c>
      <c r="Z100" s="227">
        <v>2.25</v>
      </c>
      <c r="AA100" s="227">
        <v>1.25</v>
      </c>
      <c r="AB100" s="227">
        <v>3.75</v>
      </c>
      <c r="AC100" s="227">
        <v>2.7777777777777799</v>
      </c>
      <c r="AD100" s="227">
        <v>5</v>
      </c>
      <c r="AE100" s="227">
        <v>1.25</v>
      </c>
      <c r="AF100" s="246">
        <v>1.2531328320802</v>
      </c>
      <c r="AG100" s="227"/>
    </row>
    <row r="101" spans="1:33" ht="14.25" customHeight="1">
      <c r="A101" s="234" t="s">
        <v>260</v>
      </c>
      <c r="B101" s="227">
        <v>5.7</v>
      </c>
      <c r="C101" s="231">
        <v>4.4000000000000004</v>
      </c>
      <c r="D101" s="232">
        <v>6</v>
      </c>
      <c r="E101" s="232">
        <v>9.1999999999999993</v>
      </c>
      <c r="F101" s="227">
        <v>8.8000000000000007</v>
      </c>
      <c r="G101" s="227">
        <v>8.4</v>
      </c>
      <c r="H101" s="227">
        <v>9.4</v>
      </c>
      <c r="I101" s="231">
        <v>1</v>
      </c>
      <c r="J101" s="231">
        <v>5.6</v>
      </c>
      <c r="K101" s="227">
        <v>5.4</v>
      </c>
      <c r="L101" s="227">
        <v>6.4</v>
      </c>
      <c r="M101" s="227">
        <v>6.3</v>
      </c>
      <c r="N101" s="227">
        <v>4</v>
      </c>
      <c r="O101" s="227">
        <v>3.8</v>
      </c>
      <c r="P101" s="227">
        <v>5.3</v>
      </c>
      <c r="Q101" s="227">
        <v>4.75</v>
      </c>
      <c r="R101" s="227">
        <v>10</v>
      </c>
      <c r="S101" s="227">
        <v>2</v>
      </c>
      <c r="T101" s="227">
        <v>4.3589743589743604</v>
      </c>
      <c r="U101" s="227">
        <v>3.0150753768844201</v>
      </c>
      <c r="V101" s="227">
        <v>4.7979797979798002</v>
      </c>
      <c r="W101" s="227">
        <v>3.75</v>
      </c>
      <c r="X101" s="227">
        <v>4.5</v>
      </c>
      <c r="Y101" s="227">
        <v>5.25</v>
      </c>
      <c r="Z101" s="227">
        <v>3.25</v>
      </c>
      <c r="AA101" s="227">
        <v>3</v>
      </c>
      <c r="AB101" s="227">
        <v>2.75</v>
      </c>
      <c r="AC101" s="227">
        <v>3.2828282828282802</v>
      </c>
      <c r="AD101" s="227">
        <v>2.75</v>
      </c>
      <c r="AE101" s="227">
        <v>0.75</v>
      </c>
      <c r="AF101" s="246">
        <v>2.5062656641604</v>
      </c>
      <c r="AG101" s="227"/>
    </row>
    <row r="102" spans="1:33" ht="14.25" customHeight="1">
      <c r="A102" s="234" t="s">
        <v>261</v>
      </c>
      <c r="B102" s="227">
        <v>24.6</v>
      </c>
      <c r="C102" s="231">
        <v>20.100000000000001</v>
      </c>
      <c r="D102" s="232">
        <v>21.3</v>
      </c>
      <c r="E102" s="232">
        <v>28</v>
      </c>
      <c r="F102" s="227">
        <v>24.6</v>
      </c>
      <c r="G102" s="227">
        <v>19.899999999999999</v>
      </c>
      <c r="H102" s="227">
        <v>24.7</v>
      </c>
      <c r="I102" s="231">
        <v>29.1</v>
      </c>
      <c r="J102" s="231">
        <v>23.4</v>
      </c>
      <c r="K102" s="227">
        <v>19.7</v>
      </c>
      <c r="L102" s="227">
        <v>21.6</v>
      </c>
      <c r="M102" s="227">
        <v>16</v>
      </c>
      <c r="N102" s="227">
        <v>18.3</v>
      </c>
      <c r="O102" s="227">
        <v>18.5</v>
      </c>
      <c r="P102" s="227">
        <v>16.3</v>
      </c>
      <c r="Q102" s="227">
        <v>11.75</v>
      </c>
      <c r="R102" s="227">
        <v>48</v>
      </c>
      <c r="S102" s="227">
        <v>15.3</v>
      </c>
      <c r="T102" s="227">
        <v>14.1025641025641</v>
      </c>
      <c r="U102" s="227">
        <v>15.577889447236201</v>
      </c>
      <c r="V102" s="227">
        <v>17.171717171717201</v>
      </c>
      <c r="W102" s="227">
        <v>16.5</v>
      </c>
      <c r="X102" s="227">
        <v>14</v>
      </c>
      <c r="Y102" s="227">
        <v>21.75</v>
      </c>
      <c r="Z102" s="227">
        <v>11.5</v>
      </c>
      <c r="AA102" s="227">
        <v>13.75</v>
      </c>
      <c r="AB102" s="227">
        <v>18.75</v>
      </c>
      <c r="AC102" s="227">
        <v>11.1111111111111</v>
      </c>
      <c r="AD102" s="227">
        <v>14.75</v>
      </c>
      <c r="AE102" s="227">
        <v>16.75</v>
      </c>
      <c r="AF102" s="246">
        <v>15.789473684210501</v>
      </c>
      <c r="AG102" s="227"/>
    </row>
    <row r="103" spans="1:33" ht="14.25" customHeight="1">
      <c r="A103" s="234" t="s">
        <v>262</v>
      </c>
      <c r="B103" s="227">
        <v>26.1</v>
      </c>
      <c r="C103" s="231">
        <v>26.5</v>
      </c>
      <c r="D103" s="232">
        <v>30.1</v>
      </c>
      <c r="E103" s="232">
        <v>25.9</v>
      </c>
      <c r="F103" s="227">
        <v>26.7</v>
      </c>
      <c r="G103" s="227">
        <v>28.3</v>
      </c>
      <c r="H103" s="227">
        <v>22.7</v>
      </c>
      <c r="I103" s="231">
        <v>30.5</v>
      </c>
      <c r="J103" s="231">
        <v>29.9</v>
      </c>
      <c r="K103" s="227">
        <v>28.9</v>
      </c>
      <c r="L103" s="227">
        <v>29.4</v>
      </c>
      <c r="M103" s="227">
        <v>23.7</v>
      </c>
      <c r="N103" s="227">
        <v>26.3</v>
      </c>
      <c r="O103" s="227">
        <v>25.2</v>
      </c>
      <c r="P103" s="227">
        <v>26.3</v>
      </c>
      <c r="Q103" s="227">
        <v>24.5</v>
      </c>
      <c r="R103" s="227">
        <v>102</v>
      </c>
      <c r="S103" s="227">
        <v>27.8</v>
      </c>
      <c r="T103" s="227">
        <v>23.3333333333333</v>
      </c>
      <c r="U103" s="227">
        <v>27.889447236180899</v>
      </c>
      <c r="V103" s="227">
        <v>24.2424242424242</v>
      </c>
      <c r="W103" s="227">
        <v>24.75</v>
      </c>
      <c r="X103" s="227">
        <v>26.5</v>
      </c>
      <c r="Y103" s="227">
        <v>24</v>
      </c>
      <c r="Z103" s="227">
        <v>26</v>
      </c>
      <c r="AA103" s="227">
        <v>26.5</v>
      </c>
      <c r="AB103" s="227">
        <v>20.75</v>
      </c>
      <c r="AC103" s="227">
        <v>27.020202020201999</v>
      </c>
      <c r="AD103" s="227">
        <v>20.75</v>
      </c>
      <c r="AE103" s="227">
        <v>27.75</v>
      </c>
      <c r="AF103" s="246">
        <v>29.323308270676701</v>
      </c>
      <c r="AG103" s="227"/>
    </row>
    <row r="104" spans="1:33" ht="14.25" customHeight="1">
      <c r="A104" s="234" t="s">
        <v>263</v>
      </c>
      <c r="B104" s="227">
        <v>34.299999999999997</v>
      </c>
      <c r="C104" s="231">
        <v>44.6</v>
      </c>
      <c r="D104" s="232">
        <v>36.6</v>
      </c>
      <c r="E104" s="232">
        <v>28</v>
      </c>
      <c r="F104" s="227">
        <v>31.7</v>
      </c>
      <c r="G104" s="227">
        <v>40.4</v>
      </c>
      <c r="H104" s="227">
        <v>33.799999999999997</v>
      </c>
      <c r="I104" s="231">
        <v>33.799999999999997</v>
      </c>
      <c r="J104" s="231">
        <v>35.9</v>
      </c>
      <c r="K104" s="227">
        <v>36.1</v>
      </c>
      <c r="L104" s="227">
        <v>33.700000000000003</v>
      </c>
      <c r="M104" s="227">
        <v>48.3</v>
      </c>
      <c r="N104" s="227">
        <v>44.1</v>
      </c>
      <c r="O104" s="227">
        <v>47.8</v>
      </c>
      <c r="P104" s="227">
        <v>47.6</v>
      </c>
      <c r="Q104" s="227">
        <v>52.75</v>
      </c>
      <c r="R104" s="227">
        <v>215</v>
      </c>
      <c r="S104" s="227">
        <v>51.4</v>
      </c>
      <c r="T104" s="227">
        <v>48.205128205128197</v>
      </c>
      <c r="U104" s="227">
        <v>48.492462311557802</v>
      </c>
      <c r="V104" s="227">
        <v>46.969696969696997</v>
      </c>
      <c r="W104" s="227">
        <v>47</v>
      </c>
      <c r="X104" s="227">
        <v>45.75</v>
      </c>
      <c r="Y104" s="227">
        <v>43.5</v>
      </c>
      <c r="Z104" s="227">
        <v>53.75</v>
      </c>
      <c r="AA104" s="227">
        <v>53</v>
      </c>
      <c r="AB104" s="227">
        <v>48.25</v>
      </c>
      <c r="AC104" s="227">
        <v>54.292929292929301</v>
      </c>
      <c r="AD104" s="227">
        <v>53.75</v>
      </c>
      <c r="AE104" s="227">
        <v>51.75</v>
      </c>
      <c r="AF104" s="246">
        <v>49.122807017543899</v>
      </c>
    </row>
    <row r="105" spans="1:33" ht="14.25" customHeight="1">
      <c r="A105" s="234" t="s">
        <v>264</v>
      </c>
      <c r="B105" s="227">
        <v>1.3</v>
      </c>
      <c r="C105" s="231">
        <v>0.8</v>
      </c>
      <c r="D105" s="232">
        <v>1.4</v>
      </c>
      <c r="E105" s="232">
        <v>1.7</v>
      </c>
      <c r="F105" s="227">
        <v>3.3</v>
      </c>
      <c r="G105" s="227">
        <v>0.3</v>
      </c>
      <c r="H105" s="227">
        <v>0.7</v>
      </c>
      <c r="I105" s="231">
        <v>0.7</v>
      </c>
      <c r="J105" s="231">
        <v>1.3</v>
      </c>
      <c r="K105" s="227">
        <v>4.4000000000000004</v>
      </c>
      <c r="L105" s="227">
        <v>2.1</v>
      </c>
      <c r="M105" s="227">
        <v>3.3</v>
      </c>
      <c r="N105" s="227">
        <v>4.8</v>
      </c>
      <c r="O105" s="227">
        <v>2</v>
      </c>
      <c r="P105" s="227">
        <v>2</v>
      </c>
      <c r="Q105" s="227">
        <v>2</v>
      </c>
      <c r="R105" s="227">
        <v>12</v>
      </c>
      <c r="S105" s="227">
        <v>0.8</v>
      </c>
      <c r="T105" s="227">
        <v>6.1538461538461497</v>
      </c>
      <c r="U105" s="227">
        <v>1.50753768844221</v>
      </c>
      <c r="V105" s="227">
        <v>3.5353535353535301</v>
      </c>
      <c r="W105" s="227">
        <v>3.75</v>
      </c>
      <c r="X105" s="227">
        <v>6</v>
      </c>
      <c r="Y105" s="227">
        <v>2</v>
      </c>
      <c r="Z105" s="227">
        <v>3.25</v>
      </c>
      <c r="AA105" s="227">
        <v>2.5</v>
      </c>
      <c r="AB105" s="227">
        <v>5.75</v>
      </c>
      <c r="AC105" s="227">
        <v>1.51515151515152</v>
      </c>
      <c r="AD105" s="227">
        <v>3</v>
      </c>
      <c r="AE105" s="227">
        <v>1.75</v>
      </c>
      <c r="AF105" s="246">
        <v>2.0050125313283198</v>
      </c>
    </row>
    <row r="106" spans="1:33" s="211" customFormat="1" ht="15.75" customHeight="1">
      <c r="A106" s="662" t="s">
        <v>306</v>
      </c>
      <c r="B106" s="663"/>
      <c r="C106" s="663"/>
      <c r="D106" s="663"/>
      <c r="E106" s="663"/>
      <c r="F106" s="663"/>
      <c r="G106" s="663"/>
      <c r="H106" s="663"/>
      <c r="I106" s="663"/>
      <c r="J106" s="247"/>
      <c r="K106" s="227"/>
      <c r="L106" s="227"/>
      <c r="M106" s="227"/>
      <c r="N106" s="227"/>
      <c r="O106" s="227"/>
      <c r="P106" s="227"/>
      <c r="Q106" s="227"/>
      <c r="R106" s="227"/>
      <c r="S106" s="227"/>
      <c r="T106" s="227"/>
      <c r="U106" s="227"/>
      <c r="V106" s="227"/>
      <c r="W106" s="227"/>
      <c r="X106" s="227"/>
      <c r="Y106" s="227"/>
      <c r="Z106" s="227"/>
      <c r="AA106" s="227"/>
      <c r="AB106" s="227"/>
      <c r="AC106" s="227"/>
      <c r="AD106" s="227"/>
      <c r="AE106" s="227"/>
      <c r="AF106" s="246"/>
    </row>
    <row r="107" spans="1:33">
      <c r="A107" s="259" t="s">
        <v>266</v>
      </c>
      <c r="B107" s="266">
        <v>500</v>
      </c>
      <c r="C107" s="266">
        <v>250</v>
      </c>
      <c r="D107" s="266">
        <v>250</v>
      </c>
      <c r="E107" s="270">
        <v>250</v>
      </c>
      <c r="F107" s="266">
        <v>250</v>
      </c>
      <c r="G107" s="227">
        <v>300</v>
      </c>
      <c r="H107" s="266">
        <v>300</v>
      </c>
      <c r="I107" s="266">
        <v>300</v>
      </c>
      <c r="J107" s="266">
        <v>300</v>
      </c>
      <c r="K107" s="277">
        <v>300</v>
      </c>
      <c r="L107" s="277">
        <v>300</v>
      </c>
      <c r="M107" s="277">
        <v>300</v>
      </c>
      <c r="N107" s="277">
        <v>400</v>
      </c>
      <c r="O107" s="277">
        <v>400</v>
      </c>
      <c r="P107" s="277">
        <v>400</v>
      </c>
      <c r="Q107" s="277">
        <v>400</v>
      </c>
      <c r="R107" s="277">
        <v>400</v>
      </c>
      <c r="S107" s="277">
        <v>400</v>
      </c>
      <c r="T107" s="277">
        <v>400</v>
      </c>
      <c r="U107" s="277">
        <v>400</v>
      </c>
      <c r="V107" s="277">
        <v>400</v>
      </c>
      <c r="W107" s="277">
        <v>400</v>
      </c>
      <c r="X107" s="277">
        <v>400</v>
      </c>
      <c r="Y107" s="277">
        <v>400</v>
      </c>
      <c r="Z107" s="277">
        <v>400</v>
      </c>
      <c r="AA107" s="277">
        <v>400</v>
      </c>
      <c r="AB107" s="277">
        <v>400</v>
      </c>
      <c r="AC107" s="227">
        <v>400</v>
      </c>
      <c r="AD107" s="227">
        <v>400</v>
      </c>
      <c r="AE107" s="227">
        <v>400</v>
      </c>
      <c r="AF107" s="246">
        <v>400</v>
      </c>
    </row>
    <row r="108" spans="1:33">
      <c r="A108" s="259" t="s">
        <v>267</v>
      </c>
      <c r="B108" s="271">
        <v>460</v>
      </c>
      <c r="C108" s="271">
        <v>249</v>
      </c>
      <c r="D108" s="271">
        <v>216</v>
      </c>
      <c r="E108" s="272">
        <v>239</v>
      </c>
      <c r="F108" s="271">
        <v>240</v>
      </c>
      <c r="G108" s="271">
        <v>297</v>
      </c>
      <c r="H108" s="271">
        <v>299</v>
      </c>
      <c r="I108" s="271">
        <v>300</v>
      </c>
      <c r="J108" s="271">
        <v>299</v>
      </c>
      <c r="K108" s="279">
        <v>294</v>
      </c>
      <c r="L108" s="279">
        <v>282</v>
      </c>
      <c r="M108" s="279">
        <v>300</v>
      </c>
      <c r="N108" s="279">
        <v>399</v>
      </c>
      <c r="O108" s="279">
        <v>400</v>
      </c>
      <c r="P108" s="279">
        <v>399</v>
      </c>
      <c r="Q108" s="279">
        <v>400</v>
      </c>
      <c r="R108" s="279">
        <v>400</v>
      </c>
      <c r="S108" s="279">
        <v>399</v>
      </c>
      <c r="T108" s="279">
        <v>390</v>
      </c>
      <c r="U108" s="279">
        <v>398</v>
      </c>
      <c r="V108" s="279">
        <v>400</v>
      </c>
      <c r="W108" s="279">
        <v>400</v>
      </c>
      <c r="X108" s="279">
        <v>400</v>
      </c>
      <c r="Y108" s="279">
        <v>400</v>
      </c>
      <c r="Z108" s="279">
        <v>400</v>
      </c>
      <c r="AA108" s="279">
        <v>400</v>
      </c>
      <c r="AB108" s="279">
        <v>400</v>
      </c>
      <c r="AC108" s="279">
        <v>396</v>
      </c>
      <c r="AD108" s="279">
        <v>400</v>
      </c>
      <c r="AE108" s="279">
        <v>400</v>
      </c>
      <c r="AF108" s="280">
        <v>399</v>
      </c>
    </row>
    <row r="109" spans="1:33" ht="14.5" thickBot="1">
      <c r="A109" s="273" t="s">
        <v>268</v>
      </c>
      <c r="B109" s="239">
        <v>92</v>
      </c>
      <c r="C109" s="239">
        <v>99.6</v>
      </c>
      <c r="D109" s="239">
        <v>86.4</v>
      </c>
      <c r="E109" s="239">
        <v>95.6</v>
      </c>
      <c r="F109" s="239">
        <v>96</v>
      </c>
      <c r="G109" s="239">
        <v>99</v>
      </c>
      <c r="H109" s="239">
        <v>99.6666666666667</v>
      </c>
      <c r="I109" s="239">
        <v>100</v>
      </c>
      <c r="J109" s="239">
        <v>99.6666666666667</v>
      </c>
      <c r="K109" s="239">
        <v>98</v>
      </c>
      <c r="L109" s="239">
        <v>94</v>
      </c>
      <c r="M109" s="239">
        <v>100</v>
      </c>
      <c r="N109" s="239">
        <v>99.75</v>
      </c>
      <c r="O109" s="239">
        <v>100</v>
      </c>
      <c r="P109" s="239">
        <v>99.75</v>
      </c>
      <c r="Q109" s="239">
        <v>100</v>
      </c>
      <c r="R109" s="239">
        <v>100</v>
      </c>
      <c r="S109" s="239">
        <v>99.75</v>
      </c>
      <c r="T109" s="239">
        <v>97.5</v>
      </c>
      <c r="U109" s="239">
        <v>99.5</v>
      </c>
      <c r="V109" s="239">
        <v>100</v>
      </c>
      <c r="W109" s="239">
        <v>100</v>
      </c>
      <c r="X109" s="239">
        <v>100</v>
      </c>
      <c r="Y109" s="239">
        <v>100</v>
      </c>
      <c r="Z109" s="239">
        <v>100</v>
      </c>
      <c r="AA109" s="239">
        <v>100</v>
      </c>
      <c r="AB109" s="239">
        <v>100</v>
      </c>
      <c r="AC109" s="239">
        <v>99</v>
      </c>
      <c r="AD109" s="239">
        <v>100</v>
      </c>
      <c r="AE109" s="239">
        <v>100</v>
      </c>
      <c r="AF109" s="257">
        <v>99.75</v>
      </c>
    </row>
    <row r="110" spans="1:33" s="211" customFormat="1">
      <c r="A110" s="274" t="s">
        <v>173</v>
      </c>
      <c r="B110" s="275"/>
      <c r="G110" s="274"/>
      <c r="H110" s="275"/>
      <c r="K110" s="227"/>
      <c r="L110" s="227"/>
      <c r="M110" s="227"/>
      <c r="N110" s="227"/>
      <c r="U110" s="244"/>
      <c r="Y110" s="244"/>
      <c r="AC110" s="227"/>
      <c r="AD110" s="227"/>
      <c r="AE110" s="227"/>
      <c r="AF110" s="227"/>
    </row>
  </sheetData>
  <mergeCells count="20">
    <mergeCell ref="U3:X3"/>
    <mergeCell ref="Y3:AB3"/>
    <mergeCell ref="AC3:AF3"/>
    <mergeCell ref="A5:I5"/>
    <mergeCell ref="A10:I10"/>
    <mergeCell ref="B3:D3"/>
    <mergeCell ref="E3:H3"/>
    <mergeCell ref="I3:L3"/>
    <mergeCell ref="M3:P3"/>
    <mergeCell ref="Q3:T3"/>
    <mergeCell ref="A81:I81"/>
    <mergeCell ref="A86:I86"/>
    <mergeCell ref="A99:I99"/>
    <mergeCell ref="A106:I106"/>
    <mergeCell ref="A3:A4"/>
    <mergeCell ref="A26:I26"/>
    <mergeCell ref="A42:I42"/>
    <mergeCell ref="A58:I58"/>
    <mergeCell ref="A71:I71"/>
    <mergeCell ref="A76:I76"/>
  </mergeCells>
  <hyperlinks>
    <hyperlink ref="A1" location="Menu!A1" display="Return to Menu" xr:uid="{00000000-0004-0000-0E00-000000000000}"/>
  </hyperlinks>
  <printOptions horizontalCentered="1" verticalCentered="1"/>
  <pageMargins left="0.7" right="0.7" top="0.75" bottom="0.75" header="0.3" footer="0.3"/>
  <pageSetup paperSize="9" scale="51" fitToWidth="2" fitToHeight="2" orientation="landscape" r:id="rId1"/>
  <headerFooter alignWithMargins="0"/>
  <rowBreaks count="1" manualBreakCount="1">
    <brk id="57" max="32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E167"/>
  <sheetViews>
    <sheetView tabSelected="1" view="pageBreakPreview" zoomScale="90" zoomScaleNormal="100" zoomScaleSheetLayoutView="90" workbookViewId="0">
      <pane xSplit="1" ySplit="4" topLeftCell="AN27" activePane="bottomRight" state="frozen"/>
      <selection pane="topRight"/>
      <selection pane="bottomLeft"/>
      <selection pane="bottomRight" activeCell="D104" sqref="D104"/>
    </sheetView>
  </sheetViews>
  <sheetFormatPr defaultColWidth="9" defaultRowHeight="14.5"/>
  <cols>
    <col min="1" max="1" width="62" style="116" customWidth="1"/>
    <col min="2" max="7" width="13" style="117" customWidth="1"/>
    <col min="8" max="8" width="13" style="118" customWidth="1"/>
    <col min="9" max="9" width="13" style="119" customWidth="1"/>
    <col min="10" max="15" width="13" style="115" customWidth="1"/>
    <col min="16" max="16" width="13" style="116" customWidth="1"/>
    <col min="17" max="20" width="10.453125" style="116" customWidth="1"/>
    <col min="21" max="21" width="10.453125" style="115" customWidth="1"/>
    <col min="22" max="24" width="10.453125" style="116" customWidth="1"/>
    <col min="25" max="25" width="10.453125" style="115" customWidth="1"/>
    <col min="26" max="40" width="10.453125" style="116" customWidth="1"/>
    <col min="41" max="44" width="10.453125" customWidth="1"/>
    <col min="45" max="239" width="9.1796875" style="116"/>
    <col min="240" max="240" width="62" style="116" customWidth="1"/>
    <col min="241" max="255" width="13" style="116" customWidth="1"/>
    <col min="256" max="256" width="62" style="116" customWidth="1"/>
    <col min="257" max="276" width="10.453125" style="116" customWidth="1"/>
    <col min="277" max="277" width="9.1796875" style="116"/>
    <col min="278" max="278" width="10.54296875" style="116" customWidth="1"/>
    <col min="279" max="495" width="9.1796875" style="116"/>
    <col min="496" max="496" width="62" style="116" customWidth="1"/>
    <col min="497" max="511" width="13" style="116" customWidth="1"/>
    <col min="512" max="512" width="62" style="116" customWidth="1"/>
    <col min="513" max="532" width="10.453125" style="116" customWidth="1"/>
    <col min="533" max="533" width="9.1796875" style="116"/>
    <col min="534" max="534" width="10.54296875" style="116" customWidth="1"/>
    <col min="535" max="751" width="9.1796875" style="116"/>
    <col min="752" max="752" width="62" style="116" customWidth="1"/>
    <col min="753" max="767" width="13" style="116" customWidth="1"/>
    <col min="768" max="768" width="62" style="116" customWidth="1"/>
    <col min="769" max="788" width="10.453125" style="116" customWidth="1"/>
    <col min="789" max="789" width="9.1796875" style="116"/>
    <col min="790" max="790" width="10.54296875" style="116" customWidth="1"/>
    <col min="791" max="1007" width="9.1796875" style="116"/>
    <col min="1008" max="1008" width="62" style="116" customWidth="1"/>
    <col min="1009" max="1023" width="13" style="116" customWidth="1"/>
    <col min="1024" max="1024" width="62" style="116" customWidth="1"/>
    <col min="1025" max="1044" width="10.453125" style="116" customWidth="1"/>
    <col min="1045" max="1045" width="9.1796875" style="116"/>
    <col min="1046" max="1046" width="10.54296875" style="116" customWidth="1"/>
    <col min="1047" max="1263" width="9.1796875" style="116"/>
    <col min="1264" max="1264" width="62" style="116" customWidth="1"/>
    <col min="1265" max="1279" width="13" style="116" customWidth="1"/>
    <col min="1280" max="1280" width="62" style="116" customWidth="1"/>
    <col min="1281" max="1300" width="10.453125" style="116" customWidth="1"/>
    <col min="1301" max="1301" width="9.1796875" style="116"/>
    <col min="1302" max="1302" width="10.54296875" style="116" customWidth="1"/>
    <col min="1303" max="1519" width="9.1796875" style="116"/>
    <col min="1520" max="1520" width="62" style="116" customWidth="1"/>
    <col min="1521" max="1535" width="13" style="116" customWidth="1"/>
    <col min="1536" max="1536" width="62" style="116" customWidth="1"/>
    <col min="1537" max="1556" width="10.453125" style="116" customWidth="1"/>
    <col min="1557" max="1557" width="9.1796875" style="116"/>
    <col min="1558" max="1558" width="10.54296875" style="116" customWidth="1"/>
    <col min="1559" max="1775" width="9.1796875" style="116"/>
    <col min="1776" max="1776" width="62" style="116" customWidth="1"/>
    <col min="1777" max="1791" width="13" style="116" customWidth="1"/>
    <col min="1792" max="1792" width="62" style="116" customWidth="1"/>
    <col min="1793" max="1812" width="10.453125" style="116" customWidth="1"/>
    <col min="1813" max="1813" width="9.1796875" style="116"/>
    <col min="1814" max="1814" width="10.54296875" style="116" customWidth="1"/>
    <col min="1815" max="2031" width="9.1796875" style="116"/>
    <col min="2032" max="2032" width="62" style="116" customWidth="1"/>
    <col min="2033" max="2047" width="13" style="116" customWidth="1"/>
    <col min="2048" max="2048" width="62" style="116" customWidth="1"/>
    <col min="2049" max="2068" width="10.453125" style="116" customWidth="1"/>
    <col min="2069" max="2069" width="9.1796875" style="116"/>
    <col min="2070" max="2070" width="10.54296875" style="116" customWidth="1"/>
    <col min="2071" max="2287" width="9.1796875" style="116"/>
    <col min="2288" max="2288" width="62" style="116" customWidth="1"/>
    <col min="2289" max="2303" width="13" style="116" customWidth="1"/>
    <col min="2304" max="2304" width="62" style="116" customWidth="1"/>
    <col min="2305" max="2324" width="10.453125" style="116" customWidth="1"/>
    <col min="2325" max="2325" width="9.1796875" style="116"/>
    <col min="2326" max="2326" width="10.54296875" style="116" customWidth="1"/>
    <col min="2327" max="2543" width="9.1796875" style="116"/>
    <col min="2544" max="2544" width="62" style="116" customWidth="1"/>
    <col min="2545" max="2559" width="13" style="116" customWidth="1"/>
    <col min="2560" max="2560" width="62" style="116" customWidth="1"/>
    <col min="2561" max="2580" width="10.453125" style="116" customWidth="1"/>
    <col min="2581" max="2581" width="9.1796875" style="116"/>
    <col min="2582" max="2582" width="10.54296875" style="116" customWidth="1"/>
    <col min="2583" max="2799" width="9.1796875" style="116"/>
    <col min="2800" max="2800" width="62" style="116" customWidth="1"/>
    <col min="2801" max="2815" width="13" style="116" customWidth="1"/>
    <col min="2816" max="2816" width="62" style="116" customWidth="1"/>
    <col min="2817" max="2836" width="10.453125" style="116" customWidth="1"/>
    <col min="2837" max="2837" width="9.1796875" style="116"/>
    <col min="2838" max="2838" width="10.54296875" style="116" customWidth="1"/>
    <col min="2839" max="3055" width="9.1796875" style="116"/>
    <col min="3056" max="3056" width="62" style="116" customWidth="1"/>
    <col min="3057" max="3071" width="13" style="116" customWidth="1"/>
    <col min="3072" max="3072" width="62" style="116" customWidth="1"/>
    <col min="3073" max="3092" width="10.453125" style="116" customWidth="1"/>
    <col min="3093" max="3093" width="9.1796875" style="116"/>
    <col min="3094" max="3094" width="10.54296875" style="116" customWidth="1"/>
    <col min="3095" max="3311" width="9.1796875" style="116"/>
    <col min="3312" max="3312" width="62" style="116" customWidth="1"/>
    <col min="3313" max="3327" width="13" style="116" customWidth="1"/>
    <col min="3328" max="3328" width="62" style="116" customWidth="1"/>
    <col min="3329" max="3348" width="10.453125" style="116" customWidth="1"/>
    <col min="3349" max="3349" width="9.1796875" style="116"/>
    <col min="3350" max="3350" width="10.54296875" style="116" customWidth="1"/>
    <col min="3351" max="3567" width="9.1796875" style="116"/>
    <col min="3568" max="3568" width="62" style="116" customWidth="1"/>
    <col min="3569" max="3583" width="13" style="116" customWidth="1"/>
    <col min="3584" max="3584" width="62" style="116" customWidth="1"/>
    <col min="3585" max="3604" width="10.453125" style="116" customWidth="1"/>
    <col min="3605" max="3605" width="9.1796875" style="116"/>
    <col min="3606" max="3606" width="10.54296875" style="116" customWidth="1"/>
    <col min="3607" max="3823" width="9.1796875" style="116"/>
    <col min="3824" max="3824" width="62" style="116" customWidth="1"/>
    <col min="3825" max="3839" width="13" style="116" customWidth="1"/>
    <col min="3840" max="3840" width="62" style="116" customWidth="1"/>
    <col min="3841" max="3860" width="10.453125" style="116" customWidth="1"/>
    <col min="3861" max="3861" width="9.1796875" style="116"/>
    <col min="3862" max="3862" width="10.54296875" style="116" customWidth="1"/>
    <col min="3863" max="4079" width="9.1796875" style="116"/>
    <col min="4080" max="4080" width="62" style="116" customWidth="1"/>
    <col min="4081" max="4095" width="13" style="116" customWidth="1"/>
    <col min="4096" max="4096" width="62" style="116" customWidth="1"/>
    <col min="4097" max="4116" width="10.453125" style="116" customWidth="1"/>
    <col min="4117" max="4117" width="9.1796875" style="116"/>
    <col min="4118" max="4118" width="10.54296875" style="116" customWidth="1"/>
    <col min="4119" max="4335" width="9.1796875" style="116"/>
    <col min="4336" max="4336" width="62" style="116" customWidth="1"/>
    <col min="4337" max="4351" width="13" style="116" customWidth="1"/>
    <col min="4352" max="4352" width="62" style="116" customWidth="1"/>
    <col min="4353" max="4372" width="10.453125" style="116" customWidth="1"/>
    <col min="4373" max="4373" width="9.1796875" style="116"/>
    <col min="4374" max="4374" width="10.54296875" style="116" customWidth="1"/>
    <col min="4375" max="4591" width="9.1796875" style="116"/>
    <col min="4592" max="4592" width="62" style="116" customWidth="1"/>
    <col min="4593" max="4607" width="13" style="116" customWidth="1"/>
    <col min="4608" max="4608" width="62" style="116" customWidth="1"/>
    <col min="4609" max="4628" width="10.453125" style="116" customWidth="1"/>
    <col min="4629" max="4629" width="9.1796875" style="116"/>
    <col min="4630" max="4630" width="10.54296875" style="116" customWidth="1"/>
    <col min="4631" max="4847" width="9.1796875" style="116"/>
    <col min="4848" max="4848" width="62" style="116" customWidth="1"/>
    <col min="4849" max="4863" width="13" style="116" customWidth="1"/>
    <col min="4864" max="4864" width="62" style="116" customWidth="1"/>
    <col min="4865" max="4884" width="10.453125" style="116" customWidth="1"/>
    <col min="4885" max="4885" width="9.1796875" style="116"/>
    <col min="4886" max="4886" width="10.54296875" style="116" customWidth="1"/>
    <col min="4887" max="5103" width="9.1796875" style="116"/>
    <col min="5104" max="5104" width="62" style="116" customWidth="1"/>
    <col min="5105" max="5119" width="13" style="116" customWidth="1"/>
    <col min="5120" max="5120" width="62" style="116" customWidth="1"/>
    <col min="5121" max="5140" width="10.453125" style="116" customWidth="1"/>
    <col min="5141" max="5141" width="9.1796875" style="116"/>
    <col min="5142" max="5142" width="10.54296875" style="116" customWidth="1"/>
    <col min="5143" max="5359" width="9.1796875" style="116"/>
    <col min="5360" max="5360" width="62" style="116" customWidth="1"/>
    <col min="5361" max="5375" width="13" style="116" customWidth="1"/>
    <col min="5376" max="5376" width="62" style="116" customWidth="1"/>
    <col min="5377" max="5396" width="10.453125" style="116" customWidth="1"/>
    <col min="5397" max="5397" width="9.1796875" style="116"/>
    <col min="5398" max="5398" width="10.54296875" style="116" customWidth="1"/>
    <col min="5399" max="5615" width="9.1796875" style="116"/>
    <col min="5616" max="5616" width="62" style="116" customWidth="1"/>
    <col min="5617" max="5631" width="13" style="116" customWidth="1"/>
    <col min="5632" max="5632" width="62" style="116" customWidth="1"/>
    <col min="5633" max="5652" width="10.453125" style="116" customWidth="1"/>
    <col min="5653" max="5653" width="9.1796875" style="116"/>
    <col min="5654" max="5654" width="10.54296875" style="116" customWidth="1"/>
    <col min="5655" max="5871" width="9.1796875" style="116"/>
    <col min="5872" max="5872" width="62" style="116" customWidth="1"/>
    <col min="5873" max="5887" width="13" style="116" customWidth="1"/>
    <col min="5888" max="5888" width="62" style="116" customWidth="1"/>
    <col min="5889" max="5908" width="10.453125" style="116" customWidth="1"/>
    <col min="5909" max="5909" width="9.1796875" style="116"/>
    <col min="5910" max="5910" width="10.54296875" style="116" customWidth="1"/>
    <col min="5911" max="6127" width="9.1796875" style="116"/>
    <col min="6128" max="6128" width="62" style="116" customWidth="1"/>
    <col min="6129" max="6143" width="13" style="116" customWidth="1"/>
    <col min="6144" max="6144" width="62" style="116" customWidth="1"/>
    <col min="6145" max="6164" width="10.453125" style="116" customWidth="1"/>
    <col min="6165" max="6165" width="9.1796875" style="116"/>
    <col min="6166" max="6166" width="10.54296875" style="116" customWidth="1"/>
    <col min="6167" max="6383" width="9.1796875" style="116"/>
    <col min="6384" max="6384" width="62" style="116" customWidth="1"/>
    <col min="6385" max="6399" width="13" style="116" customWidth="1"/>
    <col min="6400" max="6400" width="62" style="116" customWidth="1"/>
    <col min="6401" max="6420" width="10.453125" style="116" customWidth="1"/>
    <col min="6421" max="6421" width="9.1796875" style="116"/>
    <col min="6422" max="6422" width="10.54296875" style="116" customWidth="1"/>
    <col min="6423" max="6639" width="9.1796875" style="116"/>
    <col min="6640" max="6640" width="62" style="116" customWidth="1"/>
    <col min="6641" max="6655" width="13" style="116" customWidth="1"/>
    <col min="6656" max="6656" width="62" style="116" customWidth="1"/>
    <col min="6657" max="6676" width="10.453125" style="116" customWidth="1"/>
    <col min="6677" max="6677" width="9.1796875" style="116"/>
    <col min="6678" max="6678" width="10.54296875" style="116" customWidth="1"/>
    <col min="6679" max="6895" width="9.1796875" style="116"/>
    <col min="6896" max="6896" width="62" style="116" customWidth="1"/>
    <col min="6897" max="6911" width="13" style="116" customWidth="1"/>
    <col min="6912" max="6912" width="62" style="116" customWidth="1"/>
    <col min="6913" max="6932" width="10.453125" style="116" customWidth="1"/>
    <col min="6933" max="6933" width="9.1796875" style="116"/>
    <col min="6934" max="6934" width="10.54296875" style="116" customWidth="1"/>
    <col min="6935" max="7151" width="9.1796875" style="116"/>
    <col min="7152" max="7152" width="62" style="116" customWidth="1"/>
    <col min="7153" max="7167" width="13" style="116" customWidth="1"/>
    <col min="7168" max="7168" width="62" style="116" customWidth="1"/>
    <col min="7169" max="7188" width="10.453125" style="116" customWidth="1"/>
    <col min="7189" max="7189" width="9.1796875" style="116"/>
    <col min="7190" max="7190" width="10.54296875" style="116" customWidth="1"/>
    <col min="7191" max="7407" width="9.1796875" style="116"/>
    <col min="7408" max="7408" width="62" style="116" customWidth="1"/>
    <col min="7409" max="7423" width="13" style="116" customWidth="1"/>
    <col min="7424" max="7424" width="62" style="116" customWidth="1"/>
    <col min="7425" max="7444" width="10.453125" style="116" customWidth="1"/>
    <col min="7445" max="7445" width="9.1796875" style="116"/>
    <col min="7446" max="7446" width="10.54296875" style="116" customWidth="1"/>
    <col min="7447" max="7663" width="9.1796875" style="116"/>
    <col min="7664" max="7664" width="62" style="116" customWidth="1"/>
    <col min="7665" max="7679" width="13" style="116" customWidth="1"/>
    <col min="7680" max="7680" width="62" style="116" customWidth="1"/>
    <col min="7681" max="7700" width="10.453125" style="116" customWidth="1"/>
    <col min="7701" max="7701" width="9.1796875" style="116"/>
    <col min="7702" max="7702" width="10.54296875" style="116" customWidth="1"/>
    <col min="7703" max="7919" width="9.1796875" style="116"/>
    <col min="7920" max="7920" width="62" style="116" customWidth="1"/>
    <col min="7921" max="7935" width="13" style="116" customWidth="1"/>
    <col min="7936" max="7936" width="62" style="116" customWidth="1"/>
    <col min="7937" max="7956" width="10.453125" style="116" customWidth="1"/>
    <col min="7957" max="7957" width="9.1796875" style="116"/>
    <col min="7958" max="7958" width="10.54296875" style="116" customWidth="1"/>
    <col min="7959" max="8175" width="9.1796875" style="116"/>
    <col min="8176" max="8176" width="62" style="116" customWidth="1"/>
    <col min="8177" max="8191" width="13" style="116" customWidth="1"/>
    <col min="8192" max="8192" width="62" style="116" customWidth="1"/>
    <col min="8193" max="8212" width="10.453125" style="116" customWidth="1"/>
    <col min="8213" max="8213" width="9.1796875" style="116"/>
    <col min="8214" max="8214" width="10.54296875" style="116" customWidth="1"/>
    <col min="8215" max="8431" width="9.1796875" style="116"/>
    <col min="8432" max="8432" width="62" style="116" customWidth="1"/>
    <col min="8433" max="8447" width="13" style="116" customWidth="1"/>
    <col min="8448" max="8448" width="62" style="116" customWidth="1"/>
    <col min="8449" max="8468" width="10.453125" style="116" customWidth="1"/>
    <col min="8469" max="8469" width="9.1796875" style="116"/>
    <col min="8470" max="8470" width="10.54296875" style="116" customWidth="1"/>
    <col min="8471" max="8687" width="9.1796875" style="116"/>
    <col min="8688" max="8688" width="62" style="116" customWidth="1"/>
    <col min="8689" max="8703" width="13" style="116" customWidth="1"/>
    <col min="8704" max="8704" width="62" style="116" customWidth="1"/>
    <col min="8705" max="8724" width="10.453125" style="116" customWidth="1"/>
    <col min="8725" max="8725" width="9.1796875" style="116"/>
    <col min="8726" max="8726" width="10.54296875" style="116" customWidth="1"/>
    <col min="8727" max="8943" width="9.1796875" style="116"/>
    <col min="8944" max="8944" width="62" style="116" customWidth="1"/>
    <col min="8945" max="8959" width="13" style="116" customWidth="1"/>
    <col min="8960" max="8960" width="62" style="116" customWidth="1"/>
    <col min="8961" max="8980" width="10.453125" style="116" customWidth="1"/>
    <col min="8981" max="8981" width="9.1796875" style="116"/>
    <col min="8982" max="8982" width="10.54296875" style="116" customWidth="1"/>
    <col min="8983" max="9199" width="9.1796875" style="116"/>
    <col min="9200" max="9200" width="62" style="116" customWidth="1"/>
    <col min="9201" max="9215" width="13" style="116" customWidth="1"/>
    <col min="9216" max="9216" width="62" style="116" customWidth="1"/>
    <col min="9217" max="9236" width="10.453125" style="116" customWidth="1"/>
    <col min="9237" max="9237" width="9.1796875" style="116"/>
    <col min="9238" max="9238" width="10.54296875" style="116" customWidth="1"/>
    <col min="9239" max="9455" width="9.1796875" style="116"/>
    <col min="9456" max="9456" width="62" style="116" customWidth="1"/>
    <col min="9457" max="9471" width="13" style="116" customWidth="1"/>
    <col min="9472" max="9472" width="62" style="116" customWidth="1"/>
    <col min="9473" max="9492" width="10.453125" style="116" customWidth="1"/>
    <col min="9493" max="9493" width="9.1796875" style="116"/>
    <col min="9494" max="9494" width="10.54296875" style="116" customWidth="1"/>
    <col min="9495" max="9711" width="9.1796875" style="116"/>
    <col min="9712" max="9712" width="62" style="116" customWidth="1"/>
    <col min="9713" max="9727" width="13" style="116" customWidth="1"/>
    <col min="9728" max="9728" width="62" style="116" customWidth="1"/>
    <col min="9729" max="9748" width="10.453125" style="116" customWidth="1"/>
    <col min="9749" max="9749" width="9.1796875" style="116"/>
    <col min="9750" max="9750" width="10.54296875" style="116" customWidth="1"/>
    <col min="9751" max="9967" width="9.1796875" style="116"/>
    <col min="9968" max="9968" width="62" style="116" customWidth="1"/>
    <col min="9969" max="9983" width="13" style="116" customWidth="1"/>
    <col min="9984" max="9984" width="62" style="116" customWidth="1"/>
    <col min="9985" max="10004" width="10.453125" style="116" customWidth="1"/>
    <col min="10005" max="10005" width="9.1796875" style="116"/>
    <col min="10006" max="10006" width="10.54296875" style="116" customWidth="1"/>
    <col min="10007" max="10223" width="9.1796875" style="116"/>
    <col min="10224" max="10224" width="62" style="116" customWidth="1"/>
    <col min="10225" max="10239" width="13" style="116" customWidth="1"/>
    <col min="10240" max="10240" width="62" style="116" customWidth="1"/>
    <col min="10241" max="10260" width="10.453125" style="116" customWidth="1"/>
    <col min="10261" max="10261" width="9.1796875" style="116"/>
    <col min="10262" max="10262" width="10.54296875" style="116" customWidth="1"/>
    <col min="10263" max="10479" width="9.1796875" style="116"/>
    <col min="10480" max="10480" width="62" style="116" customWidth="1"/>
    <col min="10481" max="10495" width="13" style="116" customWidth="1"/>
    <col min="10496" max="10496" width="62" style="116" customWidth="1"/>
    <col min="10497" max="10516" width="10.453125" style="116" customWidth="1"/>
    <col min="10517" max="10517" width="9.1796875" style="116"/>
    <col min="10518" max="10518" width="10.54296875" style="116" customWidth="1"/>
    <col min="10519" max="10735" width="9.1796875" style="116"/>
    <col min="10736" max="10736" width="62" style="116" customWidth="1"/>
    <col min="10737" max="10751" width="13" style="116" customWidth="1"/>
    <col min="10752" max="10752" width="62" style="116" customWidth="1"/>
    <col min="10753" max="10772" width="10.453125" style="116" customWidth="1"/>
    <col min="10773" max="10773" width="9.1796875" style="116"/>
    <col min="10774" max="10774" width="10.54296875" style="116" customWidth="1"/>
    <col min="10775" max="10991" width="9.1796875" style="116"/>
    <col min="10992" max="10992" width="62" style="116" customWidth="1"/>
    <col min="10993" max="11007" width="13" style="116" customWidth="1"/>
    <col min="11008" max="11008" width="62" style="116" customWidth="1"/>
    <col min="11009" max="11028" width="10.453125" style="116" customWidth="1"/>
    <col min="11029" max="11029" width="9.1796875" style="116"/>
    <col min="11030" max="11030" width="10.54296875" style="116" customWidth="1"/>
    <col min="11031" max="11247" width="9.1796875" style="116"/>
    <col min="11248" max="11248" width="62" style="116" customWidth="1"/>
    <col min="11249" max="11263" width="13" style="116" customWidth="1"/>
    <col min="11264" max="11264" width="62" style="116" customWidth="1"/>
    <col min="11265" max="11284" width="10.453125" style="116" customWidth="1"/>
    <col min="11285" max="11285" width="9.1796875" style="116"/>
    <col min="11286" max="11286" width="10.54296875" style="116" customWidth="1"/>
    <col min="11287" max="11503" width="9.1796875" style="116"/>
    <col min="11504" max="11504" width="62" style="116" customWidth="1"/>
    <col min="11505" max="11519" width="13" style="116" customWidth="1"/>
    <col min="11520" max="11520" width="62" style="116" customWidth="1"/>
    <col min="11521" max="11540" width="10.453125" style="116" customWidth="1"/>
    <col min="11541" max="11541" width="9.1796875" style="116"/>
    <col min="11542" max="11542" width="10.54296875" style="116" customWidth="1"/>
    <col min="11543" max="11759" width="9.1796875" style="116"/>
    <col min="11760" max="11760" width="62" style="116" customWidth="1"/>
    <col min="11761" max="11775" width="13" style="116" customWidth="1"/>
    <col min="11776" max="11776" width="62" style="116" customWidth="1"/>
    <col min="11777" max="11796" width="10.453125" style="116" customWidth="1"/>
    <col min="11797" max="11797" width="9.1796875" style="116"/>
    <col min="11798" max="11798" width="10.54296875" style="116" customWidth="1"/>
    <col min="11799" max="12015" width="9.1796875" style="116"/>
    <col min="12016" max="12016" width="62" style="116" customWidth="1"/>
    <col min="12017" max="12031" width="13" style="116" customWidth="1"/>
    <col min="12032" max="12032" width="62" style="116" customWidth="1"/>
    <col min="12033" max="12052" width="10.453125" style="116" customWidth="1"/>
    <col min="12053" max="12053" width="9.1796875" style="116"/>
    <col min="12054" max="12054" width="10.54296875" style="116" customWidth="1"/>
    <col min="12055" max="12271" width="9.1796875" style="116"/>
    <col min="12272" max="12272" width="62" style="116" customWidth="1"/>
    <col min="12273" max="12287" width="13" style="116" customWidth="1"/>
    <col min="12288" max="12288" width="62" style="116" customWidth="1"/>
    <col min="12289" max="12308" width="10.453125" style="116" customWidth="1"/>
    <col min="12309" max="12309" width="9.1796875" style="116"/>
    <col min="12310" max="12310" width="10.54296875" style="116" customWidth="1"/>
    <col min="12311" max="12527" width="9.1796875" style="116"/>
    <col min="12528" max="12528" width="62" style="116" customWidth="1"/>
    <col min="12529" max="12543" width="13" style="116" customWidth="1"/>
    <col min="12544" max="12544" width="62" style="116" customWidth="1"/>
    <col min="12545" max="12564" width="10.453125" style="116" customWidth="1"/>
    <col min="12565" max="12565" width="9.1796875" style="116"/>
    <col min="12566" max="12566" width="10.54296875" style="116" customWidth="1"/>
    <col min="12567" max="12783" width="9.1796875" style="116"/>
    <col min="12784" max="12784" width="62" style="116" customWidth="1"/>
    <col min="12785" max="12799" width="13" style="116" customWidth="1"/>
    <col min="12800" max="12800" width="62" style="116" customWidth="1"/>
    <col min="12801" max="12820" width="10.453125" style="116" customWidth="1"/>
    <col min="12821" max="12821" width="9.1796875" style="116"/>
    <col min="12822" max="12822" width="10.54296875" style="116" customWidth="1"/>
    <col min="12823" max="13039" width="9.1796875" style="116"/>
    <col min="13040" max="13040" width="62" style="116" customWidth="1"/>
    <col min="13041" max="13055" width="13" style="116" customWidth="1"/>
    <col min="13056" max="13056" width="62" style="116" customWidth="1"/>
    <col min="13057" max="13076" width="10.453125" style="116" customWidth="1"/>
    <col min="13077" max="13077" width="9.1796875" style="116"/>
    <col min="13078" max="13078" width="10.54296875" style="116" customWidth="1"/>
    <col min="13079" max="13295" width="9.1796875" style="116"/>
    <col min="13296" max="13296" width="62" style="116" customWidth="1"/>
    <col min="13297" max="13311" width="13" style="116" customWidth="1"/>
    <col min="13312" max="13312" width="62" style="116" customWidth="1"/>
    <col min="13313" max="13332" width="10.453125" style="116" customWidth="1"/>
    <col min="13333" max="13333" width="9.1796875" style="116"/>
    <col min="13334" max="13334" width="10.54296875" style="116" customWidth="1"/>
    <col min="13335" max="13551" width="9.1796875" style="116"/>
    <col min="13552" max="13552" width="62" style="116" customWidth="1"/>
    <col min="13553" max="13567" width="13" style="116" customWidth="1"/>
    <col min="13568" max="13568" width="62" style="116" customWidth="1"/>
    <col min="13569" max="13588" width="10.453125" style="116" customWidth="1"/>
    <col min="13589" max="13589" width="9.1796875" style="116"/>
    <col min="13590" max="13590" width="10.54296875" style="116" customWidth="1"/>
    <col min="13591" max="13807" width="9.1796875" style="116"/>
    <col min="13808" max="13808" width="62" style="116" customWidth="1"/>
    <col min="13809" max="13823" width="13" style="116" customWidth="1"/>
    <col min="13824" max="13824" width="62" style="116" customWidth="1"/>
    <col min="13825" max="13844" width="10.453125" style="116" customWidth="1"/>
    <col min="13845" max="13845" width="9.1796875" style="116"/>
    <col min="13846" max="13846" width="10.54296875" style="116" customWidth="1"/>
    <col min="13847" max="14063" width="9.1796875" style="116"/>
    <col min="14064" max="14064" width="62" style="116" customWidth="1"/>
    <col min="14065" max="14079" width="13" style="116" customWidth="1"/>
    <col min="14080" max="14080" width="62" style="116" customWidth="1"/>
    <col min="14081" max="14100" width="10.453125" style="116" customWidth="1"/>
    <col min="14101" max="14101" width="9.1796875" style="116"/>
    <col min="14102" max="14102" width="10.54296875" style="116" customWidth="1"/>
    <col min="14103" max="14319" width="9.1796875" style="116"/>
    <col min="14320" max="14320" width="62" style="116" customWidth="1"/>
    <col min="14321" max="14335" width="13" style="116" customWidth="1"/>
    <col min="14336" max="14336" width="62" style="116" customWidth="1"/>
    <col min="14337" max="14356" width="10.453125" style="116" customWidth="1"/>
    <col min="14357" max="14357" width="9.1796875" style="116"/>
    <col min="14358" max="14358" width="10.54296875" style="116" customWidth="1"/>
    <col min="14359" max="14575" width="9.1796875" style="116"/>
    <col min="14576" max="14576" width="62" style="116" customWidth="1"/>
    <col min="14577" max="14591" width="13" style="116" customWidth="1"/>
    <col min="14592" max="14592" width="62" style="116" customWidth="1"/>
    <col min="14593" max="14612" width="10.453125" style="116" customWidth="1"/>
    <col min="14613" max="14613" width="9.1796875" style="116"/>
    <col min="14614" max="14614" width="10.54296875" style="116" customWidth="1"/>
    <col min="14615" max="14831" width="9.1796875" style="116"/>
    <col min="14832" max="14832" width="62" style="116" customWidth="1"/>
    <col min="14833" max="14847" width="13" style="116" customWidth="1"/>
    <col min="14848" max="14848" width="62" style="116" customWidth="1"/>
    <col min="14849" max="14868" width="10.453125" style="116" customWidth="1"/>
    <col min="14869" max="14869" width="9.1796875" style="116"/>
    <col min="14870" max="14870" width="10.54296875" style="116" customWidth="1"/>
    <col min="14871" max="15087" width="9.1796875" style="116"/>
    <col min="15088" max="15088" width="62" style="116" customWidth="1"/>
    <col min="15089" max="15103" width="13" style="116" customWidth="1"/>
    <col min="15104" max="15104" width="62" style="116" customWidth="1"/>
    <col min="15105" max="15124" width="10.453125" style="116" customWidth="1"/>
    <col min="15125" max="15125" width="9.1796875" style="116"/>
    <col min="15126" max="15126" width="10.54296875" style="116" customWidth="1"/>
    <col min="15127" max="15343" width="9.1796875" style="116"/>
    <col min="15344" max="15344" width="62" style="116" customWidth="1"/>
    <col min="15345" max="15359" width="13" style="116" customWidth="1"/>
    <col min="15360" max="15360" width="62" style="116" customWidth="1"/>
    <col min="15361" max="15380" width="10.453125" style="116" customWidth="1"/>
    <col min="15381" max="15381" width="9.1796875" style="116"/>
    <col min="15382" max="15382" width="10.54296875" style="116" customWidth="1"/>
    <col min="15383" max="15599" width="9.1796875" style="116"/>
    <col min="15600" max="15600" width="62" style="116" customWidth="1"/>
    <col min="15601" max="15615" width="13" style="116" customWidth="1"/>
    <col min="15616" max="15616" width="62" style="116" customWidth="1"/>
    <col min="15617" max="15636" width="10.453125" style="116" customWidth="1"/>
    <col min="15637" max="15637" width="9.1796875" style="116"/>
    <col min="15638" max="15638" width="10.54296875" style="116" customWidth="1"/>
    <col min="15639" max="15855" width="9.1796875" style="116"/>
    <col min="15856" max="15856" width="62" style="116" customWidth="1"/>
    <col min="15857" max="15871" width="13" style="116" customWidth="1"/>
    <col min="15872" max="15872" width="62" style="116" customWidth="1"/>
    <col min="15873" max="15892" width="10.453125" style="116" customWidth="1"/>
    <col min="15893" max="15893" width="9.1796875" style="116"/>
    <col min="15894" max="15894" width="10.54296875" style="116" customWidth="1"/>
    <col min="15895" max="16111" width="9.1796875" style="116"/>
    <col min="16112" max="16112" width="62" style="116" customWidth="1"/>
    <col min="16113" max="16127" width="13" style="116" customWidth="1"/>
    <col min="16128" max="16128" width="62" style="116" customWidth="1"/>
    <col min="16129" max="16148" width="10.453125" style="116" customWidth="1"/>
    <col min="16149" max="16149" width="9.1796875" style="116"/>
    <col min="16150" max="16150" width="10.54296875" style="116" customWidth="1"/>
    <col min="16151" max="16342" width="9.1796875" style="116"/>
    <col min="16343" max="16384" width="9" style="116"/>
  </cols>
  <sheetData>
    <row r="1" spans="1:57" ht="26">
      <c r="A1" s="2" t="s">
        <v>41</v>
      </c>
      <c r="B1" s="120"/>
      <c r="C1" s="120"/>
      <c r="D1" s="120"/>
      <c r="E1" s="120"/>
      <c r="F1" s="120"/>
      <c r="G1" s="120"/>
      <c r="H1" s="121"/>
      <c r="I1" s="121"/>
      <c r="J1" s="156"/>
      <c r="K1" s="156"/>
      <c r="L1" s="156"/>
      <c r="M1" s="156"/>
      <c r="N1" s="156"/>
      <c r="O1" s="156"/>
      <c r="P1" s="157"/>
      <c r="Q1" s="157"/>
      <c r="R1" s="157"/>
      <c r="S1" s="157"/>
      <c r="T1" s="157"/>
    </row>
    <row r="2" spans="1:57" s="108" customFormat="1" ht="20.149999999999999" customHeight="1">
      <c r="A2" s="122" t="s">
        <v>330</v>
      </c>
      <c r="B2" s="123"/>
      <c r="C2" s="123"/>
      <c r="D2" s="123"/>
      <c r="E2" s="123"/>
      <c r="F2" s="123"/>
      <c r="G2" s="123"/>
      <c r="H2" s="123"/>
      <c r="I2" s="123"/>
      <c r="J2" s="123"/>
      <c r="K2" s="158"/>
      <c r="L2" s="158"/>
      <c r="M2" s="158"/>
      <c r="N2" s="158"/>
      <c r="O2" s="158"/>
      <c r="P2" s="159"/>
      <c r="Q2" s="159"/>
      <c r="R2" s="159"/>
      <c r="S2" s="159"/>
      <c r="T2" s="159"/>
      <c r="U2" s="175"/>
      <c r="Y2" s="175"/>
    </row>
    <row r="3" spans="1:57" ht="20.149999999999999" customHeight="1">
      <c r="A3" s="649"/>
      <c r="B3" s="669">
        <v>2009</v>
      </c>
      <c r="C3" s="669"/>
      <c r="D3" s="669"/>
      <c r="E3" s="669">
        <v>2010</v>
      </c>
      <c r="F3" s="669"/>
      <c r="G3" s="669"/>
      <c r="H3" s="669"/>
      <c r="I3" s="643">
        <v>2011</v>
      </c>
      <c r="J3" s="644"/>
      <c r="K3" s="644"/>
      <c r="L3" s="645"/>
      <c r="M3" s="643">
        <v>2012</v>
      </c>
      <c r="N3" s="644"/>
      <c r="O3" s="644"/>
      <c r="P3" s="645"/>
      <c r="Q3" s="643">
        <v>2013</v>
      </c>
      <c r="R3" s="644"/>
      <c r="S3" s="644"/>
      <c r="T3" s="645"/>
      <c r="U3" s="643">
        <v>2014</v>
      </c>
      <c r="V3" s="644"/>
      <c r="W3" s="644"/>
      <c r="X3" s="645"/>
      <c r="Y3" s="643">
        <v>2015</v>
      </c>
      <c r="Z3" s="644"/>
      <c r="AA3" s="644"/>
      <c r="AB3" s="645"/>
      <c r="AC3" s="643">
        <v>2016</v>
      </c>
      <c r="AD3" s="644"/>
      <c r="AE3" s="644"/>
      <c r="AF3" s="645"/>
      <c r="AG3" s="643">
        <v>2017</v>
      </c>
      <c r="AH3" s="644"/>
      <c r="AI3" s="644"/>
      <c r="AJ3" s="645"/>
      <c r="AK3" s="643">
        <v>2018</v>
      </c>
      <c r="AL3" s="644"/>
      <c r="AM3" s="644"/>
      <c r="AN3" s="645"/>
      <c r="AO3" s="643">
        <v>2019</v>
      </c>
      <c r="AP3" s="644"/>
      <c r="AQ3" s="644"/>
      <c r="AR3" s="645"/>
      <c r="AS3" s="185"/>
      <c r="AT3" s="185"/>
      <c r="AU3" s="185"/>
      <c r="AV3" s="185"/>
      <c r="AW3" s="185"/>
      <c r="AX3" s="185"/>
      <c r="AY3" s="185"/>
      <c r="AZ3" s="185"/>
      <c r="BA3" s="185"/>
      <c r="BB3" s="185"/>
      <c r="BC3" s="185"/>
      <c r="BD3" s="185"/>
      <c r="BE3" s="185"/>
    </row>
    <row r="4" spans="1:57" s="109" customFormat="1" ht="20.149999999999999" customHeight="1">
      <c r="A4" s="650"/>
      <c r="B4" s="22" t="s">
        <v>44</v>
      </c>
      <c r="C4" s="23" t="s">
        <v>45</v>
      </c>
      <c r="D4" s="46" t="s">
        <v>46</v>
      </c>
      <c r="E4" s="22" t="s">
        <v>47</v>
      </c>
      <c r="F4" s="23" t="s">
        <v>44</v>
      </c>
      <c r="G4" s="23" t="s">
        <v>45</v>
      </c>
      <c r="H4" s="46" t="s">
        <v>46</v>
      </c>
      <c r="I4" s="25" t="s">
        <v>47</v>
      </c>
      <c r="J4" s="25" t="s">
        <v>44</v>
      </c>
      <c r="K4" s="25" t="s">
        <v>45</v>
      </c>
      <c r="L4" s="25" t="s">
        <v>46</v>
      </c>
      <c r="M4" s="25" t="s">
        <v>47</v>
      </c>
      <c r="N4" s="25" t="s">
        <v>44</v>
      </c>
      <c r="O4" s="25" t="s">
        <v>45</v>
      </c>
      <c r="P4" s="25" t="s">
        <v>46</v>
      </c>
      <c r="Q4" s="25" t="s">
        <v>47</v>
      </c>
      <c r="R4" s="25" t="s">
        <v>44</v>
      </c>
      <c r="S4" s="25" t="s">
        <v>45</v>
      </c>
      <c r="T4" s="22" t="s">
        <v>46</v>
      </c>
      <c r="U4" s="25" t="s">
        <v>47</v>
      </c>
      <c r="V4" s="25" t="s">
        <v>44</v>
      </c>
      <c r="W4" s="25" t="s">
        <v>45</v>
      </c>
      <c r="X4" s="22" t="s">
        <v>46</v>
      </c>
      <c r="Y4" s="25" t="s">
        <v>47</v>
      </c>
      <c r="Z4" s="25" t="s">
        <v>44</v>
      </c>
      <c r="AA4" s="25" t="s">
        <v>45</v>
      </c>
      <c r="AB4" s="22" t="s">
        <v>46</v>
      </c>
      <c r="AC4" s="25" t="s">
        <v>47</v>
      </c>
      <c r="AD4" s="25" t="s">
        <v>44</v>
      </c>
      <c r="AE4" s="25" t="s">
        <v>45</v>
      </c>
      <c r="AF4" s="25" t="s">
        <v>46</v>
      </c>
      <c r="AG4" s="25" t="s">
        <v>47</v>
      </c>
      <c r="AH4" s="25" t="s">
        <v>44</v>
      </c>
      <c r="AI4" s="25" t="s">
        <v>45</v>
      </c>
      <c r="AJ4" s="25" t="s">
        <v>46</v>
      </c>
      <c r="AK4" s="25" t="s">
        <v>47</v>
      </c>
      <c r="AL4" s="25" t="s">
        <v>44</v>
      </c>
      <c r="AM4" s="25" t="s">
        <v>45</v>
      </c>
      <c r="AN4" s="25" t="s">
        <v>46</v>
      </c>
      <c r="AO4" s="25" t="s">
        <v>47</v>
      </c>
      <c r="AP4" s="25" t="s">
        <v>44</v>
      </c>
      <c r="AQ4" s="25" t="s">
        <v>45</v>
      </c>
      <c r="AR4" s="25" t="s">
        <v>46</v>
      </c>
      <c r="AS4" s="186"/>
      <c r="AT4" s="186"/>
      <c r="AU4" s="186"/>
      <c r="AV4" s="186"/>
      <c r="AW4" s="186"/>
      <c r="AX4" s="186"/>
      <c r="AY4" s="186"/>
      <c r="AZ4" s="186"/>
      <c r="BA4" s="186"/>
      <c r="BB4" s="186"/>
      <c r="BC4" s="186"/>
      <c r="BD4" s="186"/>
      <c r="BE4" s="186"/>
    </row>
    <row r="5" spans="1:57" s="110" customFormat="1" ht="42" customHeight="1">
      <c r="A5" s="124" t="s">
        <v>331</v>
      </c>
      <c r="B5" s="125"/>
      <c r="C5" s="126"/>
      <c r="D5" s="126"/>
      <c r="E5" s="126"/>
      <c r="F5" s="126"/>
      <c r="G5" s="666"/>
      <c r="H5" s="666"/>
      <c r="I5" s="666"/>
      <c r="J5" s="160"/>
      <c r="K5" s="126"/>
      <c r="L5" s="126"/>
      <c r="M5" s="126"/>
      <c r="N5" s="126"/>
      <c r="O5" s="126"/>
      <c r="P5" s="161"/>
      <c r="Q5" s="176"/>
      <c r="R5" s="176"/>
      <c r="S5" s="177"/>
      <c r="T5" s="177"/>
      <c r="U5" s="176"/>
      <c r="V5" s="176"/>
      <c r="W5" s="177"/>
      <c r="X5" s="177"/>
      <c r="Y5" s="176"/>
      <c r="Z5" s="176"/>
      <c r="AA5" s="177"/>
      <c r="AB5" s="177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8"/>
      <c r="AS5" s="187"/>
      <c r="AT5" s="187"/>
      <c r="AU5" s="187"/>
      <c r="AV5" s="187"/>
      <c r="AW5" s="187"/>
      <c r="AX5" s="187"/>
      <c r="AY5" s="187"/>
      <c r="AZ5" s="187"/>
      <c r="BA5" s="187"/>
      <c r="BB5" s="187"/>
      <c r="BC5" s="187"/>
      <c r="BD5" s="187"/>
      <c r="BE5" s="187"/>
    </row>
    <row r="6" spans="1:57" s="111" customFormat="1" ht="19" customHeight="1">
      <c r="A6" s="127" t="s">
        <v>332</v>
      </c>
      <c r="B6" s="128">
        <v>4</v>
      </c>
      <c r="C6" s="129">
        <v>5.0999999999999996</v>
      </c>
      <c r="D6" s="128">
        <v>6.5</v>
      </c>
      <c r="E6" s="129">
        <v>7.7</v>
      </c>
      <c r="F6" s="128">
        <v>11</v>
      </c>
      <c r="G6" s="128">
        <v>11.8</v>
      </c>
      <c r="H6" s="129">
        <v>12.5</v>
      </c>
      <c r="I6" s="128">
        <v>10</v>
      </c>
      <c r="J6" s="128">
        <v>10.199999999999999</v>
      </c>
      <c r="K6" s="128">
        <v>8.6999999999999993</v>
      </c>
      <c r="L6" s="128">
        <v>7</v>
      </c>
      <c r="M6" s="128">
        <v>6.6</v>
      </c>
      <c r="N6" s="128">
        <v>6.3</v>
      </c>
      <c r="O6" s="128">
        <v>6.2</v>
      </c>
      <c r="P6" s="162">
        <v>6.7</v>
      </c>
      <c r="Q6" s="128">
        <v>8</v>
      </c>
      <c r="R6" s="128">
        <v>7.8</v>
      </c>
      <c r="S6" s="128">
        <v>7.1</v>
      </c>
      <c r="T6" s="128">
        <v>8.1</v>
      </c>
      <c r="U6" s="128">
        <v>7.4</v>
      </c>
      <c r="V6" s="128">
        <v>7.6</v>
      </c>
      <c r="W6" s="128">
        <v>7.6</v>
      </c>
      <c r="X6" s="128">
        <v>10.4</v>
      </c>
      <c r="Y6" s="128">
        <v>9.5</v>
      </c>
      <c r="Z6" s="128">
        <v>7</v>
      </c>
      <c r="AA6" s="128">
        <v>6.9</v>
      </c>
      <c r="AB6" s="128">
        <v>10.4</v>
      </c>
      <c r="AC6" s="128">
        <v>9.6</v>
      </c>
      <c r="AD6" s="128">
        <v>8.8000000000000007</v>
      </c>
      <c r="AE6" s="128">
        <v>7.4</v>
      </c>
      <c r="AF6" s="128">
        <v>6.9</v>
      </c>
      <c r="AG6" s="128">
        <v>2.31</v>
      </c>
      <c r="AH6" s="128">
        <v>7.6</v>
      </c>
      <c r="AI6" s="128">
        <v>10.8</v>
      </c>
      <c r="AJ6" s="128">
        <v>8.6</v>
      </c>
      <c r="AK6" s="128">
        <v>8.67</v>
      </c>
      <c r="AL6" s="128">
        <v>11.6</v>
      </c>
      <c r="AM6" s="128">
        <v>14.7</v>
      </c>
      <c r="AN6" s="128">
        <v>15.5</v>
      </c>
      <c r="AO6" s="128">
        <v>9.6999999999999993</v>
      </c>
      <c r="AP6" s="128">
        <v>8.1999999999999993</v>
      </c>
      <c r="AQ6" s="128">
        <v>9.9516908212560402</v>
      </c>
      <c r="AR6" s="128">
        <v>6.3</v>
      </c>
      <c r="AS6" s="188"/>
      <c r="AT6" s="188"/>
      <c r="AU6" s="188"/>
      <c r="AV6" s="188"/>
      <c r="AW6" s="188"/>
      <c r="AX6" s="188"/>
      <c r="AY6" s="188"/>
      <c r="AZ6" s="188"/>
      <c r="BA6" s="188"/>
      <c r="BB6" s="188"/>
      <c r="BC6" s="188"/>
      <c r="BD6" s="188"/>
      <c r="BE6" s="188"/>
    </row>
    <row r="7" spans="1:57" s="111" customFormat="1" ht="19" customHeight="1">
      <c r="A7" s="130" t="s">
        <v>333</v>
      </c>
      <c r="B7" s="128">
        <v>6.2</v>
      </c>
      <c r="C7" s="129">
        <v>12.5</v>
      </c>
      <c r="D7" s="128">
        <v>8.8000000000000007</v>
      </c>
      <c r="E7" s="129">
        <v>14.2</v>
      </c>
      <c r="F7" s="128">
        <v>15.9</v>
      </c>
      <c r="G7" s="128">
        <v>23.2</v>
      </c>
      <c r="H7" s="129">
        <v>17.600000000000001</v>
      </c>
      <c r="I7" s="128">
        <v>17.7</v>
      </c>
      <c r="J7" s="128">
        <v>15.5</v>
      </c>
      <c r="K7" s="128">
        <v>15.7</v>
      </c>
      <c r="L7" s="128">
        <v>14.4</v>
      </c>
      <c r="M7" s="128">
        <v>9.8000000000000007</v>
      </c>
      <c r="N7" s="128">
        <v>14.1</v>
      </c>
      <c r="O7" s="128">
        <v>14.1</v>
      </c>
      <c r="P7" s="162">
        <v>12</v>
      </c>
      <c r="Q7" s="128">
        <v>18.399999999999999</v>
      </c>
      <c r="R7" s="128">
        <v>15</v>
      </c>
      <c r="S7" s="128">
        <v>18</v>
      </c>
      <c r="T7" s="128">
        <v>18.3</v>
      </c>
      <c r="U7" s="128">
        <v>19.7</v>
      </c>
      <c r="V7" s="128">
        <v>17.8</v>
      </c>
      <c r="W7" s="128">
        <v>22.2</v>
      </c>
      <c r="X7" s="128">
        <v>21.6</v>
      </c>
      <c r="Y7" s="128">
        <v>22.7</v>
      </c>
      <c r="Z7" s="128">
        <v>19.8</v>
      </c>
      <c r="AA7" s="128">
        <v>21.8</v>
      </c>
      <c r="AB7" s="128">
        <v>23</v>
      </c>
      <c r="AC7" s="128">
        <v>17.899999999999999</v>
      </c>
      <c r="AD7" s="128">
        <v>13.5</v>
      </c>
      <c r="AE7" s="128">
        <v>13.7</v>
      </c>
      <c r="AF7" s="128">
        <v>13.7</v>
      </c>
      <c r="AG7" s="128">
        <v>6.89</v>
      </c>
      <c r="AH7" s="128">
        <v>14.4</v>
      </c>
      <c r="AI7" s="128">
        <v>15.3</v>
      </c>
      <c r="AJ7" s="128">
        <v>6.7</v>
      </c>
      <c r="AK7" s="128">
        <v>7.46</v>
      </c>
      <c r="AL7" s="128">
        <v>6.61</v>
      </c>
      <c r="AM7" s="128">
        <v>8.6999999999999993</v>
      </c>
      <c r="AN7" s="128">
        <v>8.4</v>
      </c>
      <c r="AO7" s="128">
        <v>11.4</v>
      </c>
      <c r="AP7" s="128">
        <v>11</v>
      </c>
      <c r="AQ7" s="128">
        <v>9.1304347826087007</v>
      </c>
      <c r="AR7" s="128">
        <v>8.8000000000000007</v>
      </c>
    </row>
    <row r="8" spans="1:57" ht="19" customHeight="1">
      <c r="A8" s="130" t="s">
        <v>334</v>
      </c>
      <c r="B8" s="128">
        <v>4.7</v>
      </c>
      <c r="C8" s="129">
        <v>21.5</v>
      </c>
      <c r="D8" s="128">
        <v>29</v>
      </c>
      <c r="E8" s="129">
        <v>18.399999999999999</v>
      </c>
      <c r="F8" s="128">
        <v>26.2</v>
      </c>
      <c r="G8" s="128">
        <v>19.399999999999999</v>
      </c>
      <c r="H8" s="129">
        <v>23.3</v>
      </c>
      <c r="I8" s="128">
        <v>23.1</v>
      </c>
      <c r="J8" s="128">
        <v>21.6</v>
      </c>
      <c r="K8" s="128">
        <v>23.5</v>
      </c>
      <c r="L8" s="128">
        <v>26.9</v>
      </c>
      <c r="M8" s="128">
        <v>22.3</v>
      </c>
      <c r="N8" s="128">
        <v>22.1</v>
      </c>
      <c r="O8" s="128">
        <v>22.9</v>
      </c>
      <c r="P8" s="162">
        <v>23</v>
      </c>
      <c r="Q8" s="128">
        <v>25.2</v>
      </c>
      <c r="R8" s="128">
        <v>23.3</v>
      </c>
      <c r="S8" s="128">
        <v>24.9</v>
      </c>
      <c r="T8" s="128">
        <v>23.7</v>
      </c>
      <c r="U8" s="128">
        <v>24.7</v>
      </c>
      <c r="V8" s="128">
        <v>31.3</v>
      </c>
      <c r="W8" s="128">
        <v>29.1</v>
      </c>
      <c r="X8" s="128">
        <v>27.8</v>
      </c>
      <c r="Y8" s="128">
        <v>24.7</v>
      </c>
      <c r="Z8" s="128">
        <v>24.6</v>
      </c>
      <c r="AA8" s="128">
        <v>24</v>
      </c>
      <c r="AB8" s="128">
        <v>21.5</v>
      </c>
      <c r="AC8" s="128">
        <v>23.4</v>
      </c>
      <c r="AD8" s="128">
        <v>14.7</v>
      </c>
      <c r="AE8" s="128">
        <v>16</v>
      </c>
      <c r="AF8" s="128">
        <v>12.6</v>
      </c>
      <c r="AG8" s="128">
        <v>11.11</v>
      </c>
      <c r="AH8" s="128">
        <v>13.9</v>
      </c>
      <c r="AI8" s="128">
        <v>17.899999999999999</v>
      </c>
      <c r="AJ8" s="128">
        <v>15.5</v>
      </c>
      <c r="AK8" s="128">
        <v>16.88</v>
      </c>
      <c r="AL8" s="128">
        <v>17.489999999999998</v>
      </c>
      <c r="AM8" s="128">
        <v>13.5</v>
      </c>
      <c r="AN8" s="128">
        <v>17</v>
      </c>
      <c r="AO8" s="128">
        <v>19.600000000000001</v>
      </c>
      <c r="AP8" s="128">
        <v>28.4</v>
      </c>
      <c r="AQ8" s="128">
        <v>22.0289855072464</v>
      </c>
      <c r="AR8" s="128">
        <v>21.2</v>
      </c>
    </row>
    <row r="9" spans="1:57" ht="19" customHeight="1">
      <c r="A9" s="127" t="s">
        <v>335</v>
      </c>
      <c r="B9" s="128">
        <v>74.8</v>
      </c>
      <c r="C9" s="129">
        <v>53.3</v>
      </c>
      <c r="D9" s="128">
        <v>40.799999999999997</v>
      </c>
      <c r="E9" s="129">
        <v>40.799999999999997</v>
      </c>
      <c r="F9" s="128">
        <v>33.4</v>
      </c>
      <c r="G9" s="128">
        <v>31.7</v>
      </c>
      <c r="H9" s="129">
        <v>34.4</v>
      </c>
      <c r="I9" s="128">
        <v>34.5</v>
      </c>
      <c r="J9" s="128">
        <v>43</v>
      </c>
      <c r="K9" s="128">
        <v>40.299999999999997</v>
      </c>
      <c r="L9" s="128">
        <v>38.5</v>
      </c>
      <c r="M9" s="128">
        <v>51.1</v>
      </c>
      <c r="N9" s="128">
        <v>47</v>
      </c>
      <c r="O9" s="128">
        <v>44.9</v>
      </c>
      <c r="P9" s="162">
        <v>41.4</v>
      </c>
      <c r="Q9" s="128">
        <v>35.299999999999997</v>
      </c>
      <c r="R9" s="128">
        <v>36.9</v>
      </c>
      <c r="S9" s="128">
        <v>35.6</v>
      </c>
      <c r="T9" s="128">
        <v>33.6</v>
      </c>
      <c r="U9" s="128">
        <v>36.200000000000003</v>
      </c>
      <c r="V9" s="128">
        <v>31.9</v>
      </c>
      <c r="W9" s="128">
        <v>30.4</v>
      </c>
      <c r="X9" s="128">
        <v>27.1</v>
      </c>
      <c r="Y9" s="128">
        <v>30.5</v>
      </c>
      <c r="Z9" s="128">
        <v>34.700000000000003</v>
      </c>
      <c r="AA9" s="128">
        <v>35.4</v>
      </c>
      <c r="AB9" s="128">
        <v>30</v>
      </c>
      <c r="AC9" s="128">
        <v>35.9</v>
      </c>
      <c r="AD9" s="128">
        <v>50.1</v>
      </c>
      <c r="AE9" s="128">
        <v>53.3</v>
      </c>
      <c r="AF9" s="128">
        <v>54.8</v>
      </c>
      <c r="AG9" s="128">
        <v>62.14</v>
      </c>
      <c r="AH9" s="128">
        <v>52.1</v>
      </c>
      <c r="AI9" s="128">
        <v>45.2</v>
      </c>
      <c r="AJ9" s="128">
        <v>62.6</v>
      </c>
      <c r="AK9" s="128">
        <v>61.21</v>
      </c>
      <c r="AL9" s="128">
        <v>57.99</v>
      </c>
      <c r="AM9" s="128">
        <v>56.5</v>
      </c>
      <c r="AN9" s="128">
        <v>53.7</v>
      </c>
      <c r="AO9" s="128">
        <v>56.7</v>
      </c>
      <c r="AP9" s="128">
        <v>49.6</v>
      </c>
      <c r="AQ9" s="128">
        <v>54.879227053140099</v>
      </c>
      <c r="AR9" s="128">
        <v>59.5</v>
      </c>
    </row>
    <row r="10" spans="1:57" ht="19" customHeight="1">
      <c r="A10" s="127" t="s">
        <v>336</v>
      </c>
      <c r="B10" s="128">
        <v>10.1</v>
      </c>
      <c r="C10" s="129">
        <v>7.6</v>
      </c>
      <c r="D10" s="128">
        <v>14.8</v>
      </c>
      <c r="E10" s="129">
        <v>11.3</v>
      </c>
      <c r="F10" s="128">
        <v>12.1</v>
      </c>
      <c r="G10" s="128">
        <v>13.8</v>
      </c>
      <c r="H10" s="129">
        <v>12.2</v>
      </c>
      <c r="I10" s="128">
        <v>14.7</v>
      </c>
      <c r="J10" s="128">
        <v>9.6</v>
      </c>
      <c r="K10" s="128">
        <v>11.7</v>
      </c>
      <c r="L10" s="128">
        <v>13.2</v>
      </c>
      <c r="M10" s="128">
        <v>10.199999999999999</v>
      </c>
      <c r="N10" s="128">
        <v>10.4</v>
      </c>
      <c r="O10" s="128">
        <v>11.8</v>
      </c>
      <c r="P10" s="162">
        <v>16.7</v>
      </c>
      <c r="Q10" s="128">
        <v>13.1</v>
      </c>
      <c r="R10" s="128">
        <v>17</v>
      </c>
      <c r="S10" s="128">
        <v>14.1</v>
      </c>
      <c r="T10" s="128">
        <v>16.3</v>
      </c>
      <c r="U10" s="128">
        <v>11.9</v>
      </c>
      <c r="V10" s="128">
        <v>11.2</v>
      </c>
      <c r="W10" s="128">
        <v>10.8</v>
      </c>
      <c r="X10" s="128">
        <v>13</v>
      </c>
      <c r="Y10" s="128">
        <v>12.6</v>
      </c>
      <c r="Z10" s="128">
        <v>13.8</v>
      </c>
      <c r="AA10" s="128">
        <v>11.8</v>
      </c>
      <c r="AB10" s="128">
        <v>15</v>
      </c>
      <c r="AC10" s="128">
        <v>13.2</v>
      </c>
      <c r="AD10" s="128">
        <v>12.9</v>
      </c>
      <c r="AE10" s="128">
        <v>9.6</v>
      </c>
      <c r="AF10" s="128">
        <v>12</v>
      </c>
      <c r="AG10" s="128">
        <v>17.64</v>
      </c>
      <c r="AH10" s="128">
        <v>11.8</v>
      </c>
      <c r="AI10" s="128">
        <v>10.8</v>
      </c>
      <c r="AJ10" s="128">
        <v>6.6</v>
      </c>
      <c r="AK10" s="128">
        <v>5.78</v>
      </c>
      <c r="AL10" s="128">
        <v>6.31</v>
      </c>
      <c r="AM10" s="128">
        <v>6.5</v>
      </c>
      <c r="AN10" s="128">
        <v>5.3</v>
      </c>
      <c r="AO10" s="128">
        <v>2.6</v>
      </c>
      <c r="AP10" s="128">
        <v>2.8</v>
      </c>
      <c r="AQ10" s="128">
        <v>3.7681159420289898</v>
      </c>
      <c r="AR10" s="128">
        <v>4.0999999999999996</v>
      </c>
    </row>
    <row r="11" spans="1:57" ht="19" customHeight="1">
      <c r="A11" s="131" t="s">
        <v>337</v>
      </c>
      <c r="B11" s="132">
        <v>3</v>
      </c>
      <c r="C11" s="132">
        <v>3</v>
      </c>
      <c r="D11" s="132">
        <v>2.8827586206896498</v>
      </c>
      <c r="E11" s="132">
        <v>3.4402173913043499</v>
      </c>
      <c r="F11" s="132">
        <v>2.30152671755725</v>
      </c>
      <c r="G11" s="132">
        <v>1.8350515463917501</v>
      </c>
      <c r="H11" s="132">
        <v>2.1845493562231799</v>
      </c>
      <c r="I11" s="132">
        <v>2.2943722943722902</v>
      </c>
      <c r="J11" s="132">
        <v>2.8055555555555598</v>
      </c>
      <c r="K11" s="132">
        <v>2.68085106382979</v>
      </c>
      <c r="L11" s="132">
        <v>2.63568773234201</v>
      </c>
      <c r="M11" s="132">
        <v>3.55605381165919</v>
      </c>
      <c r="N11" s="132">
        <v>3.2081447963800902</v>
      </c>
      <c r="O11" s="132">
        <v>3.0786026200873402</v>
      </c>
      <c r="P11" s="163">
        <v>2.9956521739130402</v>
      </c>
      <c r="Q11" s="132">
        <v>2.3531746031746001</v>
      </c>
      <c r="R11" s="132">
        <v>2.6051502145922698</v>
      </c>
      <c r="S11" s="132">
        <v>2.4337349397590402</v>
      </c>
      <c r="T11" s="132">
        <v>2.3037974683544298</v>
      </c>
      <c r="U11" s="132">
        <v>2.3724696356275299</v>
      </c>
      <c r="V11" s="132">
        <v>2.2140575079872198</v>
      </c>
      <c r="W11" s="132">
        <v>2.0171821305841902</v>
      </c>
      <c r="X11" s="132">
        <v>1.8273381294964</v>
      </c>
      <c r="Y11" s="132">
        <v>1.93117408906883</v>
      </c>
      <c r="Z11" s="132">
        <v>2.3252032520325199</v>
      </c>
      <c r="AA11" s="132">
        <v>2.2833333333333301</v>
      </c>
      <c r="AB11" s="132">
        <v>1.84651162790698</v>
      </c>
      <c r="AC11" s="132">
        <v>2.3589743589743599</v>
      </c>
      <c r="AD11" s="132">
        <v>3.8911564625850299</v>
      </c>
      <c r="AE11" s="132">
        <v>4.0125000000000002</v>
      </c>
      <c r="AF11" s="132">
        <v>4.71428571428571</v>
      </c>
      <c r="AG11" s="132">
        <v>6.7569756975697599</v>
      </c>
      <c r="AH11" s="132">
        <v>4.1798561151079099</v>
      </c>
      <c r="AI11" s="132">
        <v>3.0670391061452502</v>
      </c>
      <c r="AJ11" s="132">
        <v>5.0516129032258101</v>
      </c>
      <c r="AK11" s="132">
        <f t="shared" ref="AK11:AP11" si="0">2*((100-AK10)/2-(AK6+AK7))/((AK6+AK7+AK8)-(AK6+AK7))+1</f>
        <v>4.6706161137440763</v>
      </c>
      <c r="AL11" s="132">
        <f t="shared" si="0"/>
        <v>4.2744425385934814</v>
      </c>
      <c r="AM11" s="132">
        <f t="shared" si="0"/>
        <v>4.4592592592592588</v>
      </c>
      <c r="AN11" s="132">
        <f t="shared" si="0"/>
        <v>3.7588235294117651</v>
      </c>
      <c r="AO11" s="132">
        <f t="shared" si="0"/>
        <v>3.8163265306122449</v>
      </c>
      <c r="AP11" s="132">
        <f t="shared" si="0"/>
        <v>3.070422535211268</v>
      </c>
      <c r="AQ11" s="132">
        <v>0.14492753623188401</v>
      </c>
      <c r="AR11" s="132">
        <f>2*((100-AR10)/2-(AR6+AR7))/((AR6+AR7+AR8)-(AR6+AR7))+1</f>
        <v>4.0990566037735858</v>
      </c>
    </row>
    <row r="12" spans="1:57" s="112" customFormat="1" ht="32.15" customHeight="1">
      <c r="A12" s="133" t="s">
        <v>338</v>
      </c>
      <c r="B12" s="134"/>
      <c r="C12" s="134"/>
      <c r="D12" s="134"/>
      <c r="E12" s="134"/>
      <c r="F12" s="134"/>
      <c r="G12" s="667"/>
      <c r="H12" s="667"/>
      <c r="I12" s="667"/>
      <c r="J12" s="164"/>
      <c r="K12" s="138"/>
      <c r="L12" s="138"/>
      <c r="M12" s="138"/>
      <c r="N12" s="138"/>
      <c r="O12" s="138"/>
      <c r="P12" s="165"/>
      <c r="Q12" s="178"/>
      <c r="R12" s="178"/>
      <c r="S12" s="178"/>
      <c r="T12" s="178"/>
      <c r="U12" s="178"/>
      <c r="V12" s="178"/>
      <c r="W12" s="178"/>
      <c r="X12" s="178"/>
      <c r="Y12" s="178"/>
      <c r="Z12" s="178"/>
      <c r="AA12" s="178"/>
      <c r="AB12" s="17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</row>
    <row r="13" spans="1:57" ht="19" customHeight="1">
      <c r="A13" s="127" t="s">
        <v>332</v>
      </c>
      <c r="B13" s="128">
        <v>15.7</v>
      </c>
      <c r="C13" s="129">
        <v>22.6</v>
      </c>
      <c r="D13" s="128">
        <v>16.5</v>
      </c>
      <c r="E13" s="129">
        <v>21.1</v>
      </c>
      <c r="F13" s="129">
        <v>27.2</v>
      </c>
      <c r="G13" s="128">
        <v>24.5</v>
      </c>
      <c r="H13" s="129">
        <v>21.2</v>
      </c>
      <c r="I13" s="128">
        <v>20.9</v>
      </c>
      <c r="J13" s="128">
        <v>28</v>
      </c>
      <c r="K13" s="128">
        <v>26.2</v>
      </c>
      <c r="L13" s="128">
        <v>21.2</v>
      </c>
      <c r="M13" s="128">
        <v>12.3</v>
      </c>
      <c r="N13" s="128">
        <v>15.6</v>
      </c>
      <c r="O13" s="128">
        <v>15.9</v>
      </c>
      <c r="P13" s="162">
        <v>16.899999999999999</v>
      </c>
      <c r="Q13" s="129">
        <v>17.5</v>
      </c>
      <c r="R13" s="129">
        <v>15.9</v>
      </c>
      <c r="S13" s="129">
        <v>18.399999999999999</v>
      </c>
      <c r="T13" s="129">
        <v>21.8</v>
      </c>
      <c r="U13" s="129">
        <v>18.399999999999999</v>
      </c>
      <c r="V13" s="129">
        <v>20.2</v>
      </c>
      <c r="W13" s="129">
        <v>19.600000000000001</v>
      </c>
      <c r="X13" s="129">
        <v>20.6</v>
      </c>
      <c r="Y13" s="129">
        <v>21.4</v>
      </c>
      <c r="Z13" s="129">
        <v>29.3</v>
      </c>
      <c r="AA13" s="129">
        <v>29.3</v>
      </c>
      <c r="AB13" s="129">
        <v>33.700000000000003</v>
      </c>
      <c r="AC13" s="128">
        <v>24.2</v>
      </c>
      <c r="AD13" s="128">
        <v>30.1</v>
      </c>
      <c r="AE13" s="128">
        <v>26.4</v>
      </c>
      <c r="AF13" s="128">
        <v>26.9</v>
      </c>
      <c r="AG13" s="128">
        <v>21.23</v>
      </c>
      <c r="AH13" s="128">
        <v>30.2</v>
      </c>
      <c r="AI13" s="128">
        <v>27.8</v>
      </c>
      <c r="AJ13" s="128">
        <v>35.4</v>
      </c>
      <c r="AK13" s="128">
        <v>29.09</v>
      </c>
      <c r="AL13" s="128">
        <v>24.34</v>
      </c>
      <c r="AM13" s="128">
        <v>28.4</v>
      </c>
      <c r="AN13" s="128">
        <v>22.5</v>
      </c>
      <c r="AO13" s="128">
        <v>22.3</v>
      </c>
      <c r="AP13" s="128">
        <v>19.2</v>
      </c>
      <c r="AQ13" s="128">
        <v>17.729468599033801</v>
      </c>
      <c r="AR13" s="128">
        <v>15.3</v>
      </c>
    </row>
    <row r="14" spans="1:57" s="111" customFormat="1" ht="19" customHeight="1">
      <c r="A14" s="130" t="s">
        <v>333</v>
      </c>
      <c r="B14" s="128">
        <v>8.6999999999999993</v>
      </c>
      <c r="C14" s="129">
        <v>10.199999999999999</v>
      </c>
      <c r="D14" s="128">
        <v>8</v>
      </c>
      <c r="E14" s="129">
        <v>13.8</v>
      </c>
      <c r="F14" s="129">
        <v>16.100000000000001</v>
      </c>
      <c r="G14" s="128">
        <v>14.9</v>
      </c>
      <c r="H14" s="129">
        <v>16.100000000000001</v>
      </c>
      <c r="I14" s="128">
        <v>14.1</v>
      </c>
      <c r="J14" s="128">
        <v>13.5</v>
      </c>
      <c r="K14" s="128">
        <v>13.8</v>
      </c>
      <c r="L14" s="128">
        <v>13.2</v>
      </c>
      <c r="M14" s="128">
        <v>11.9</v>
      </c>
      <c r="N14" s="128">
        <v>16.899999999999999</v>
      </c>
      <c r="O14" s="128">
        <v>15.8</v>
      </c>
      <c r="P14" s="162">
        <v>14.6</v>
      </c>
      <c r="Q14" s="129">
        <v>18.399999999999999</v>
      </c>
      <c r="R14" s="129">
        <v>14.8</v>
      </c>
      <c r="S14" s="129">
        <v>17.2</v>
      </c>
      <c r="T14" s="129">
        <v>16.2</v>
      </c>
      <c r="U14" s="128">
        <v>17</v>
      </c>
      <c r="V14" s="128">
        <v>18.399999999999999</v>
      </c>
      <c r="W14" s="128">
        <v>20.8</v>
      </c>
      <c r="X14" s="128">
        <v>18.100000000000001</v>
      </c>
      <c r="Y14" s="128">
        <v>20.8</v>
      </c>
      <c r="Z14" s="128">
        <v>17.399999999999999</v>
      </c>
      <c r="AA14" s="128">
        <v>16.8</v>
      </c>
      <c r="AB14" s="128">
        <v>16.2</v>
      </c>
      <c r="AC14" s="128">
        <v>15.8</v>
      </c>
      <c r="AD14" s="128">
        <v>15.4</v>
      </c>
      <c r="AE14" s="128">
        <v>12.9</v>
      </c>
      <c r="AF14" s="128">
        <v>13.1</v>
      </c>
      <c r="AG14" s="128">
        <v>12.08</v>
      </c>
      <c r="AH14" s="128">
        <v>15.9</v>
      </c>
      <c r="AI14" s="128">
        <v>18.8</v>
      </c>
      <c r="AJ14" s="128">
        <v>8.5</v>
      </c>
      <c r="AK14" s="128">
        <v>7.81</v>
      </c>
      <c r="AL14" s="128">
        <v>7.63</v>
      </c>
      <c r="AM14" s="128">
        <v>8.5</v>
      </c>
      <c r="AN14" s="128">
        <v>8.4</v>
      </c>
      <c r="AO14" s="128">
        <v>12.3</v>
      </c>
      <c r="AP14" s="128">
        <v>12.2</v>
      </c>
      <c r="AQ14" s="128">
        <v>12.4154589371981</v>
      </c>
      <c r="AR14" s="128">
        <v>12.7</v>
      </c>
    </row>
    <row r="15" spans="1:57" s="111" customFormat="1" ht="19" customHeight="1">
      <c r="A15" s="130" t="s">
        <v>334</v>
      </c>
      <c r="B15" s="128">
        <v>6.9</v>
      </c>
      <c r="C15" s="129">
        <v>20.5</v>
      </c>
      <c r="D15" s="128">
        <v>28.3</v>
      </c>
      <c r="E15" s="129">
        <v>21.2</v>
      </c>
      <c r="F15" s="128">
        <v>22</v>
      </c>
      <c r="G15" s="128">
        <v>24.1</v>
      </c>
      <c r="H15" s="129">
        <v>23.9</v>
      </c>
      <c r="I15" s="128">
        <v>24.3</v>
      </c>
      <c r="J15" s="128">
        <v>23.8</v>
      </c>
      <c r="K15" s="128">
        <v>22.3</v>
      </c>
      <c r="L15" s="128">
        <v>22</v>
      </c>
      <c r="M15" s="128">
        <v>24.2</v>
      </c>
      <c r="N15" s="128">
        <v>24.1</v>
      </c>
      <c r="O15" s="128">
        <v>24.5</v>
      </c>
      <c r="P15" s="162">
        <v>24.5</v>
      </c>
      <c r="Q15" s="128">
        <v>26.2</v>
      </c>
      <c r="R15" s="128">
        <v>27.3</v>
      </c>
      <c r="S15" s="128">
        <v>25.8</v>
      </c>
      <c r="T15" s="128">
        <v>23.1</v>
      </c>
      <c r="U15" s="128">
        <v>26.5</v>
      </c>
      <c r="V15" s="128">
        <v>28.7</v>
      </c>
      <c r="W15" s="128">
        <v>28</v>
      </c>
      <c r="X15" s="128">
        <v>28.3</v>
      </c>
      <c r="Y15" s="128">
        <v>23.5</v>
      </c>
      <c r="Z15" s="128">
        <v>21.9</v>
      </c>
      <c r="AA15" s="128">
        <v>21.9</v>
      </c>
      <c r="AB15" s="128">
        <v>19.100000000000001</v>
      </c>
      <c r="AC15" s="128">
        <v>22.9</v>
      </c>
      <c r="AD15" s="128">
        <v>17.899999999999999</v>
      </c>
      <c r="AE15" s="128">
        <v>18.899999999999999</v>
      </c>
      <c r="AF15" s="128">
        <v>19.399999999999999</v>
      </c>
      <c r="AG15" s="128">
        <v>16.59</v>
      </c>
      <c r="AH15" s="128">
        <v>17.7</v>
      </c>
      <c r="AI15" s="128">
        <v>19.100000000000001</v>
      </c>
      <c r="AJ15" s="128">
        <v>13.6</v>
      </c>
      <c r="AK15" s="128">
        <v>14.23</v>
      </c>
      <c r="AL15" s="128">
        <v>15.75</v>
      </c>
      <c r="AM15" s="128">
        <v>12.5</v>
      </c>
      <c r="AN15" s="128">
        <v>14.3</v>
      </c>
      <c r="AO15" s="128">
        <v>16.5</v>
      </c>
      <c r="AP15" s="128">
        <v>22.1</v>
      </c>
      <c r="AQ15" s="128">
        <v>20.3864734299517</v>
      </c>
      <c r="AR15" s="128">
        <v>19.3</v>
      </c>
    </row>
    <row r="16" spans="1:57" s="111" customFormat="1" ht="19" customHeight="1">
      <c r="A16" s="127" t="s">
        <v>335</v>
      </c>
      <c r="B16" s="128">
        <v>54.8</v>
      </c>
      <c r="C16" s="129">
        <v>34.6</v>
      </c>
      <c r="D16" s="128">
        <v>32.6</v>
      </c>
      <c r="E16" s="129">
        <v>28.1</v>
      </c>
      <c r="F16" s="129">
        <v>21.4</v>
      </c>
      <c r="G16" s="128">
        <v>21.9</v>
      </c>
      <c r="H16" s="129">
        <v>26.2</v>
      </c>
      <c r="I16" s="128">
        <v>26.2</v>
      </c>
      <c r="J16" s="128">
        <v>24.2</v>
      </c>
      <c r="K16" s="128">
        <v>26.5</v>
      </c>
      <c r="L16" s="128">
        <v>30.2</v>
      </c>
      <c r="M16" s="128">
        <v>41.4</v>
      </c>
      <c r="N16" s="128">
        <v>29.7</v>
      </c>
      <c r="O16" s="128">
        <v>29.4</v>
      </c>
      <c r="P16" s="162">
        <v>27.2</v>
      </c>
      <c r="Q16" s="129">
        <v>22.9</v>
      </c>
      <c r="R16" s="129">
        <v>23.9</v>
      </c>
      <c r="S16" s="129">
        <v>21.5</v>
      </c>
      <c r="T16" s="129">
        <v>21.6</v>
      </c>
      <c r="U16" s="129">
        <v>22.9</v>
      </c>
      <c r="V16" s="129">
        <v>20.100000000000001</v>
      </c>
      <c r="W16" s="129">
        <v>19.5</v>
      </c>
      <c r="X16" s="129">
        <v>18</v>
      </c>
      <c r="Y16" s="129">
        <v>20</v>
      </c>
      <c r="Z16" s="129">
        <v>17.2</v>
      </c>
      <c r="AA16" s="129">
        <v>17</v>
      </c>
      <c r="AB16" s="129">
        <v>15</v>
      </c>
      <c r="AC16" s="128">
        <v>22.3</v>
      </c>
      <c r="AD16" s="128">
        <v>21.9</v>
      </c>
      <c r="AE16" s="128">
        <v>26.6</v>
      </c>
      <c r="AF16" s="128">
        <v>24.7</v>
      </c>
      <c r="AG16" s="128">
        <v>30.6</v>
      </c>
      <c r="AH16" s="128">
        <v>21.6</v>
      </c>
      <c r="AI16" s="128">
        <v>20</v>
      </c>
      <c r="AJ16" s="128">
        <v>33</v>
      </c>
      <c r="AK16" s="128">
        <v>41.06</v>
      </c>
      <c r="AL16" s="128">
        <v>43.87</v>
      </c>
      <c r="AM16" s="128">
        <v>40.799999999999997</v>
      </c>
      <c r="AN16" s="128">
        <v>48.2</v>
      </c>
      <c r="AO16" s="128">
        <v>44.2</v>
      </c>
      <c r="AP16" s="128">
        <v>43.3</v>
      </c>
      <c r="AQ16" s="128">
        <v>44.009661835748801</v>
      </c>
      <c r="AR16" s="128">
        <v>47.8</v>
      </c>
    </row>
    <row r="17" spans="1:44" ht="19" customHeight="1">
      <c r="A17" s="127" t="s">
        <v>336</v>
      </c>
      <c r="B17" s="128">
        <v>13.6</v>
      </c>
      <c r="C17" s="129">
        <v>12.1</v>
      </c>
      <c r="D17" s="128">
        <v>14.6</v>
      </c>
      <c r="E17" s="129">
        <v>12.2</v>
      </c>
      <c r="F17" s="129">
        <v>11.8</v>
      </c>
      <c r="G17" s="128">
        <v>14.5</v>
      </c>
      <c r="H17" s="129">
        <v>12.6</v>
      </c>
      <c r="I17" s="128">
        <v>14.5</v>
      </c>
      <c r="J17" s="128">
        <v>10.5</v>
      </c>
      <c r="K17" s="128">
        <v>11.3</v>
      </c>
      <c r="L17" s="128">
        <v>13.4</v>
      </c>
      <c r="M17" s="128">
        <v>10.3</v>
      </c>
      <c r="N17" s="128">
        <v>13.6</v>
      </c>
      <c r="O17" s="128">
        <v>14.2</v>
      </c>
      <c r="P17" s="162">
        <v>16.8</v>
      </c>
      <c r="Q17" s="128">
        <v>15</v>
      </c>
      <c r="R17" s="128">
        <v>18</v>
      </c>
      <c r="S17" s="128">
        <v>16.899999999999999</v>
      </c>
      <c r="T17" s="128">
        <v>17.399999999999999</v>
      </c>
      <c r="U17" s="128">
        <v>15.2</v>
      </c>
      <c r="V17" s="128">
        <v>12.6</v>
      </c>
      <c r="W17" s="128">
        <v>12.1</v>
      </c>
      <c r="X17" s="128">
        <v>14.9</v>
      </c>
      <c r="Y17" s="128">
        <v>14.3</v>
      </c>
      <c r="Z17" s="128">
        <v>14.1</v>
      </c>
      <c r="AA17" s="128">
        <v>14.9</v>
      </c>
      <c r="AB17" s="128">
        <v>16.100000000000001</v>
      </c>
      <c r="AC17" s="128">
        <v>14.8</v>
      </c>
      <c r="AD17" s="128">
        <v>14.8</v>
      </c>
      <c r="AE17" s="128">
        <v>15.2</v>
      </c>
      <c r="AF17" s="128">
        <v>15.9</v>
      </c>
      <c r="AG17" s="128">
        <v>19.5</v>
      </c>
      <c r="AH17" s="128">
        <v>14.7</v>
      </c>
      <c r="AI17" s="128">
        <v>14.3</v>
      </c>
      <c r="AJ17" s="128">
        <v>9.5</v>
      </c>
      <c r="AK17" s="128">
        <v>7.81</v>
      </c>
      <c r="AL17" s="128">
        <v>8.41</v>
      </c>
      <c r="AM17" s="128">
        <v>9.6</v>
      </c>
      <c r="AN17" s="128">
        <v>6.4</v>
      </c>
      <c r="AO17" s="128">
        <v>4.7</v>
      </c>
      <c r="AP17" s="128">
        <v>3.2</v>
      </c>
      <c r="AQ17" s="128">
        <v>5.36231884057971</v>
      </c>
      <c r="AR17" s="128">
        <v>5</v>
      </c>
    </row>
    <row r="18" spans="1:44" ht="19" customHeight="1">
      <c r="A18" s="127" t="s">
        <v>337</v>
      </c>
      <c r="B18" s="128">
        <v>3</v>
      </c>
      <c r="C18" s="128">
        <v>2.0878048780487801</v>
      </c>
      <c r="D18" s="128">
        <v>2.2862190812720802</v>
      </c>
      <c r="E18" s="128">
        <v>1.8490566037735801</v>
      </c>
      <c r="F18" s="128">
        <v>1.0727272727272701</v>
      </c>
      <c r="G18" s="128">
        <v>1.27800829875519</v>
      </c>
      <c r="H18" s="128">
        <v>1.5355648535564901</v>
      </c>
      <c r="I18" s="128">
        <v>1.63786008230453</v>
      </c>
      <c r="J18" s="128">
        <v>1.27310924369748</v>
      </c>
      <c r="K18" s="128">
        <v>1.3901345291479801</v>
      </c>
      <c r="L18" s="128">
        <v>1.80909090909091</v>
      </c>
      <c r="M18" s="128">
        <v>2.7066115702479299</v>
      </c>
      <c r="N18" s="128">
        <v>1.88796680497925</v>
      </c>
      <c r="O18" s="128">
        <v>1.9142857142857099</v>
      </c>
      <c r="P18" s="162">
        <v>1.8244897959183699</v>
      </c>
      <c r="Q18" s="128">
        <v>1.5038167938931299</v>
      </c>
      <c r="R18" s="128">
        <v>1.7545787545787499</v>
      </c>
      <c r="S18" s="128">
        <v>1.46124031007752</v>
      </c>
      <c r="T18" s="128">
        <v>1.28571428571429</v>
      </c>
      <c r="U18" s="128">
        <v>1.52830188679245</v>
      </c>
      <c r="V18" s="128">
        <v>1.3554006968641099</v>
      </c>
      <c r="W18" s="128">
        <v>1.2535714285714299</v>
      </c>
      <c r="X18" s="128">
        <v>1.27208480565371</v>
      </c>
      <c r="Y18" s="128">
        <v>1.05531914893617</v>
      </c>
      <c r="Z18" s="128">
        <v>0.65753424657534199</v>
      </c>
      <c r="AA18" s="128">
        <v>0.67579908675799005</v>
      </c>
      <c r="AB18" s="128">
        <v>0.16753926701570601</v>
      </c>
      <c r="AC18" s="132">
        <v>1.2270742358078599</v>
      </c>
      <c r="AD18" s="132">
        <v>0.67597765363128504</v>
      </c>
      <c r="AE18" s="132">
        <v>1.3280423280423299</v>
      </c>
      <c r="AF18" s="132">
        <v>1.21134020618557</v>
      </c>
      <c r="AG18" s="132">
        <v>1.83664858348403</v>
      </c>
      <c r="AH18" s="132">
        <v>0.61016949152542299</v>
      </c>
      <c r="AI18" s="132">
        <v>0.60732984293193704</v>
      </c>
      <c r="AJ18" s="132">
        <v>1.1985294117647101</v>
      </c>
      <c r="AK18" s="132">
        <f>2*((100-AK17)/2-(AK13+AK14))/((AK13+AK14+AK15)-(AK13+AK14))+1</f>
        <v>2.2923401264933245</v>
      </c>
      <c r="AL18" s="132">
        <f>2*((100-AL17)/2-(AL13+AL14))/((AL13+AL14+AL15)-(AL13+AL14))+1</f>
        <v>2.755555555555556</v>
      </c>
      <c r="AM18" s="132">
        <v>2.3279999999999998</v>
      </c>
      <c r="AN18" s="132">
        <v>2.3279999999999998</v>
      </c>
      <c r="AO18" s="132">
        <v>2.3279999999999998</v>
      </c>
      <c r="AP18" s="132">
        <v>2.3279999999999998</v>
      </c>
      <c r="AQ18" s="132">
        <f>2*((100-AQ17)/2-(AQ13+AQ14))/((AQ13+AQ14+AQ15)-(AQ13+AQ14))+1</f>
        <v>2.6848341232227471</v>
      </c>
      <c r="AR18" s="132">
        <f>2*((100-AR17)/2-(AR13+AR14))/((AR13+AR14+AR15)-(AR13+AR14))+1</f>
        <v>3.0207253886010368</v>
      </c>
    </row>
    <row r="19" spans="1:44" s="112" customFormat="1" ht="33" customHeight="1">
      <c r="A19" s="135" t="s">
        <v>339</v>
      </c>
      <c r="B19" s="136"/>
      <c r="C19" s="136"/>
      <c r="D19" s="136"/>
      <c r="E19" s="136"/>
      <c r="F19" s="136"/>
      <c r="G19" s="668"/>
      <c r="H19" s="668"/>
      <c r="I19" s="668"/>
      <c r="J19" s="166"/>
      <c r="K19" s="136"/>
      <c r="L19" s="136"/>
      <c r="M19" s="136"/>
      <c r="N19" s="136"/>
      <c r="O19" s="136"/>
      <c r="P19" s="167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</row>
    <row r="20" spans="1:44" ht="19" customHeight="1">
      <c r="A20" s="127" t="s">
        <v>340</v>
      </c>
      <c r="B20" s="128">
        <v>8</v>
      </c>
      <c r="C20" s="128">
        <v>9.6999999999999993</v>
      </c>
      <c r="D20" s="128">
        <v>7.9</v>
      </c>
      <c r="E20" s="128">
        <v>8.8000000000000007</v>
      </c>
      <c r="F20" s="128">
        <v>10.8</v>
      </c>
      <c r="G20" s="128">
        <v>10.3</v>
      </c>
      <c r="H20" s="128">
        <v>15</v>
      </c>
      <c r="I20" s="128">
        <v>16.899999999999999</v>
      </c>
      <c r="J20" s="128">
        <v>14.7</v>
      </c>
      <c r="K20" s="128">
        <v>10.4</v>
      </c>
      <c r="L20" s="128">
        <v>9</v>
      </c>
      <c r="M20" s="128">
        <v>9.9</v>
      </c>
      <c r="N20" s="128">
        <v>10</v>
      </c>
      <c r="O20" s="128">
        <v>8.5</v>
      </c>
      <c r="P20" s="162">
        <v>9.6</v>
      </c>
      <c r="Q20" s="128">
        <v>13.5</v>
      </c>
      <c r="R20" s="128">
        <v>8.9</v>
      </c>
      <c r="S20" s="128">
        <v>12.2</v>
      </c>
      <c r="T20" s="128">
        <v>12.3</v>
      </c>
      <c r="U20" s="128">
        <v>11.2</v>
      </c>
      <c r="V20" s="128">
        <v>12.7</v>
      </c>
      <c r="W20" s="128">
        <v>11.6</v>
      </c>
      <c r="X20" s="128">
        <v>14</v>
      </c>
      <c r="Y20" s="128">
        <v>12.8</v>
      </c>
      <c r="Z20" s="128">
        <v>10.5</v>
      </c>
      <c r="AA20" s="128">
        <v>12.9</v>
      </c>
      <c r="AB20" s="128">
        <v>12.7</v>
      </c>
      <c r="AC20" s="128">
        <v>13.2</v>
      </c>
      <c r="AD20" s="128">
        <v>11.8</v>
      </c>
      <c r="AE20" s="128">
        <v>10.9</v>
      </c>
      <c r="AF20" s="128">
        <v>10.4</v>
      </c>
      <c r="AG20" s="128">
        <v>13.52</v>
      </c>
      <c r="AH20" s="128">
        <v>13.4</v>
      </c>
      <c r="AI20" s="128">
        <v>12.1</v>
      </c>
      <c r="AJ20" s="128">
        <v>11.3</v>
      </c>
      <c r="AK20" s="128">
        <v>11.58</v>
      </c>
      <c r="AL20" s="128">
        <v>11</v>
      </c>
      <c r="AM20" s="128">
        <v>12.1</v>
      </c>
      <c r="AN20" s="128">
        <v>14.2</v>
      </c>
      <c r="AO20" s="128">
        <v>8.1</v>
      </c>
      <c r="AP20" s="128">
        <v>5.3</v>
      </c>
      <c r="AQ20" s="128">
        <v>6.3768115942029002</v>
      </c>
      <c r="AR20" s="128">
        <v>6.7</v>
      </c>
    </row>
    <row r="21" spans="1:44" ht="19" customHeight="1">
      <c r="A21" s="127" t="s">
        <v>341</v>
      </c>
      <c r="B21" s="128">
        <v>14</v>
      </c>
      <c r="C21" s="128">
        <v>13</v>
      </c>
      <c r="D21" s="128">
        <v>21.5</v>
      </c>
      <c r="E21" s="128">
        <v>18.100000000000001</v>
      </c>
      <c r="F21" s="128">
        <v>21.8</v>
      </c>
      <c r="G21" s="128">
        <v>22.5</v>
      </c>
      <c r="H21" s="128">
        <v>23.7</v>
      </c>
      <c r="I21" s="128">
        <v>23</v>
      </c>
      <c r="J21" s="128">
        <v>21.7</v>
      </c>
      <c r="K21" s="128">
        <v>24.3</v>
      </c>
      <c r="L21" s="128">
        <v>26.6</v>
      </c>
      <c r="M21" s="128">
        <v>26.2</v>
      </c>
      <c r="N21" s="128">
        <v>22.7</v>
      </c>
      <c r="O21" s="128">
        <v>23.3</v>
      </c>
      <c r="P21" s="162">
        <v>28.7</v>
      </c>
      <c r="Q21" s="129">
        <v>24.3</v>
      </c>
      <c r="R21" s="129">
        <v>22.1</v>
      </c>
      <c r="S21" s="129">
        <v>25.9</v>
      </c>
      <c r="T21" s="129">
        <v>23.7</v>
      </c>
      <c r="U21" s="129">
        <v>24.8</v>
      </c>
      <c r="V21" s="129">
        <v>23.4</v>
      </c>
      <c r="W21" s="129">
        <v>31.1</v>
      </c>
      <c r="X21" s="129">
        <v>27.9</v>
      </c>
      <c r="Y21" s="129">
        <v>24.2</v>
      </c>
      <c r="Z21" s="129">
        <v>25.1</v>
      </c>
      <c r="AA21" s="129">
        <v>25.7</v>
      </c>
      <c r="AB21" s="129">
        <v>23.8</v>
      </c>
      <c r="AC21" s="128">
        <v>25.5</v>
      </c>
      <c r="AD21" s="128">
        <v>23.9</v>
      </c>
      <c r="AE21" s="128">
        <v>22</v>
      </c>
      <c r="AF21" s="128">
        <v>20.399999999999999</v>
      </c>
      <c r="AG21" s="128">
        <v>18.61</v>
      </c>
      <c r="AH21" s="128">
        <v>20.3</v>
      </c>
      <c r="AI21" s="128">
        <v>23.7</v>
      </c>
      <c r="AJ21" s="128">
        <v>21.4</v>
      </c>
      <c r="AK21" s="128">
        <v>16.16</v>
      </c>
      <c r="AL21" s="128">
        <v>17.670000000000002</v>
      </c>
      <c r="AM21" s="128">
        <v>17.7</v>
      </c>
      <c r="AN21" s="128">
        <v>18.3</v>
      </c>
      <c r="AO21" s="128">
        <v>20.7</v>
      </c>
      <c r="AP21" s="128">
        <v>22.3</v>
      </c>
      <c r="AQ21" s="128">
        <v>19.4685990338164</v>
      </c>
      <c r="AR21" s="128">
        <v>20.9</v>
      </c>
    </row>
    <row r="22" spans="1:44" ht="19" customHeight="1">
      <c r="A22" s="127" t="s">
        <v>342</v>
      </c>
      <c r="B22" s="128">
        <v>65.099999999999994</v>
      </c>
      <c r="C22" s="128">
        <v>65.400000000000006</v>
      </c>
      <c r="D22" s="128">
        <v>55.2</v>
      </c>
      <c r="E22" s="128">
        <v>58.4</v>
      </c>
      <c r="F22" s="128">
        <v>53.4</v>
      </c>
      <c r="G22" s="128">
        <v>51.1</v>
      </c>
      <c r="H22" s="128">
        <v>43.5</v>
      </c>
      <c r="I22" s="128">
        <v>46</v>
      </c>
      <c r="J22" s="128">
        <v>47.1</v>
      </c>
      <c r="K22" s="128">
        <v>49.5</v>
      </c>
      <c r="L22" s="128">
        <v>49.6</v>
      </c>
      <c r="M22" s="128">
        <v>46</v>
      </c>
      <c r="N22" s="128">
        <v>50.3</v>
      </c>
      <c r="O22" s="128">
        <v>48.3</v>
      </c>
      <c r="P22" s="162">
        <v>44.5</v>
      </c>
      <c r="Q22" s="128">
        <v>45.5</v>
      </c>
      <c r="R22" s="128">
        <v>48.2</v>
      </c>
      <c r="S22" s="128">
        <v>43.8</v>
      </c>
      <c r="T22" s="128">
        <v>43.7</v>
      </c>
      <c r="U22" s="128">
        <v>42.7</v>
      </c>
      <c r="V22" s="128">
        <v>44</v>
      </c>
      <c r="W22" s="128">
        <v>39.700000000000003</v>
      </c>
      <c r="X22" s="128">
        <v>38.799999999999997</v>
      </c>
      <c r="Y22" s="128">
        <v>44.2</v>
      </c>
      <c r="Z22" s="128">
        <v>46.1</v>
      </c>
      <c r="AA22" s="128">
        <v>42.8</v>
      </c>
      <c r="AB22" s="128">
        <v>42.1</v>
      </c>
      <c r="AC22" s="128">
        <v>45.1</v>
      </c>
      <c r="AD22" s="128">
        <v>46.4</v>
      </c>
      <c r="AE22" s="128">
        <v>50.4</v>
      </c>
      <c r="AF22" s="128">
        <v>48.4</v>
      </c>
      <c r="AG22" s="128">
        <v>50.39</v>
      </c>
      <c r="AH22" s="128">
        <v>50</v>
      </c>
      <c r="AI22" s="128">
        <v>47</v>
      </c>
      <c r="AJ22" s="128">
        <v>57.2</v>
      </c>
      <c r="AK22" s="128">
        <v>54.72</v>
      </c>
      <c r="AL22" s="128">
        <v>49.7</v>
      </c>
      <c r="AM22" s="128">
        <v>48.4</v>
      </c>
      <c r="AN22" s="128">
        <v>44</v>
      </c>
      <c r="AO22" s="128">
        <v>49.3</v>
      </c>
      <c r="AP22" s="128">
        <v>51.5</v>
      </c>
      <c r="AQ22" s="128">
        <v>52.850241545893702</v>
      </c>
      <c r="AR22" s="128">
        <v>50.1</v>
      </c>
    </row>
    <row r="23" spans="1:44" s="111" customFormat="1" ht="19" customHeight="1">
      <c r="A23" s="131" t="s">
        <v>343</v>
      </c>
      <c r="B23" s="137">
        <v>12.5</v>
      </c>
      <c r="C23" s="137">
        <v>11.9</v>
      </c>
      <c r="D23" s="137">
        <v>15.3</v>
      </c>
      <c r="E23" s="137">
        <v>14.7</v>
      </c>
      <c r="F23" s="137">
        <v>14.1</v>
      </c>
      <c r="G23" s="137">
        <v>16.100000000000001</v>
      </c>
      <c r="H23" s="137">
        <v>17.8</v>
      </c>
      <c r="I23" s="137">
        <v>14.1</v>
      </c>
      <c r="J23" s="137">
        <v>16.399999999999999</v>
      </c>
      <c r="K23" s="132">
        <v>15.9</v>
      </c>
      <c r="L23" s="132">
        <v>14.7</v>
      </c>
      <c r="M23" s="132">
        <v>17.899999999999999</v>
      </c>
      <c r="N23" s="132">
        <v>16.899999999999999</v>
      </c>
      <c r="O23" s="132">
        <v>19.8</v>
      </c>
      <c r="P23" s="163">
        <v>17</v>
      </c>
      <c r="Q23" s="132">
        <v>17</v>
      </c>
      <c r="R23" s="132">
        <v>17</v>
      </c>
      <c r="S23" s="132">
        <v>17.899999999999999</v>
      </c>
      <c r="T23" s="132">
        <v>20.2</v>
      </c>
      <c r="U23" s="132">
        <v>21.3</v>
      </c>
      <c r="V23" s="132">
        <v>19.7</v>
      </c>
      <c r="W23" s="132">
        <v>17.600000000000001</v>
      </c>
      <c r="X23" s="132">
        <v>19.100000000000001</v>
      </c>
      <c r="Y23" s="132">
        <v>18.8</v>
      </c>
      <c r="Z23" s="132">
        <v>18.2</v>
      </c>
      <c r="AA23" s="132">
        <v>18.7</v>
      </c>
      <c r="AB23" s="132">
        <v>21.5</v>
      </c>
      <c r="AC23" s="132">
        <v>16.2</v>
      </c>
      <c r="AD23" s="132">
        <v>18</v>
      </c>
      <c r="AE23" s="132">
        <v>16.7</v>
      </c>
      <c r="AF23" s="132">
        <v>20.9</v>
      </c>
      <c r="AG23" s="132">
        <v>17.43</v>
      </c>
      <c r="AH23" s="132">
        <v>16.3</v>
      </c>
      <c r="AI23" s="132">
        <v>17.100000000000001</v>
      </c>
      <c r="AJ23" s="132">
        <v>10.1</v>
      </c>
      <c r="AK23" s="132">
        <v>17.2</v>
      </c>
      <c r="AL23" s="132">
        <v>21.45</v>
      </c>
      <c r="AM23" s="132">
        <v>21.6</v>
      </c>
      <c r="AN23" s="132">
        <v>22.8</v>
      </c>
      <c r="AO23" s="132">
        <v>21.9</v>
      </c>
      <c r="AP23" s="132">
        <v>20.9</v>
      </c>
      <c r="AQ23" s="132">
        <v>21.159420289855099</v>
      </c>
      <c r="AR23" s="132">
        <v>22.3</v>
      </c>
    </row>
    <row r="24" spans="1:44" s="112" customFormat="1" ht="43" customHeight="1">
      <c r="A24" s="133" t="s">
        <v>344</v>
      </c>
      <c r="B24" s="138"/>
      <c r="C24" s="138"/>
      <c r="D24" s="138"/>
      <c r="E24" s="138"/>
      <c r="F24" s="138"/>
      <c r="G24" s="138"/>
      <c r="H24" s="138"/>
      <c r="I24" s="138"/>
      <c r="J24" s="168"/>
      <c r="K24" s="128"/>
      <c r="L24" s="128"/>
      <c r="M24" s="128"/>
      <c r="N24" s="128"/>
      <c r="O24" s="128"/>
      <c r="P24" s="162"/>
      <c r="Q24" s="129"/>
      <c r="R24" s="129"/>
      <c r="S24" s="129"/>
      <c r="T24" s="129"/>
      <c r="U24" s="129"/>
      <c r="V24" s="129"/>
      <c r="W24" s="129"/>
      <c r="X24" s="129"/>
      <c r="Y24" s="182"/>
      <c r="Z24" s="182"/>
      <c r="AA24" s="182"/>
      <c r="AB24" s="182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</row>
    <row r="25" spans="1:44" ht="19" customHeight="1">
      <c r="A25" s="127" t="s">
        <v>345</v>
      </c>
      <c r="B25" s="128">
        <v>45.7</v>
      </c>
      <c r="C25" s="128">
        <v>45.8</v>
      </c>
      <c r="D25" s="128">
        <v>45.3</v>
      </c>
      <c r="E25" s="128">
        <v>46.2</v>
      </c>
      <c r="F25" s="128">
        <v>44.7</v>
      </c>
      <c r="G25" s="128">
        <v>40</v>
      </c>
      <c r="H25" s="128">
        <v>38.299999999999997</v>
      </c>
      <c r="I25" s="128">
        <v>42.9</v>
      </c>
      <c r="J25" s="128">
        <v>48.2</v>
      </c>
      <c r="K25" s="128">
        <v>43.2</v>
      </c>
      <c r="L25" s="128">
        <v>46.5</v>
      </c>
      <c r="M25" s="128">
        <v>40.200000000000003</v>
      </c>
      <c r="N25" s="128">
        <v>45.6</v>
      </c>
      <c r="O25" s="128">
        <v>42.3</v>
      </c>
      <c r="P25" s="162">
        <v>43.3</v>
      </c>
      <c r="Q25" s="128">
        <v>43.8</v>
      </c>
      <c r="R25" s="128">
        <v>44.1</v>
      </c>
      <c r="S25" s="128">
        <v>41.7</v>
      </c>
      <c r="T25" s="128">
        <v>46.7</v>
      </c>
      <c r="U25" s="128">
        <v>40.700000000000003</v>
      </c>
      <c r="V25" s="128">
        <v>40.200000000000003</v>
      </c>
      <c r="W25" s="128">
        <v>39.200000000000003</v>
      </c>
      <c r="X25" s="128">
        <v>39.200000000000003</v>
      </c>
      <c r="Y25" s="128">
        <v>36.1</v>
      </c>
      <c r="Z25" s="128">
        <v>40.200000000000003</v>
      </c>
      <c r="AA25" s="128">
        <v>35.299999999999997</v>
      </c>
      <c r="AB25" s="128">
        <v>32.299999999999997</v>
      </c>
      <c r="AC25" s="128">
        <v>37.9</v>
      </c>
      <c r="AD25" s="128">
        <v>35.799999999999997</v>
      </c>
      <c r="AE25" s="128">
        <v>40.799999999999997</v>
      </c>
      <c r="AF25" s="128">
        <v>40.799999999999997</v>
      </c>
      <c r="AG25" s="128">
        <v>39.85</v>
      </c>
      <c r="AH25" s="128">
        <v>38.9</v>
      </c>
      <c r="AI25" s="128">
        <v>35.9</v>
      </c>
      <c r="AJ25" s="128">
        <v>42.6</v>
      </c>
      <c r="AK25" s="128">
        <v>30.75</v>
      </c>
      <c r="AL25" s="128">
        <v>27.24</v>
      </c>
      <c r="AM25" s="128">
        <v>30</v>
      </c>
      <c r="AN25" s="128">
        <v>26.4</v>
      </c>
      <c r="AO25" s="128">
        <v>16.5</v>
      </c>
      <c r="AP25" s="128">
        <v>14.4</v>
      </c>
      <c r="AQ25" s="128">
        <v>17.487922705313999</v>
      </c>
      <c r="AR25" s="128">
        <v>19.7</v>
      </c>
    </row>
    <row r="26" spans="1:44" ht="19" customHeight="1">
      <c r="A26" s="127" t="s">
        <v>346</v>
      </c>
      <c r="B26" s="128">
        <v>20.5</v>
      </c>
      <c r="C26" s="128">
        <v>17.7</v>
      </c>
      <c r="D26" s="128">
        <v>21.4</v>
      </c>
      <c r="E26" s="128">
        <v>14.7</v>
      </c>
      <c r="F26" s="128">
        <v>14.8</v>
      </c>
      <c r="G26" s="128">
        <v>17.899999999999999</v>
      </c>
      <c r="H26" s="128">
        <v>22.7</v>
      </c>
      <c r="I26" s="128">
        <v>19.399999999999999</v>
      </c>
      <c r="J26" s="128">
        <v>16.8</v>
      </c>
      <c r="K26" s="128">
        <v>13.3</v>
      </c>
      <c r="L26" s="128">
        <v>17</v>
      </c>
      <c r="M26" s="128">
        <v>18.899999999999999</v>
      </c>
      <c r="N26" s="128">
        <v>16.100000000000001</v>
      </c>
      <c r="O26" s="128">
        <v>18.899999999999999</v>
      </c>
      <c r="P26" s="162">
        <v>15.5</v>
      </c>
      <c r="Q26" s="128">
        <v>16.7</v>
      </c>
      <c r="R26" s="128">
        <v>13.3</v>
      </c>
      <c r="S26" s="128">
        <v>16.899999999999999</v>
      </c>
      <c r="T26" s="128">
        <v>15.1</v>
      </c>
      <c r="U26" s="128">
        <v>16.600000000000001</v>
      </c>
      <c r="V26" s="128">
        <v>15.4</v>
      </c>
      <c r="W26" s="128">
        <v>18.5</v>
      </c>
      <c r="X26" s="128">
        <v>16.899999999999999</v>
      </c>
      <c r="Y26" s="128">
        <v>19</v>
      </c>
      <c r="Z26" s="128">
        <v>15.3</v>
      </c>
      <c r="AA26" s="128">
        <v>17.3</v>
      </c>
      <c r="AB26" s="128">
        <v>17.399999999999999</v>
      </c>
      <c r="AC26" s="128">
        <v>15.5</v>
      </c>
      <c r="AD26" s="128">
        <v>16.600000000000001</v>
      </c>
      <c r="AE26" s="128">
        <v>15.7</v>
      </c>
      <c r="AF26" s="128">
        <v>17.3</v>
      </c>
      <c r="AG26" s="128">
        <v>17.170000000000002</v>
      </c>
      <c r="AH26" s="128">
        <v>18.3</v>
      </c>
      <c r="AI26" s="128">
        <v>18.3</v>
      </c>
      <c r="AJ26" s="128">
        <v>18.2</v>
      </c>
      <c r="AK26" s="128">
        <v>17.2</v>
      </c>
      <c r="AL26" s="128">
        <v>14.25</v>
      </c>
      <c r="AM26" s="128">
        <v>16.600000000000001</v>
      </c>
      <c r="AN26" s="128">
        <v>19.7</v>
      </c>
      <c r="AO26" s="128">
        <v>16.399999999999999</v>
      </c>
      <c r="AP26" s="128">
        <v>15.8</v>
      </c>
      <c r="AQ26" s="128">
        <v>14.879227053140101</v>
      </c>
      <c r="AR26" s="128">
        <v>15.6</v>
      </c>
    </row>
    <row r="27" spans="1:44" ht="19" customHeight="1">
      <c r="A27" s="127" t="s">
        <v>347</v>
      </c>
      <c r="B27" s="128">
        <v>13.9</v>
      </c>
      <c r="C27" s="128">
        <v>16.2</v>
      </c>
      <c r="D27" s="128">
        <v>12.6</v>
      </c>
      <c r="E27" s="128">
        <v>18.2</v>
      </c>
      <c r="F27" s="128">
        <v>20.2</v>
      </c>
      <c r="G27" s="128">
        <v>17.2</v>
      </c>
      <c r="H27" s="128">
        <v>17</v>
      </c>
      <c r="I27" s="128">
        <v>18.7</v>
      </c>
      <c r="J27" s="128">
        <v>17.2</v>
      </c>
      <c r="K27" s="128">
        <v>21.6</v>
      </c>
      <c r="L27" s="128">
        <v>19.899999999999999</v>
      </c>
      <c r="M27" s="128">
        <v>20.8</v>
      </c>
      <c r="N27" s="128">
        <v>17.7</v>
      </c>
      <c r="O27" s="128">
        <v>17.8</v>
      </c>
      <c r="P27" s="162">
        <v>18.899999999999999</v>
      </c>
      <c r="Q27" s="128">
        <v>18.2</v>
      </c>
      <c r="R27" s="128">
        <v>17.600000000000001</v>
      </c>
      <c r="S27" s="128">
        <v>19.8</v>
      </c>
      <c r="T27" s="128">
        <v>15.9</v>
      </c>
      <c r="U27" s="128">
        <v>21.8</v>
      </c>
      <c r="V27" s="128">
        <v>20.9</v>
      </c>
      <c r="W27" s="128">
        <v>22.9</v>
      </c>
      <c r="X27" s="128">
        <v>19.2</v>
      </c>
      <c r="Y27" s="128">
        <v>19.399999999999999</v>
      </c>
      <c r="Z27" s="128">
        <v>19.100000000000001</v>
      </c>
      <c r="AA27" s="128">
        <v>23.4</v>
      </c>
      <c r="AB27" s="128">
        <v>20.9</v>
      </c>
      <c r="AC27" s="128">
        <v>23.8</v>
      </c>
      <c r="AD27" s="128">
        <v>24</v>
      </c>
      <c r="AE27" s="128">
        <v>21.8</v>
      </c>
      <c r="AF27" s="128">
        <v>18.899999999999999</v>
      </c>
      <c r="AG27" s="128">
        <v>20.93</v>
      </c>
      <c r="AH27" s="128">
        <v>19.399999999999999</v>
      </c>
      <c r="AI27" s="128">
        <v>20</v>
      </c>
      <c r="AJ27" s="128">
        <v>20.5</v>
      </c>
      <c r="AK27" s="128">
        <v>14.94</v>
      </c>
      <c r="AL27" s="128">
        <v>19.54</v>
      </c>
      <c r="AM27" s="128">
        <v>19.3</v>
      </c>
      <c r="AN27" s="128">
        <v>22</v>
      </c>
      <c r="AO27" s="128">
        <v>17.7</v>
      </c>
      <c r="AP27" s="128">
        <v>22.2</v>
      </c>
      <c r="AQ27" s="128">
        <v>20.048309178743999</v>
      </c>
      <c r="AR27" s="128">
        <v>20.9</v>
      </c>
    </row>
    <row r="28" spans="1:44" ht="19" customHeight="1">
      <c r="A28" s="127" t="s">
        <v>336</v>
      </c>
      <c r="B28" s="139">
        <v>19.2</v>
      </c>
      <c r="C28" s="139">
        <v>20</v>
      </c>
      <c r="D28" s="139">
        <v>20.7</v>
      </c>
      <c r="E28" s="139">
        <v>20.9</v>
      </c>
      <c r="F28" s="139">
        <v>20.100000000000001</v>
      </c>
      <c r="G28" s="139">
        <v>24.9</v>
      </c>
      <c r="H28" s="139">
        <v>21.9</v>
      </c>
      <c r="I28" s="139">
        <v>18.899999999999999</v>
      </c>
      <c r="J28" s="139">
        <v>17.8</v>
      </c>
      <c r="K28" s="128">
        <v>21.8</v>
      </c>
      <c r="L28" s="128">
        <v>16.600000000000001</v>
      </c>
      <c r="M28" s="128">
        <v>18.100000000000001</v>
      </c>
      <c r="N28" s="128">
        <v>19.399999999999999</v>
      </c>
      <c r="O28" s="128">
        <v>20.7</v>
      </c>
      <c r="P28" s="162">
        <v>22.3</v>
      </c>
      <c r="Q28" s="128">
        <v>21.1</v>
      </c>
      <c r="R28" s="128">
        <v>24.6</v>
      </c>
      <c r="S28" s="128">
        <v>21.4</v>
      </c>
      <c r="T28" s="128">
        <v>22.2</v>
      </c>
      <c r="U28" s="128">
        <v>20.9</v>
      </c>
      <c r="V28" s="128">
        <v>23.4</v>
      </c>
      <c r="W28" s="128">
        <v>19.5</v>
      </c>
      <c r="X28" s="128">
        <v>24.7</v>
      </c>
      <c r="Y28" s="128">
        <v>25.5</v>
      </c>
      <c r="Z28" s="128">
        <v>25.2</v>
      </c>
      <c r="AA28" s="128">
        <v>24</v>
      </c>
      <c r="AB28" s="128">
        <v>29.4</v>
      </c>
      <c r="AC28" s="132">
        <v>22.6</v>
      </c>
      <c r="AD28" s="132">
        <v>23.6</v>
      </c>
      <c r="AE28" s="132">
        <v>21.7</v>
      </c>
      <c r="AF28" s="132">
        <v>22.9</v>
      </c>
      <c r="AG28" s="132">
        <v>21.95</v>
      </c>
      <c r="AH28" s="132">
        <v>23.3</v>
      </c>
      <c r="AI28" s="132">
        <v>25.6</v>
      </c>
      <c r="AJ28" s="132">
        <v>18.600000000000001</v>
      </c>
      <c r="AK28" s="132">
        <v>37</v>
      </c>
      <c r="AL28" s="132">
        <v>38.67</v>
      </c>
      <c r="AM28" s="132">
        <v>33.799999999999997</v>
      </c>
      <c r="AN28" s="132">
        <v>31.6</v>
      </c>
      <c r="AO28" s="132">
        <v>49.4</v>
      </c>
      <c r="AP28" s="132">
        <v>47.6</v>
      </c>
      <c r="AQ28" s="132">
        <v>47.487922705313999</v>
      </c>
      <c r="AR28" s="132">
        <v>43.8</v>
      </c>
    </row>
    <row r="29" spans="1:44" s="112" customFormat="1" ht="33" customHeight="1">
      <c r="A29" s="135" t="s">
        <v>348</v>
      </c>
      <c r="B29" s="140"/>
      <c r="C29" s="140"/>
      <c r="D29" s="140"/>
      <c r="E29" s="140"/>
      <c r="F29" s="140"/>
      <c r="G29" s="668"/>
      <c r="H29" s="668"/>
      <c r="I29" s="668"/>
      <c r="J29" s="166"/>
      <c r="K29" s="169"/>
      <c r="L29" s="169"/>
      <c r="M29" s="169"/>
      <c r="N29" s="169"/>
      <c r="O29" s="169"/>
      <c r="P29" s="170"/>
      <c r="Q29" s="180"/>
      <c r="R29" s="180"/>
      <c r="S29" s="180"/>
      <c r="T29" s="180"/>
      <c r="U29" s="180"/>
      <c r="V29" s="180"/>
      <c r="W29" s="180"/>
      <c r="X29" s="180"/>
      <c r="Y29" s="183"/>
      <c r="Z29" s="183"/>
      <c r="AA29" s="183"/>
      <c r="AB29" s="183"/>
      <c r="AC29" s="128"/>
      <c r="AD29" s="128"/>
      <c r="AE29" s="128"/>
      <c r="AF29" s="128"/>
      <c r="AG29" s="128"/>
      <c r="AH29" s="128"/>
      <c r="AI29" s="128"/>
      <c r="AJ29" s="128"/>
      <c r="AK29" s="128"/>
      <c r="AL29" s="128"/>
      <c r="AM29" s="128"/>
      <c r="AN29" s="128"/>
      <c r="AO29" s="128"/>
      <c r="AP29" s="128"/>
      <c r="AQ29" s="128"/>
      <c r="AR29" s="128"/>
    </row>
    <row r="30" spans="1:44" ht="19" customHeight="1">
      <c r="A30" s="127" t="s">
        <v>349</v>
      </c>
      <c r="B30" s="141"/>
      <c r="C30" s="142"/>
      <c r="D30" s="142"/>
      <c r="E30" s="142"/>
      <c r="F30" s="142"/>
      <c r="G30" s="143">
        <v>31.1</v>
      </c>
      <c r="H30" s="129">
        <v>27.6</v>
      </c>
      <c r="I30" s="129">
        <v>27.5</v>
      </c>
      <c r="J30" s="129">
        <v>24.1</v>
      </c>
      <c r="K30" s="128">
        <v>27.6</v>
      </c>
      <c r="L30" s="128">
        <v>29.8</v>
      </c>
      <c r="M30" s="128">
        <v>23.9</v>
      </c>
      <c r="N30" s="128">
        <v>27.3</v>
      </c>
      <c r="O30" s="128">
        <v>26.2</v>
      </c>
      <c r="P30" s="162">
        <v>27.5</v>
      </c>
      <c r="Q30" s="129">
        <v>28.1</v>
      </c>
      <c r="R30" s="129">
        <v>27.4</v>
      </c>
      <c r="S30" s="129">
        <v>29.7</v>
      </c>
      <c r="T30" s="129">
        <v>29.6</v>
      </c>
      <c r="U30" s="129">
        <v>29.1</v>
      </c>
      <c r="V30" s="129">
        <v>27.5</v>
      </c>
      <c r="W30" s="129">
        <v>23.3</v>
      </c>
      <c r="X30" s="129">
        <v>25.1</v>
      </c>
      <c r="Y30" s="129">
        <v>26</v>
      </c>
      <c r="Z30" s="129">
        <v>27.2</v>
      </c>
      <c r="AA30" s="129">
        <v>25.1</v>
      </c>
      <c r="AB30" s="129">
        <v>24.7</v>
      </c>
      <c r="AC30" s="128">
        <v>23.9</v>
      </c>
      <c r="AD30" s="128">
        <v>28.8</v>
      </c>
      <c r="AE30" s="128">
        <v>26.6</v>
      </c>
      <c r="AF30" s="128">
        <v>31.5</v>
      </c>
      <c r="AG30" s="128">
        <v>30.03</v>
      </c>
      <c r="AH30" s="128">
        <v>30.9</v>
      </c>
      <c r="AI30" s="128">
        <v>28.4</v>
      </c>
      <c r="AJ30" s="128">
        <v>28.9</v>
      </c>
      <c r="AK30" s="128">
        <v>14.77</v>
      </c>
      <c r="AL30" s="128">
        <v>14.48</v>
      </c>
      <c r="AM30" s="128">
        <v>14.8</v>
      </c>
      <c r="AN30" s="128">
        <v>14.9</v>
      </c>
      <c r="AO30" s="128">
        <v>6</v>
      </c>
      <c r="AP30" s="128">
        <v>4.3</v>
      </c>
      <c r="AQ30" s="128">
        <v>4.4444444444444402</v>
      </c>
      <c r="AR30" s="128">
        <v>5.9</v>
      </c>
    </row>
    <row r="31" spans="1:44" ht="19" customHeight="1">
      <c r="A31" s="127" t="s">
        <v>350</v>
      </c>
      <c r="B31" s="141"/>
      <c r="C31" s="142"/>
      <c r="D31" s="142"/>
      <c r="E31" s="142"/>
      <c r="F31" s="142"/>
      <c r="G31" s="143">
        <v>18.8</v>
      </c>
      <c r="H31" s="129">
        <v>21.9</v>
      </c>
      <c r="I31" s="129">
        <v>24.3</v>
      </c>
      <c r="J31" s="129">
        <v>26.6</v>
      </c>
      <c r="K31" s="128">
        <v>26.2</v>
      </c>
      <c r="L31" s="128">
        <v>28</v>
      </c>
      <c r="M31" s="128">
        <v>23.2</v>
      </c>
      <c r="N31" s="128">
        <v>25</v>
      </c>
      <c r="O31" s="128">
        <v>27</v>
      </c>
      <c r="P31" s="162">
        <v>25</v>
      </c>
      <c r="Q31" s="129">
        <v>27.6</v>
      </c>
      <c r="R31" s="129">
        <v>23</v>
      </c>
      <c r="S31" s="129">
        <v>21.9</v>
      </c>
      <c r="T31" s="129">
        <v>24.2</v>
      </c>
      <c r="U31" s="129">
        <v>23.1</v>
      </c>
      <c r="V31" s="129">
        <v>25.8</v>
      </c>
      <c r="W31" s="129">
        <v>26.5</v>
      </c>
      <c r="X31" s="129">
        <v>24.3</v>
      </c>
      <c r="Y31" s="129">
        <v>24.3</v>
      </c>
      <c r="Z31" s="129">
        <v>26.2</v>
      </c>
      <c r="AA31" s="129">
        <v>24.5</v>
      </c>
      <c r="AB31" s="129">
        <v>24.3</v>
      </c>
      <c r="AC31" s="128">
        <v>23.5</v>
      </c>
      <c r="AD31" s="128">
        <v>21.7</v>
      </c>
      <c r="AE31" s="128">
        <v>23.6</v>
      </c>
      <c r="AF31" s="128">
        <v>23.3</v>
      </c>
      <c r="AG31" s="128">
        <v>24.58</v>
      </c>
      <c r="AH31" s="128">
        <v>22.8</v>
      </c>
      <c r="AI31" s="128">
        <v>22</v>
      </c>
      <c r="AJ31" s="128">
        <v>27.4</v>
      </c>
      <c r="AK31" s="128">
        <v>16.79</v>
      </c>
      <c r="AL31" s="128">
        <v>17.91</v>
      </c>
      <c r="AM31" s="128">
        <v>14.5</v>
      </c>
      <c r="AN31" s="128">
        <v>13.7</v>
      </c>
      <c r="AO31" s="128">
        <v>16.2</v>
      </c>
      <c r="AP31" s="128">
        <v>21.1</v>
      </c>
      <c r="AQ31" s="128">
        <v>19.758454106280201</v>
      </c>
      <c r="AR31" s="128">
        <v>21.7</v>
      </c>
    </row>
    <row r="32" spans="1:44" ht="19" customHeight="1">
      <c r="A32" s="127" t="s">
        <v>351</v>
      </c>
      <c r="B32" s="141"/>
      <c r="C32" s="142"/>
      <c r="D32" s="142"/>
      <c r="E32" s="142"/>
      <c r="F32" s="142"/>
      <c r="G32" s="143">
        <v>13.6</v>
      </c>
      <c r="H32" s="129">
        <v>13.1</v>
      </c>
      <c r="I32" s="129">
        <v>14.9</v>
      </c>
      <c r="J32" s="129">
        <v>12.4</v>
      </c>
      <c r="K32" s="128">
        <v>15.3</v>
      </c>
      <c r="L32" s="128">
        <v>16.399999999999999</v>
      </c>
      <c r="M32" s="128">
        <v>19.3</v>
      </c>
      <c r="N32" s="128">
        <v>17</v>
      </c>
      <c r="O32" s="128">
        <v>18.600000000000001</v>
      </c>
      <c r="P32" s="162">
        <v>15</v>
      </c>
      <c r="Q32" s="129">
        <v>15.6</v>
      </c>
      <c r="R32" s="129">
        <v>15.8</v>
      </c>
      <c r="S32" s="129">
        <v>18.600000000000001</v>
      </c>
      <c r="T32" s="129">
        <v>17.2</v>
      </c>
      <c r="U32" s="129">
        <v>20.2</v>
      </c>
      <c r="V32" s="129">
        <v>20.100000000000001</v>
      </c>
      <c r="W32" s="129">
        <v>22.7</v>
      </c>
      <c r="X32" s="129">
        <v>20.100000000000001</v>
      </c>
      <c r="Y32" s="129">
        <v>17.7</v>
      </c>
      <c r="Z32" s="129">
        <v>16.2</v>
      </c>
      <c r="AA32" s="129">
        <v>21.7</v>
      </c>
      <c r="AB32" s="129">
        <v>19.600000000000001</v>
      </c>
      <c r="AC32" s="128">
        <v>19.8</v>
      </c>
      <c r="AD32" s="128">
        <v>16.3</v>
      </c>
      <c r="AE32" s="128">
        <v>18.100000000000001</v>
      </c>
      <c r="AF32" s="128">
        <v>15.4</v>
      </c>
      <c r="AG32" s="128">
        <v>16.04</v>
      </c>
      <c r="AH32" s="128">
        <v>16.600000000000001</v>
      </c>
      <c r="AI32" s="128">
        <v>19.2</v>
      </c>
      <c r="AJ32" s="128">
        <v>15.4</v>
      </c>
      <c r="AK32" s="128">
        <v>15.34</v>
      </c>
      <c r="AL32" s="128">
        <v>17.010000000000002</v>
      </c>
      <c r="AM32" s="128">
        <v>18.100000000000001</v>
      </c>
      <c r="AN32" s="128">
        <v>16.8</v>
      </c>
      <c r="AO32" s="128">
        <v>17.899999999999999</v>
      </c>
      <c r="AP32" s="128">
        <v>18.7</v>
      </c>
      <c r="AQ32" s="128">
        <v>20</v>
      </c>
      <c r="AR32" s="128">
        <v>20.8</v>
      </c>
    </row>
    <row r="33" spans="1:44" ht="19" customHeight="1">
      <c r="A33" s="127" t="s">
        <v>352</v>
      </c>
      <c r="B33" s="141"/>
      <c r="C33" s="142"/>
      <c r="D33" s="142"/>
      <c r="E33" s="142"/>
      <c r="F33" s="142"/>
      <c r="G33" s="143">
        <v>9.6</v>
      </c>
      <c r="H33" s="129">
        <v>10.3</v>
      </c>
      <c r="I33" s="129">
        <v>8.8000000000000007</v>
      </c>
      <c r="J33" s="129">
        <v>11.5</v>
      </c>
      <c r="K33" s="128">
        <v>9.1999999999999993</v>
      </c>
      <c r="L33" s="128">
        <v>7</v>
      </c>
      <c r="M33" s="128">
        <v>8.9</v>
      </c>
      <c r="N33" s="128">
        <v>8.5</v>
      </c>
      <c r="O33" s="128">
        <v>7.4</v>
      </c>
      <c r="P33" s="162">
        <v>8.9</v>
      </c>
      <c r="Q33" s="129">
        <v>7.4</v>
      </c>
      <c r="R33" s="129">
        <v>8.3000000000000007</v>
      </c>
      <c r="S33" s="129">
        <v>8.1999999999999993</v>
      </c>
      <c r="T33" s="129">
        <v>8.3000000000000007</v>
      </c>
      <c r="U33" s="129">
        <v>7.9</v>
      </c>
      <c r="V33" s="129">
        <v>7.6</v>
      </c>
      <c r="W33" s="129">
        <v>8.6999999999999993</v>
      </c>
      <c r="X33" s="129">
        <v>9.1999999999999993</v>
      </c>
      <c r="Y33" s="129">
        <v>8.4</v>
      </c>
      <c r="Z33" s="129">
        <v>6.4</v>
      </c>
      <c r="AA33" s="129">
        <v>6.4</v>
      </c>
      <c r="AB33" s="129">
        <v>7.3</v>
      </c>
      <c r="AC33" s="128">
        <v>9</v>
      </c>
      <c r="AD33" s="128">
        <v>8.9</v>
      </c>
      <c r="AE33" s="128">
        <v>7.7</v>
      </c>
      <c r="AF33" s="128">
        <v>7.3</v>
      </c>
      <c r="AG33" s="128">
        <v>8.17</v>
      </c>
      <c r="AH33" s="128">
        <v>7.1</v>
      </c>
      <c r="AI33" s="128">
        <v>8.5</v>
      </c>
      <c r="AJ33" s="128">
        <v>4.7</v>
      </c>
      <c r="AK33" s="128">
        <v>4.46</v>
      </c>
      <c r="AL33" s="128">
        <v>5.35</v>
      </c>
      <c r="AM33" s="128">
        <v>4.7</v>
      </c>
      <c r="AN33" s="128">
        <v>6.4</v>
      </c>
      <c r="AO33" s="128">
        <v>4.9000000000000004</v>
      </c>
      <c r="AP33" s="128">
        <v>4.5999999999999996</v>
      </c>
      <c r="AQ33" s="128">
        <v>6.4734299516908198</v>
      </c>
      <c r="AR33" s="128">
        <v>6.2</v>
      </c>
    </row>
    <row r="34" spans="1:44" ht="19" customHeight="1">
      <c r="A34" s="127" t="s">
        <v>353</v>
      </c>
      <c r="B34" s="141"/>
      <c r="C34" s="142"/>
      <c r="D34" s="142"/>
      <c r="E34" s="142"/>
      <c r="F34" s="142"/>
      <c r="G34" s="143">
        <v>6.6</v>
      </c>
      <c r="H34" s="128">
        <v>6.9</v>
      </c>
      <c r="I34" s="129">
        <v>5.6</v>
      </c>
      <c r="J34" s="129">
        <v>8.8000000000000007</v>
      </c>
      <c r="K34" s="128">
        <v>4.7</v>
      </c>
      <c r="L34" s="128">
        <v>4.5999999999999996</v>
      </c>
      <c r="M34" s="128">
        <v>5.7</v>
      </c>
      <c r="N34" s="128">
        <v>4.5</v>
      </c>
      <c r="O34" s="128">
        <v>2.7</v>
      </c>
      <c r="P34" s="162">
        <v>3.5</v>
      </c>
      <c r="Q34" s="129">
        <v>3.1</v>
      </c>
      <c r="R34" s="129">
        <v>2.9</v>
      </c>
      <c r="S34" s="129">
        <v>3.1</v>
      </c>
      <c r="T34" s="129">
        <v>4.0999999999999996</v>
      </c>
      <c r="U34" s="129">
        <v>2.9</v>
      </c>
      <c r="V34" s="129">
        <v>3.3</v>
      </c>
      <c r="W34" s="129">
        <v>4.0999999999999996</v>
      </c>
      <c r="X34" s="129">
        <v>3.1</v>
      </c>
      <c r="Y34" s="129">
        <v>4.3</v>
      </c>
      <c r="Z34" s="129">
        <v>3.8</v>
      </c>
      <c r="AA34" s="129">
        <v>3.5</v>
      </c>
      <c r="AB34" s="129">
        <v>2.5</v>
      </c>
      <c r="AC34" s="128">
        <v>4.3</v>
      </c>
      <c r="AD34" s="128">
        <v>3.8</v>
      </c>
      <c r="AE34" s="128">
        <v>4.4000000000000004</v>
      </c>
      <c r="AF34" s="128">
        <v>4.9000000000000004</v>
      </c>
      <c r="AG34" s="128">
        <v>4.78</v>
      </c>
      <c r="AH34" s="128">
        <v>4.0999999999999996</v>
      </c>
      <c r="AI34" s="128">
        <v>4.3</v>
      </c>
      <c r="AJ34" s="128">
        <v>3.4</v>
      </c>
      <c r="AK34" s="128">
        <v>4.34</v>
      </c>
      <c r="AL34" s="128">
        <v>2.04</v>
      </c>
      <c r="AM34" s="128">
        <v>2.2999999999999998</v>
      </c>
      <c r="AN34" s="128">
        <v>2.6</v>
      </c>
      <c r="AO34" s="128">
        <v>2.4</v>
      </c>
      <c r="AP34" s="128">
        <v>2.7</v>
      </c>
      <c r="AQ34" s="128">
        <v>1.5942028985507199</v>
      </c>
      <c r="AR34" s="128">
        <v>1.4</v>
      </c>
    </row>
    <row r="35" spans="1:44" ht="19" customHeight="1">
      <c r="A35" s="127" t="s">
        <v>336</v>
      </c>
      <c r="B35" s="142"/>
      <c r="C35" s="142"/>
      <c r="D35" s="142"/>
      <c r="E35" s="142"/>
      <c r="F35" s="142"/>
      <c r="G35" s="128">
        <v>20.3</v>
      </c>
      <c r="H35" s="128">
        <v>20.2</v>
      </c>
      <c r="I35" s="128">
        <v>19</v>
      </c>
      <c r="J35" s="128">
        <v>16.600000000000001</v>
      </c>
      <c r="K35" s="128">
        <v>16.899999999999999</v>
      </c>
      <c r="L35" s="128">
        <v>14.3</v>
      </c>
      <c r="M35" s="128">
        <v>19</v>
      </c>
      <c r="N35" s="128">
        <v>17.7</v>
      </c>
      <c r="O35" s="128">
        <v>18</v>
      </c>
      <c r="P35" s="162">
        <v>20</v>
      </c>
      <c r="Q35" s="128">
        <v>18.2</v>
      </c>
      <c r="R35" s="128">
        <v>22.4</v>
      </c>
      <c r="S35" s="128">
        <v>18.600000000000001</v>
      </c>
      <c r="T35" s="128">
        <v>16.7</v>
      </c>
      <c r="U35" s="128">
        <v>16.7</v>
      </c>
      <c r="V35" s="128">
        <v>15.7</v>
      </c>
      <c r="W35" s="128">
        <v>14.7</v>
      </c>
      <c r="X35" s="128">
        <v>18.2</v>
      </c>
      <c r="Y35" s="128">
        <v>19.2</v>
      </c>
      <c r="Z35" s="128">
        <v>20.100000000000001</v>
      </c>
      <c r="AA35" s="128">
        <v>18.8</v>
      </c>
      <c r="AB35" s="128">
        <v>21.6</v>
      </c>
      <c r="AC35" s="128">
        <v>19.399999999999999</v>
      </c>
      <c r="AD35" s="128">
        <v>20.5</v>
      </c>
      <c r="AE35" s="128">
        <v>19.600000000000001</v>
      </c>
      <c r="AF35" s="128">
        <v>17.600000000000001</v>
      </c>
      <c r="AG35" s="128">
        <v>16.350000000000001</v>
      </c>
      <c r="AH35" s="128">
        <v>18.600000000000001</v>
      </c>
      <c r="AI35" s="128">
        <v>17.5</v>
      </c>
      <c r="AJ35" s="128">
        <v>20.2</v>
      </c>
      <c r="AK35" s="128">
        <v>44.3</v>
      </c>
      <c r="AL35" s="128">
        <v>43.21</v>
      </c>
      <c r="AM35" s="128">
        <v>45.4</v>
      </c>
      <c r="AN35" s="128">
        <v>45.6</v>
      </c>
      <c r="AO35" s="128">
        <v>52.6</v>
      </c>
      <c r="AP35" s="128">
        <v>48.6</v>
      </c>
      <c r="AQ35" s="128">
        <v>47.632850241545903</v>
      </c>
      <c r="AR35" s="128">
        <v>44.1</v>
      </c>
    </row>
    <row r="36" spans="1:44" ht="19" customHeight="1">
      <c r="A36" s="127"/>
      <c r="B36" s="128"/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62"/>
      <c r="Q36" s="181"/>
      <c r="R36" s="181"/>
      <c r="S36" s="181"/>
      <c r="T36" s="181"/>
      <c r="U36" s="181"/>
      <c r="V36" s="181"/>
      <c r="W36" s="181"/>
      <c r="X36" s="181"/>
      <c r="Y36" s="181"/>
      <c r="Z36" s="181"/>
      <c r="AA36" s="181"/>
      <c r="AB36" s="181"/>
      <c r="AC36" s="128"/>
      <c r="AD36" s="128"/>
      <c r="AE36" s="128"/>
      <c r="AF36" s="128"/>
      <c r="AG36" s="128"/>
      <c r="AH36" s="128"/>
      <c r="AI36" s="128"/>
      <c r="AJ36" s="128"/>
      <c r="AK36" s="128"/>
      <c r="AL36" s="128"/>
      <c r="AM36" s="128"/>
      <c r="AN36" s="128"/>
      <c r="AO36" s="128"/>
      <c r="AP36" s="128"/>
      <c r="AQ36" s="128"/>
      <c r="AR36" s="128"/>
    </row>
    <row r="37" spans="1:44" s="111" customFormat="1" ht="19" customHeight="1">
      <c r="A37" s="127" t="s">
        <v>354</v>
      </c>
      <c r="B37" s="143">
        <v>60.2</v>
      </c>
      <c r="C37" s="128">
        <v>59.8</v>
      </c>
      <c r="D37" s="128">
        <v>57.9</v>
      </c>
      <c r="E37" s="128">
        <v>55.1</v>
      </c>
      <c r="F37" s="128">
        <v>52.8</v>
      </c>
      <c r="G37" s="143">
        <v>49.9</v>
      </c>
      <c r="H37" s="128">
        <v>49.5</v>
      </c>
      <c r="I37" s="128">
        <v>51.8</v>
      </c>
      <c r="J37" s="128">
        <v>50.7</v>
      </c>
      <c r="K37" s="128">
        <v>53.8</v>
      </c>
      <c r="L37" s="128">
        <v>57.8</v>
      </c>
      <c r="M37" s="128">
        <v>47.1</v>
      </c>
      <c r="N37" s="128">
        <v>52.3</v>
      </c>
      <c r="O37" s="128">
        <v>53.2</v>
      </c>
      <c r="P37" s="162">
        <v>52.5</v>
      </c>
      <c r="Q37" s="128">
        <v>55.7</v>
      </c>
      <c r="R37" s="128">
        <v>50.4</v>
      </c>
      <c r="S37" s="128">
        <v>51.6</v>
      </c>
      <c r="T37" s="128">
        <v>53.8</v>
      </c>
      <c r="U37" s="128">
        <v>52.2</v>
      </c>
      <c r="V37" s="128">
        <v>53.3</v>
      </c>
      <c r="W37" s="128">
        <v>49.8</v>
      </c>
      <c r="X37" s="128">
        <v>49.4</v>
      </c>
      <c r="Y37" s="128">
        <v>50.3</v>
      </c>
      <c r="Z37" s="128">
        <v>53.4</v>
      </c>
      <c r="AA37" s="128">
        <v>49.6</v>
      </c>
      <c r="AB37" s="128">
        <v>49</v>
      </c>
      <c r="AC37" s="128">
        <v>47.4</v>
      </c>
      <c r="AD37" s="128">
        <v>50.5</v>
      </c>
      <c r="AE37" s="128">
        <v>50.2</v>
      </c>
      <c r="AF37" s="128">
        <v>54.8</v>
      </c>
      <c r="AG37" s="128">
        <v>54.61</v>
      </c>
      <c r="AH37" s="128">
        <v>53.7</v>
      </c>
      <c r="AI37" s="128">
        <v>50.4</v>
      </c>
      <c r="AJ37" s="128">
        <v>56.3</v>
      </c>
      <c r="AK37" s="128">
        <f t="shared" ref="AK37:AR37" si="1">AK30+AK31</f>
        <v>31.56</v>
      </c>
      <c r="AL37" s="128">
        <f t="shared" si="1"/>
        <v>32.39</v>
      </c>
      <c r="AM37" s="128">
        <f t="shared" si="1"/>
        <v>29.3</v>
      </c>
      <c r="AN37" s="128">
        <f t="shared" si="1"/>
        <v>28.6</v>
      </c>
      <c r="AO37" s="128">
        <f t="shared" si="1"/>
        <v>22.2</v>
      </c>
      <c r="AP37" s="128">
        <f t="shared" si="1"/>
        <v>25.400000000000002</v>
      </c>
      <c r="AQ37" s="128">
        <f t="shared" si="1"/>
        <v>24.20289855072464</v>
      </c>
      <c r="AR37" s="128">
        <f t="shared" si="1"/>
        <v>27.6</v>
      </c>
    </row>
    <row r="38" spans="1:44" s="111" customFormat="1" ht="19" customHeight="1">
      <c r="A38" s="127" t="s">
        <v>355</v>
      </c>
      <c r="B38" s="143">
        <v>12.1</v>
      </c>
      <c r="C38" s="128">
        <v>9.1</v>
      </c>
      <c r="D38" s="128">
        <v>10</v>
      </c>
      <c r="E38" s="128">
        <v>13.9</v>
      </c>
      <c r="F38" s="128">
        <v>16.899999999999999</v>
      </c>
      <c r="G38" s="143">
        <v>16.2</v>
      </c>
      <c r="H38" s="128">
        <v>17.2</v>
      </c>
      <c r="I38" s="128">
        <v>14.4</v>
      </c>
      <c r="J38" s="128">
        <v>20.3</v>
      </c>
      <c r="K38" s="128">
        <v>13.9</v>
      </c>
      <c r="L38" s="128">
        <v>11.6</v>
      </c>
      <c r="M38" s="128">
        <v>14.6</v>
      </c>
      <c r="N38" s="128">
        <v>13</v>
      </c>
      <c r="O38" s="128">
        <v>10.1</v>
      </c>
      <c r="P38" s="162">
        <v>12.4</v>
      </c>
      <c r="Q38" s="128">
        <v>10.5</v>
      </c>
      <c r="R38" s="128">
        <v>11.2</v>
      </c>
      <c r="S38" s="128">
        <v>11.3</v>
      </c>
      <c r="T38" s="128">
        <v>12.4</v>
      </c>
      <c r="U38" s="128">
        <v>10.8</v>
      </c>
      <c r="V38" s="128">
        <v>10.9</v>
      </c>
      <c r="W38" s="128">
        <v>12.8</v>
      </c>
      <c r="X38" s="128">
        <v>12.3</v>
      </c>
      <c r="Y38" s="128">
        <v>12.7</v>
      </c>
      <c r="Z38" s="128">
        <v>10.199999999999999</v>
      </c>
      <c r="AA38" s="128">
        <v>9.9</v>
      </c>
      <c r="AB38" s="128">
        <v>9.8000000000000007</v>
      </c>
      <c r="AC38" s="128">
        <v>13.3</v>
      </c>
      <c r="AD38" s="128">
        <v>12.7</v>
      </c>
      <c r="AE38" s="128">
        <v>12.1</v>
      </c>
      <c r="AF38" s="128">
        <v>12.2</v>
      </c>
      <c r="AG38" s="128">
        <v>12.95</v>
      </c>
      <c r="AH38" s="128">
        <v>11.2</v>
      </c>
      <c r="AI38" s="128">
        <v>12.8</v>
      </c>
      <c r="AJ38" s="128">
        <v>8.1</v>
      </c>
      <c r="AK38" s="128">
        <f t="shared" ref="AK38:AR38" si="2">AK33+AK34</f>
        <v>8.8000000000000007</v>
      </c>
      <c r="AL38" s="128">
        <f t="shared" si="2"/>
        <v>7.39</v>
      </c>
      <c r="AM38" s="128">
        <f t="shared" si="2"/>
        <v>7</v>
      </c>
      <c r="AN38" s="128">
        <f t="shared" si="2"/>
        <v>9</v>
      </c>
      <c r="AO38" s="128">
        <f t="shared" si="2"/>
        <v>7.3000000000000007</v>
      </c>
      <c r="AP38" s="128">
        <f t="shared" si="2"/>
        <v>7.3</v>
      </c>
      <c r="AQ38" s="128">
        <f t="shared" si="2"/>
        <v>8.0676328502415391</v>
      </c>
      <c r="AR38" s="128">
        <f t="shared" si="2"/>
        <v>7.6</v>
      </c>
    </row>
    <row r="39" spans="1:44" s="111" customFormat="1" ht="19" customHeight="1">
      <c r="A39" s="131" t="s">
        <v>356</v>
      </c>
      <c r="B39" s="144">
        <v>48.1</v>
      </c>
      <c r="C39" s="132">
        <v>50.7</v>
      </c>
      <c r="D39" s="132">
        <v>47.9</v>
      </c>
      <c r="E39" s="132">
        <v>41.2</v>
      </c>
      <c r="F39" s="132">
        <v>35.9</v>
      </c>
      <c r="G39" s="144">
        <v>33.700000000000003</v>
      </c>
      <c r="H39" s="132">
        <v>32.299999999999997</v>
      </c>
      <c r="I39" s="132">
        <v>37.4</v>
      </c>
      <c r="J39" s="132">
        <v>30.4</v>
      </c>
      <c r="K39" s="132">
        <v>39.9</v>
      </c>
      <c r="L39" s="132">
        <v>46.2</v>
      </c>
      <c r="M39" s="132">
        <v>32.5</v>
      </c>
      <c r="N39" s="132">
        <v>39.299999999999997</v>
      </c>
      <c r="O39" s="132">
        <v>43.1</v>
      </c>
      <c r="P39" s="163">
        <v>40.1</v>
      </c>
      <c r="Q39" s="132">
        <v>45.2</v>
      </c>
      <c r="R39" s="132">
        <v>39.200000000000003</v>
      </c>
      <c r="S39" s="132">
        <v>40.299999999999997</v>
      </c>
      <c r="T39" s="132">
        <v>41.4</v>
      </c>
      <c r="U39" s="132">
        <v>41.4</v>
      </c>
      <c r="V39" s="132">
        <v>42.4</v>
      </c>
      <c r="W39" s="132">
        <v>37</v>
      </c>
      <c r="X39" s="132">
        <v>37.1</v>
      </c>
      <c r="Y39" s="132">
        <v>37.6</v>
      </c>
      <c r="Z39" s="132">
        <v>43.2</v>
      </c>
      <c r="AA39" s="132">
        <v>39.700000000000003</v>
      </c>
      <c r="AB39" s="132">
        <v>39.200000000000003</v>
      </c>
      <c r="AC39" s="132">
        <v>34.1</v>
      </c>
      <c r="AD39" s="132">
        <v>37.799999999999997</v>
      </c>
      <c r="AE39" s="132">
        <v>38.1</v>
      </c>
      <c r="AF39" s="132">
        <v>42.6</v>
      </c>
      <c r="AG39" s="132">
        <v>41.66</v>
      </c>
      <c r="AH39" s="132">
        <v>42.5</v>
      </c>
      <c r="AI39" s="132">
        <v>37.6</v>
      </c>
      <c r="AJ39" s="132">
        <v>48.2</v>
      </c>
      <c r="AK39" s="132">
        <f t="shared" ref="AK39:AR39" si="3">AK37-AK38</f>
        <v>22.759999999999998</v>
      </c>
      <c r="AL39" s="132">
        <f t="shared" si="3"/>
        <v>25</v>
      </c>
      <c r="AM39" s="132">
        <f t="shared" si="3"/>
        <v>22.3</v>
      </c>
      <c r="AN39" s="132">
        <f t="shared" si="3"/>
        <v>19.600000000000001</v>
      </c>
      <c r="AO39" s="132">
        <f t="shared" si="3"/>
        <v>14.899999999999999</v>
      </c>
      <c r="AP39" s="132">
        <f t="shared" si="3"/>
        <v>18.100000000000001</v>
      </c>
      <c r="AQ39" s="132">
        <f t="shared" si="3"/>
        <v>16.135265700483103</v>
      </c>
      <c r="AR39" s="132">
        <f t="shared" si="3"/>
        <v>20</v>
      </c>
    </row>
    <row r="40" spans="1:44" s="113" customFormat="1" ht="31" customHeight="1">
      <c r="A40" s="133" t="s">
        <v>357</v>
      </c>
      <c r="B40" s="134"/>
      <c r="C40" s="134"/>
      <c r="D40" s="134"/>
      <c r="E40" s="134"/>
      <c r="F40" s="145"/>
      <c r="G40" s="145"/>
      <c r="H40" s="145"/>
      <c r="I40" s="145"/>
      <c r="J40" s="145"/>
      <c r="K40" s="128"/>
      <c r="L40" s="128"/>
      <c r="M40" s="128"/>
      <c r="N40" s="128"/>
      <c r="O40" s="128"/>
      <c r="P40" s="162"/>
      <c r="Q40" s="128"/>
      <c r="R40" s="128"/>
      <c r="S40" s="128"/>
      <c r="T40" s="128"/>
      <c r="U40" s="182"/>
      <c r="V40" s="182"/>
      <c r="W40" s="182"/>
      <c r="X40" s="182"/>
      <c r="Y40" s="182"/>
      <c r="Z40" s="182"/>
      <c r="AA40" s="182"/>
      <c r="AB40" s="182"/>
      <c r="AC40" s="128"/>
      <c r="AD40" s="128"/>
      <c r="AE40" s="128"/>
      <c r="AF40" s="128"/>
      <c r="AG40" s="128"/>
      <c r="AH40" s="128"/>
      <c r="AI40" s="128"/>
      <c r="AJ40" s="128"/>
      <c r="AK40" s="128"/>
      <c r="AL40" s="128"/>
      <c r="AM40" s="128"/>
      <c r="AN40" s="128"/>
      <c r="AO40" s="128"/>
      <c r="AP40" s="128"/>
      <c r="AQ40" s="128"/>
      <c r="AR40" s="128"/>
    </row>
    <row r="41" spans="1:44" ht="19" customHeight="1">
      <c r="A41" s="127" t="s">
        <v>358</v>
      </c>
      <c r="B41" s="142"/>
      <c r="C41" s="142"/>
      <c r="D41" s="142"/>
      <c r="E41" s="142"/>
      <c r="F41" s="128">
        <v>15</v>
      </c>
      <c r="G41" s="128">
        <v>16.399999999999999</v>
      </c>
      <c r="H41" s="128">
        <v>16</v>
      </c>
      <c r="I41" s="128">
        <v>18.5</v>
      </c>
      <c r="J41" s="128">
        <v>14.8</v>
      </c>
      <c r="K41" s="128">
        <v>15.5</v>
      </c>
      <c r="L41" s="128">
        <v>17.899999999999999</v>
      </c>
      <c r="M41" s="128">
        <v>17.399999999999999</v>
      </c>
      <c r="N41" s="128">
        <v>14.8</v>
      </c>
      <c r="O41" s="128">
        <v>16.2</v>
      </c>
      <c r="P41" s="162">
        <v>18.899999999999999</v>
      </c>
      <c r="Q41" s="128">
        <v>16.5</v>
      </c>
      <c r="R41" s="128">
        <v>15.9</v>
      </c>
      <c r="S41" s="128">
        <v>16.899999999999999</v>
      </c>
      <c r="T41" s="128">
        <v>16.2</v>
      </c>
      <c r="U41" s="128">
        <v>14.1</v>
      </c>
      <c r="V41" s="128">
        <v>14.4</v>
      </c>
      <c r="W41" s="128">
        <v>17.399999999999999</v>
      </c>
      <c r="X41" s="128">
        <v>16.100000000000001</v>
      </c>
      <c r="Y41" s="128">
        <v>15.8</v>
      </c>
      <c r="Z41" s="128">
        <v>10.9</v>
      </c>
      <c r="AA41" s="128">
        <v>12.6</v>
      </c>
      <c r="AB41" s="128">
        <v>11.7</v>
      </c>
      <c r="AC41" s="128">
        <v>13.3</v>
      </c>
      <c r="AD41" s="128">
        <v>13.2</v>
      </c>
      <c r="AE41" s="128">
        <v>17.5</v>
      </c>
      <c r="AF41" s="128">
        <v>17.899999999999999</v>
      </c>
      <c r="AG41" s="128">
        <v>16.399999999999999</v>
      </c>
      <c r="AH41" s="128">
        <v>14</v>
      </c>
      <c r="AI41" s="128">
        <v>14.4</v>
      </c>
      <c r="AJ41" s="128">
        <v>15.2</v>
      </c>
      <c r="AK41" s="128">
        <v>12.16</v>
      </c>
      <c r="AL41" s="128">
        <v>11</v>
      </c>
      <c r="AM41" s="128">
        <v>10</v>
      </c>
      <c r="AN41" s="128">
        <v>10</v>
      </c>
      <c r="AO41" s="128">
        <v>5.4</v>
      </c>
      <c r="AP41" s="128">
        <v>4.3</v>
      </c>
      <c r="AQ41" s="128">
        <v>4.8792270531400996</v>
      </c>
      <c r="AR41" s="128">
        <v>7.5</v>
      </c>
    </row>
    <row r="42" spans="1:44" ht="19" customHeight="1">
      <c r="A42" s="127" t="s">
        <v>359</v>
      </c>
      <c r="B42" s="142"/>
      <c r="C42" s="142"/>
      <c r="D42" s="142"/>
      <c r="E42" s="142"/>
      <c r="F42" s="128">
        <v>26.3</v>
      </c>
      <c r="G42" s="128">
        <v>22.6</v>
      </c>
      <c r="H42" s="128">
        <v>25.3</v>
      </c>
      <c r="I42" s="128">
        <v>27.9</v>
      </c>
      <c r="J42" s="128">
        <v>29.8</v>
      </c>
      <c r="K42" s="128">
        <v>21.6</v>
      </c>
      <c r="L42" s="128">
        <v>25.1</v>
      </c>
      <c r="M42" s="128">
        <v>27.9</v>
      </c>
      <c r="N42" s="128">
        <v>25.3</v>
      </c>
      <c r="O42" s="128">
        <v>23.5</v>
      </c>
      <c r="P42" s="162">
        <v>26.2</v>
      </c>
      <c r="Q42" s="128">
        <v>26</v>
      </c>
      <c r="R42" s="128">
        <v>21.8</v>
      </c>
      <c r="S42" s="128">
        <v>23.1</v>
      </c>
      <c r="T42" s="128">
        <v>23.1</v>
      </c>
      <c r="U42" s="128">
        <v>24.8</v>
      </c>
      <c r="V42" s="128">
        <v>20.3</v>
      </c>
      <c r="W42" s="128">
        <v>21.7</v>
      </c>
      <c r="X42" s="128">
        <v>21</v>
      </c>
      <c r="Y42" s="128">
        <v>21.4</v>
      </c>
      <c r="Z42" s="128">
        <v>18.2</v>
      </c>
      <c r="AA42" s="128">
        <v>20.7</v>
      </c>
      <c r="AB42" s="128">
        <v>20.7</v>
      </c>
      <c r="AC42" s="128">
        <v>22.2</v>
      </c>
      <c r="AD42" s="128">
        <v>19</v>
      </c>
      <c r="AE42" s="128">
        <v>19.3</v>
      </c>
      <c r="AF42" s="128">
        <v>19.5</v>
      </c>
      <c r="AG42" s="128">
        <v>21.85</v>
      </c>
      <c r="AH42" s="128">
        <v>21.9</v>
      </c>
      <c r="AI42" s="128">
        <v>20.2</v>
      </c>
      <c r="AJ42" s="128">
        <v>21.7</v>
      </c>
      <c r="AK42" s="128">
        <v>14.71</v>
      </c>
      <c r="AL42" s="128">
        <v>15.56</v>
      </c>
      <c r="AM42" s="128">
        <v>13.5</v>
      </c>
      <c r="AN42" s="128">
        <v>13</v>
      </c>
      <c r="AO42" s="128">
        <v>14.5</v>
      </c>
      <c r="AP42" s="128">
        <v>17.600000000000001</v>
      </c>
      <c r="AQ42" s="128">
        <v>16.521739130434799</v>
      </c>
      <c r="AR42" s="128">
        <v>17.3</v>
      </c>
    </row>
    <row r="43" spans="1:44" ht="19" customHeight="1">
      <c r="A43" s="127" t="s">
        <v>360</v>
      </c>
      <c r="B43" s="142"/>
      <c r="C43" s="142"/>
      <c r="D43" s="142"/>
      <c r="E43" s="142"/>
      <c r="F43" s="128">
        <v>16</v>
      </c>
      <c r="G43" s="128">
        <v>14.6</v>
      </c>
      <c r="H43" s="128">
        <v>16.5</v>
      </c>
      <c r="I43" s="128">
        <v>14.4</v>
      </c>
      <c r="J43" s="128">
        <v>13.1</v>
      </c>
      <c r="K43" s="128">
        <v>19.3</v>
      </c>
      <c r="L43" s="128">
        <v>17.399999999999999</v>
      </c>
      <c r="M43" s="128">
        <v>17.5</v>
      </c>
      <c r="N43" s="128">
        <v>19.8</v>
      </c>
      <c r="O43" s="128">
        <v>19.5</v>
      </c>
      <c r="P43" s="162">
        <v>16.2</v>
      </c>
      <c r="Q43" s="128">
        <v>16.399999999999999</v>
      </c>
      <c r="R43" s="128">
        <v>16.100000000000001</v>
      </c>
      <c r="S43" s="128">
        <v>18.2</v>
      </c>
      <c r="T43" s="128">
        <v>16</v>
      </c>
      <c r="U43" s="128">
        <v>17.899999999999999</v>
      </c>
      <c r="V43" s="128">
        <v>20.399999999999999</v>
      </c>
      <c r="W43" s="128">
        <v>21.5</v>
      </c>
      <c r="X43" s="128">
        <v>18.3</v>
      </c>
      <c r="Y43" s="128">
        <v>16.899999999999999</v>
      </c>
      <c r="Z43" s="128">
        <v>16.600000000000001</v>
      </c>
      <c r="AA43" s="128">
        <v>18.600000000000001</v>
      </c>
      <c r="AB43" s="128">
        <v>17.899999999999999</v>
      </c>
      <c r="AC43" s="128">
        <v>17.600000000000001</v>
      </c>
      <c r="AD43" s="128">
        <v>18.399999999999999</v>
      </c>
      <c r="AE43" s="128">
        <v>18.7</v>
      </c>
      <c r="AF43" s="128">
        <v>16.899999999999999</v>
      </c>
      <c r="AG43" s="128">
        <v>17.38</v>
      </c>
      <c r="AH43" s="128">
        <v>17</v>
      </c>
      <c r="AI43" s="128">
        <v>17.7</v>
      </c>
      <c r="AJ43" s="128">
        <v>15.8</v>
      </c>
      <c r="AK43" s="128">
        <v>13.2</v>
      </c>
      <c r="AL43" s="128">
        <v>16.29</v>
      </c>
      <c r="AM43" s="128">
        <v>17.3</v>
      </c>
      <c r="AN43" s="128">
        <v>13.5</v>
      </c>
      <c r="AO43" s="128">
        <v>15.5</v>
      </c>
      <c r="AP43" s="128">
        <v>16.600000000000001</v>
      </c>
      <c r="AQ43" s="128">
        <v>17.826086956521699</v>
      </c>
      <c r="AR43" s="128">
        <v>17.8</v>
      </c>
    </row>
    <row r="44" spans="1:44" ht="19" customHeight="1">
      <c r="A44" s="127" t="s">
        <v>361</v>
      </c>
      <c r="B44" s="142"/>
      <c r="C44" s="142"/>
      <c r="D44" s="142"/>
      <c r="E44" s="142"/>
      <c r="F44" s="128">
        <v>18.5</v>
      </c>
      <c r="G44" s="128">
        <v>17.399999999999999</v>
      </c>
      <c r="H44" s="128">
        <v>15.8</v>
      </c>
      <c r="I44" s="128">
        <v>14.2</v>
      </c>
      <c r="J44" s="128">
        <v>20</v>
      </c>
      <c r="K44" s="128">
        <v>17.7</v>
      </c>
      <c r="L44" s="128">
        <v>18</v>
      </c>
      <c r="M44" s="128">
        <v>14.8</v>
      </c>
      <c r="N44" s="128">
        <v>16.8</v>
      </c>
      <c r="O44" s="128">
        <v>16.899999999999999</v>
      </c>
      <c r="P44" s="162">
        <v>15.1</v>
      </c>
      <c r="Q44" s="128">
        <v>15.9</v>
      </c>
      <c r="R44" s="128">
        <v>14.2</v>
      </c>
      <c r="S44" s="128">
        <v>13.7</v>
      </c>
      <c r="T44" s="128">
        <v>16.399999999999999</v>
      </c>
      <c r="U44" s="128">
        <v>18.899999999999999</v>
      </c>
      <c r="V44" s="128">
        <v>21.8</v>
      </c>
      <c r="W44" s="128">
        <v>16.100000000000001</v>
      </c>
      <c r="X44" s="128">
        <v>19.399999999999999</v>
      </c>
      <c r="Y44" s="128">
        <v>18.3</v>
      </c>
      <c r="Z44" s="128">
        <v>23.8</v>
      </c>
      <c r="AA44" s="128">
        <v>22.2</v>
      </c>
      <c r="AB44" s="128">
        <v>22.7</v>
      </c>
      <c r="AC44" s="128">
        <v>21.5</v>
      </c>
      <c r="AD44" s="128">
        <v>21.2</v>
      </c>
      <c r="AE44" s="128">
        <v>18.399999999999999</v>
      </c>
      <c r="AF44" s="128">
        <v>19.2</v>
      </c>
      <c r="AG44" s="128">
        <v>18.71</v>
      </c>
      <c r="AH44" s="128">
        <v>20.5</v>
      </c>
      <c r="AI44" s="128">
        <v>20.399999999999999</v>
      </c>
      <c r="AJ44" s="128">
        <v>17.7</v>
      </c>
      <c r="AK44" s="128">
        <v>10.89</v>
      </c>
      <c r="AL44" s="128">
        <v>9.74</v>
      </c>
      <c r="AM44" s="128">
        <v>7.9</v>
      </c>
      <c r="AN44" s="128">
        <v>11</v>
      </c>
      <c r="AO44" s="128">
        <v>9.6</v>
      </c>
      <c r="AP44" s="128">
        <v>8.4</v>
      </c>
      <c r="AQ44" s="128">
        <v>9.9033816425120804</v>
      </c>
      <c r="AR44" s="128">
        <v>9.5</v>
      </c>
    </row>
    <row r="45" spans="1:44" ht="19" customHeight="1">
      <c r="A45" s="127" t="s">
        <v>362</v>
      </c>
      <c r="B45" s="142"/>
      <c r="C45" s="142"/>
      <c r="D45" s="142"/>
      <c r="E45" s="142"/>
      <c r="F45" s="128">
        <v>9.6999999999999993</v>
      </c>
      <c r="G45" s="128">
        <v>10.8</v>
      </c>
      <c r="H45" s="128">
        <v>10.7</v>
      </c>
      <c r="I45" s="128">
        <v>10.199999999999999</v>
      </c>
      <c r="J45" s="128">
        <v>7.6</v>
      </c>
      <c r="K45" s="128">
        <v>12</v>
      </c>
      <c r="L45" s="128">
        <v>9.9</v>
      </c>
      <c r="M45" s="128">
        <v>7.1</v>
      </c>
      <c r="N45" s="128">
        <v>8.8000000000000007</v>
      </c>
      <c r="O45" s="128">
        <v>7.4</v>
      </c>
      <c r="P45" s="162">
        <v>7</v>
      </c>
      <c r="Q45" s="128">
        <v>8.9</v>
      </c>
      <c r="R45" s="128">
        <v>10.9</v>
      </c>
      <c r="S45" s="128">
        <v>10.5</v>
      </c>
      <c r="T45" s="128">
        <v>12.1</v>
      </c>
      <c r="U45" s="128">
        <v>9.5</v>
      </c>
      <c r="V45" s="128">
        <v>8.8000000000000007</v>
      </c>
      <c r="W45" s="128">
        <v>10.4</v>
      </c>
      <c r="X45" s="128">
        <v>9.9</v>
      </c>
      <c r="Y45" s="128">
        <v>9.5</v>
      </c>
      <c r="Z45" s="128">
        <v>14.4</v>
      </c>
      <c r="AA45" s="128">
        <v>10.3</v>
      </c>
      <c r="AB45" s="128">
        <v>10.199999999999999</v>
      </c>
      <c r="AC45" s="128">
        <v>11</v>
      </c>
      <c r="AD45" s="128">
        <v>11.1</v>
      </c>
      <c r="AE45" s="128">
        <v>9.1999999999999993</v>
      </c>
      <c r="AF45" s="128">
        <v>11.6</v>
      </c>
      <c r="AG45" s="128">
        <v>10.54</v>
      </c>
      <c r="AH45" s="128">
        <v>11.7</v>
      </c>
      <c r="AI45" s="128">
        <v>12.8</v>
      </c>
      <c r="AJ45" s="128">
        <v>12.7</v>
      </c>
      <c r="AK45" s="128">
        <v>6.6</v>
      </c>
      <c r="AL45" s="128">
        <v>5.89</v>
      </c>
      <c r="AM45" s="128">
        <v>6.7</v>
      </c>
      <c r="AN45" s="128">
        <v>6.4</v>
      </c>
      <c r="AO45" s="128">
        <v>4.8</v>
      </c>
      <c r="AP45" s="128">
        <v>6.8</v>
      </c>
      <c r="AQ45" s="128">
        <v>4.7826086956521703</v>
      </c>
      <c r="AR45" s="128">
        <v>5.6</v>
      </c>
    </row>
    <row r="46" spans="1:44" ht="19" customHeight="1">
      <c r="A46" s="127" t="s">
        <v>336</v>
      </c>
      <c r="B46" s="142"/>
      <c r="C46" s="142"/>
      <c r="D46" s="142"/>
      <c r="E46" s="142"/>
      <c r="F46" s="128">
        <v>14.6</v>
      </c>
      <c r="G46" s="128">
        <v>18.3</v>
      </c>
      <c r="H46" s="128">
        <v>15.6</v>
      </c>
      <c r="I46" s="128">
        <v>14.7</v>
      </c>
      <c r="J46" s="128">
        <v>14.7</v>
      </c>
      <c r="K46" s="128">
        <v>13.8</v>
      </c>
      <c r="L46" s="128">
        <v>11.6</v>
      </c>
      <c r="M46" s="128">
        <v>15.4</v>
      </c>
      <c r="N46" s="128">
        <v>14.5</v>
      </c>
      <c r="O46" s="128">
        <v>16.5</v>
      </c>
      <c r="P46" s="162">
        <v>16.399999999999999</v>
      </c>
      <c r="Q46" s="128">
        <v>16.3</v>
      </c>
      <c r="R46" s="128">
        <v>21.1</v>
      </c>
      <c r="S46" s="128">
        <v>17.7</v>
      </c>
      <c r="T46" s="128">
        <v>16.2</v>
      </c>
      <c r="U46" s="128">
        <v>14.8</v>
      </c>
      <c r="V46" s="128">
        <v>14.3</v>
      </c>
      <c r="W46" s="128">
        <v>12.9</v>
      </c>
      <c r="X46" s="128">
        <v>15.4</v>
      </c>
      <c r="Y46" s="128">
        <v>18.2</v>
      </c>
      <c r="Z46" s="128">
        <v>16.100000000000001</v>
      </c>
      <c r="AA46" s="128">
        <v>15.6</v>
      </c>
      <c r="AB46" s="128">
        <v>16.8</v>
      </c>
      <c r="AC46" s="128">
        <v>14.3</v>
      </c>
      <c r="AD46" s="128">
        <v>17.100000000000001</v>
      </c>
      <c r="AE46" s="128">
        <v>16.899999999999999</v>
      </c>
      <c r="AF46" s="128">
        <v>14.9</v>
      </c>
      <c r="AG46" s="128">
        <v>15.06</v>
      </c>
      <c r="AH46" s="128">
        <v>15</v>
      </c>
      <c r="AI46" s="128">
        <v>14.4</v>
      </c>
      <c r="AJ46" s="128">
        <v>16.8</v>
      </c>
      <c r="AK46" s="128">
        <v>42.39</v>
      </c>
      <c r="AL46" s="128">
        <v>41.53</v>
      </c>
      <c r="AM46" s="128">
        <v>44.5</v>
      </c>
      <c r="AN46" s="128">
        <v>46.1</v>
      </c>
      <c r="AO46" s="128">
        <v>50.1</v>
      </c>
      <c r="AP46" s="128">
        <v>46.3</v>
      </c>
      <c r="AQ46" s="128">
        <v>45.990338164251199</v>
      </c>
      <c r="AR46" s="128">
        <v>42.3</v>
      </c>
    </row>
    <row r="47" spans="1:44" ht="19" customHeight="1">
      <c r="A47" s="127"/>
      <c r="B47" s="128"/>
      <c r="C47" s="128"/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62"/>
      <c r="Q47" s="128"/>
      <c r="R47" s="128"/>
      <c r="S47" s="128"/>
      <c r="T47" s="128"/>
      <c r="U47" s="128"/>
      <c r="V47" s="128"/>
      <c r="W47" s="128"/>
      <c r="X47" s="128"/>
      <c r="Y47" s="128"/>
      <c r="Z47" s="128"/>
      <c r="AA47" s="128"/>
      <c r="AB47" s="128"/>
      <c r="AC47" s="128"/>
      <c r="AD47" s="128"/>
      <c r="AE47" s="128"/>
      <c r="AF47" s="128"/>
      <c r="AG47" s="128"/>
      <c r="AH47" s="128"/>
      <c r="AI47" s="128"/>
      <c r="AJ47" s="128"/>
      <c r="AK47" s="128"/>
      <c r="AL47" s="128"/>
      <c r="AM47" s="128"/>
      <c r="AN47" s="128"/>
      <c r="AO47" s="128"/>
      <c r="AP47" s="128"/>
      <c r="AQ47" s="128"/>
      <c r="AR47" s="128"/>
    </row>
    <row r="48" spans="1:44" ht="19" customHeight="1">
      <c r="A48" s="127" t="s">
        <v>354</v>
      </c>
      <c r="B48" s="139">
        <v>38.799999999999997</v>
      </c>
      <c r="C48" s="139">
        <v>36</v>
      </c>
      <c r="D48" s="139">
        <v>39.299999999999997</v>
      </c>
      <c r="E48" s="139">
        <v>38.4</v>
      </c>
      <c r="F48" s="139">
        <v>41.3</v>
      </c>
      <c r="G48" s="139">
        <v>39</v>
      </c>
      <c r="H48" s="139">
        <v>41.3</v>
      </c>
      <c r="I48" s="139">
        <v>46.4</v>
      </c>
      <c r="J48" s="139">
        <v>44.6</v>
      </c>
      <c r="K48" s="128">
        <v>37.1</v>
      </c>
      <c r="L48" s="128">
        <v>43</v>
      </c>
      <c r="M48" s="128">
        <v>45.3</v>
      </c>
      <c r="N48" s="128">
        <v>40.1</v>
      </c>
      <c r="O48" s="128">
        <v>39.700000000000003</v>
      </c>
      <c r="P48" s="162">
        <v>45.1</v>
      </c>
      <c r="Q48" s="128">
        <v>42.5</v>
      </c>
      <c r="R48" s="128">
        <v>37.700000000000003</v>
      </c>
      <c r="S48" s="128">
        <v>40</v>
      </c>
      <c r="T48" s="128">
        <v>39.299999999999997</v>
      </c>
      <c r="U48" s="128">
        <v>38.9</v>
      </c>
      <c r="V48" s="128">
        <v>34.700000000000003</v>
      </c>
      <c r="W48" s="128">
        <v>39.1</v>
      </c>
      <c r="X48" s="128">
        <v>37.1</v>
      </c>
      <c r="Y48" s="128">
        <v>37.200000000000003</v>
      </c>
      <c r="Z48" s="128">
        <v>29.1</v>
      </c>
      <c r="AA48" s="128">
        <v>33.299999999999997</v>
      </c>
      <c r="AB48" s="128">
        <v>32.4</v>
      </c>
      <c r="AC48" s="128">
        <v>35.5</v>
      </c>
      <c r="AD48" s="128">
        <v>32.200000000000003</v>
      </c>
      <c r="AE48" s="128">
        <v>36.799999999999997</v>
      </c>
      <c r="AF48" s="128">
        <v>37.4</v>
      </c>
      <c r="AG48" s="128">
        <v>38.25</v>
      </c>
      <c r="AH48" s="128">
        <v>35.9</v>
      </c>
      <c r="AI48" s="128">
        <v>34.6</v>
      </c>
      <c r="AJ48" s="128">
        <v>36.9</v>
      </c>
      <c r="AK48" s="128">
        <f t="shared" ref="AK48:AR48" si="4">AK41+AK42</f>
        <v>26.87</v>
      </c>
      <c r="AL48" s="128">
        <f t="shared" si="4"/>
        <v>26.560000000000002</v>
      </c>
      <c r="AM48" s="128">
        <f t="shared" si="4"/>
        <v>23.5</v>
      </c>
      <c r="AN48" s="128">
        <f t="shared" si="4"/>
        <v>23</v>
      </c>
      <c r="AO48" s="128">
        <f t="shared" si="4"/>
        <v>19.899999999999999</v>
      </c>
      <c r="AP48" s="128">
        <f t="shared" si="4"/>
        <v>21.900000000000002</v>
      </c>
      <c r="AQ48" s="128">
        <f t="shared" si="4"/>
        <v>21.400966183574898</v>
      </c>
      <c r="AR48" s="128">
        <f t="shared" si="4"/>
        <v>24.8</v>
      </c>
    </row>
    <row r="49" spans="1:44" ht="19" customHeight="1">
      <c r="A49" s="127" t="s">
        <v>355</v>
      </c>
      <c r="B49" s="128">
        <v>32</v>
      </c>
      <c r="C49" s="128">
        <v>34</v>
      </c>
      <c r="D49" s="128">
        <v>27.9</v>
      </c>
      <c r="E49" s="128">
        <v>26.9</v>
      </c>
      <c r="F49" s="128">
        <v>28.2</v>
      </c>
      <c r="G49" s="128">
        <v>28.2</v>
      </c>
      <c r="H49" s="128">
        <v>26.5</v>
      </c>
      <c r="I49" s="128">
        <v>24.4</v>
      </c>
      <c r="J49" s="128">
        <v>27.6</v>
      </c>
      <c r="K49" s="128">
        <v>29.7</v>
      </c>
      <c r="L49" s="128">
        <v>27.9</v>
      </c>
      <c r="M49" s="128">
        <v>21.9</v>
      </c>
      <c r="N49" s="128">
        <v>25.6</v>
      </c>
      <c r="O49" s="128">
        <v>24.3</v>
      </c>
      <c r="P49" s="162">
        <v>22.1</v>
      </c>
      <c r="Q49" s="128">
        <v>24.8</v>
      </c>
      <c r="R49" s="128">
        <v>25.1</v>
      </c>
      <c r="S49" s="128">
        <v>24.2</v>
      </c>
      <c r="T49" s="128">
        <v>28.5</v>
      </c>
      <c r="U49" s="128">
        <v>28.4</v>
      </c>
      <c r="V49" s="128">
        <v>30.6</v>
      </c>
      <c r="W49" s="128">
        <v>26.5</v>
      </c>
      <c r="X49" s="128">
        <v>29.3</v>
      </c>
      <c r="Y49" s="128">
        <v>27.8</v>
      </c>
      <c r="Z49" s="128">
        <v>38.200000000000003</v>
      </c>
      <c r="AA49" s="128">
        <v>32.5</v>
      </c>
      <c r="AB49" s="128">
        <v>32.9</v>
      </c>
      <c r="AC49" s="128">
        <v>32.5</v>
      </c>
      <c r="AD49" s="128">
        <v>32.299999999999997</v>
      </c>
      <c r="AE49" s="128">
        <v>27.6</v>
      </c>
      <c r="AF49" s="128">
        <v>30.8</v>
      </c>
      <c r="AG49" s="128">
        <v>29.25</v>
      </c>
      <c r="AH49" s="128">
        <v>32.200000000000003</v>
      </c>
      <c r="AI49" s="128">
        <v>33.200000000000003</v>
      </c>
      <c r="AJ49" s="128">
        <v>30.4</v>
      </c>
      <c r="AK49" s="128">
        <f t="shared" ref="AK49:AR49" si="5">AK44+AK45</f>
        <v>17.490000000000002</v>
      </c>
      <c r="AL49" s="128">
        <f t="shared" si="5"/>
        <v>15.629999999999999</v>
      </c>
      <c r="AM49" s="128">
        <f t="shared" si="5"/>
        <v>14.600000000000001</v>
      </c>
      <c r="AN49" s="128">
        <f t="shared" si="5"/>
        <v>17.399999999999999</v>
      </c>
      <c r="AO49" s="128">
        <f t="shared" si="5"/>
        <v>14.399999999999999</v>
      </c>
      <c r="AP49" s="128">
        <f t="shared" si="5"/>
        <v>15.2</v>
      </c>
      <c r="AQ49" s="128">
        <f t="shared" si="5"/>
        <v>14.685990338164251</v>
      </c>
      <c r="AR49" s="128">
        <f t="shared" si="5"/>
        <v>15.1</v>
      </c>
    </row>
    <row r="50" spans="1:44" ht="19" customHeight="1">
      <c r="A50" s="127" t="s">
        <v>356</v>
      </c>
      <c r="B50" s="128">
        <v>6.8</v>
      </c>
      <c r="C50" s="128">
        <v>2</v>
      </c>
      <c r="D50" s="128">
        <v>11.4</v>
      </c>
      <c r="E50" s="128">
        <v>11.5</v>
      </c>
      <c r="F50" s="128">
        <v>13.1</v>
      </c>
      <c r="G50" s="128">
        <v>10.8</v>
      </c>
      <c r="H50" s="128">
        <v>14.8</v>
      </c>
      <c r="I50" s="128">
        <v>22</v>
      </c>
      <c r="J50" s="128">
        <v>17</v>
      </c>
      <c r="K50" s="128">
        <v>7.4</v>
      </c>
      <c r="L50" s="128">
        <v>15.1</v>
      </c>
      <c r="M50" s="128">
        <v>23.4</v>
      </c>
      <c r="N50" s="128">
        <v>14.5</v>
      </c>
      <c r="O50" s="128">
        <v>15.4</v>
      </c>
      <c r="P50" s="162">
        <v>23</v>
      </c>
      <c r="Q50" s="128">
        <v>17.7</v>
      </c>
      <c r="R50" s="128">
        <v>12.6</v>
      </c>
      <c r="S50" s="128">
        <v>15.8</v>
      </c>
      <c r="T50" s="128">
        <v>10.8</v>
      </c>
      <c r="U50" s="128">
        <v>10.5</v>
      </c>
      <c r="V50" s="128">
        <v>4.0999999999999996</v>
      </c>
      <c r="W50" s="128">
        <v>12.6</v>
      </c>
      <c r="X50" s="128">
        <v>7.8</v>
      </c>
      <c r="Y50" s="128">
        <v>9.4</v>
      </c>
      <c r="Z50" s="128">
        <v>-9.1</v>
      </c>
      <c r="AA50" s="128">
        <v>0.79999999999999705</v>
      </c>
      <c r="AB50" s="128">
        <v>-0.5</v>
      </c>
      <c r="AC50" s="132">
        <v>3</v>
      </c>
      <c r="AD50" s="132">
        <v>-9.9999999999994302E-2</v>
      </c>
      <c r="AE50" s="132">
        <v>9.1999999999999993</v>
      </c>
      <c r="AF50" s="132">
        <v>6.6</v>
      </c>
      <c r="AG50" s="132">
        <v>9</v>
      </c>
      <c r="AH50" s="132">
        <v>3.7</v>
      </c>
      <c r="AI50" s="132">
        <v>1.4</v>
      </c>
      <c r="AJ50" s="132">
        <v>6.5</v>
      </c>
      <c r="AK50" s="132">
        <f t="shared" ref="AK50:AR50" si="6">AK48-AK49</f>
        <v>9.379999999999999</v>
      </c>
      <c r="AL50" s="132">
        <f t="shared" si="6"/>
        <v>10.930000000000003</v>
      </c>
      <c r="AM50" s="132">
        <f t="shared" si="6"/>
        <v>8.8999999999999986</v>
      </c>
      <c r="AN50" s="132">
        <f t="shared" si="6"/>
        <v>5.6000000000000014</v>
      </c>
      <c r="AO50" s="132">
        <f t="shared" si="6"/>
        <v>5.5</v>
      </c>
      <c r="AP50" s="132">
        <f t="shared" si="6"/>
        <v>6.7000000000000028</v>
      </c>
      <c r="AQ50" s="132">
        <f t="shared" si="6"/>
        <v>6.7149758454106472</v>
      </c>
      <c r="AR50" s="132">
        <f t="shared" si="6"/>
        <v>9.7000000000000011</v>
      </c>
    </row>
    <row r="51" spans="1:44" s="113" customFormat="1" ht="31" customHeight="1">
      <c r="A51" s="135" t="s">
        <v>363</v>
      </c>
      <c r="B51" s="140"/>
      <c r="C51" s="140"/>
      <c r="D51" s="140"/>
      <c r="E51" s="140"/>
      <c r="F51" s="140"/>
      <c r="G51" s="140"/>
      <c r="H51" s="140"/>
      <c r="I51" s="140"/>
      <c r="J51" s="171"/>
      <c r="K51" s="136"/>
      <c r="L51" s="136"/>
      <c r="M51" s="136"/>
      <c r="N51" s="136"/>
      <c r="O51" s="136"/>
      <c r="P51" s="167"/>
      <c r="Q51" s="136"/>
      <c r="R51" s="136"/>
      <c r="S51" s="136"/>
      <c r="T51" s="136"/>
      <c r="U51" s="179"/>
      <c r="V51" s="179"/>
      <c r="W51" s="179"/>
      <c r="X51" s="179"/>
      <c r="Y51" s="136"/>
      <c r="Z51" s="136"/>
      <c r="AA51" s="136"/>
      <c r="AB51" s="136"/>
      <c r="AC51" s="128"/>
      <c r="AD51" s="128"/>
      <c r="AE51" s="128"/>
      <c r="AF51" s="128"/>
      <c r="AG51" s="128"/>
      <c r="AH51" s="128"/>
      <c r="AI51" s="128"/>
      <c r="AJ51" s="128"/>
      <c r="AK51" s="128"/>
      <c r="AL51" s="128"/>
      <c r="AM51" s="128"/>
      <c r="AN51" s="128"/>
      <c r="AO51" s="128"/>
      <c r="AP51" s="128"/>
      <c r="AQ51" s="128"/>
      <c r="AR51" s="128"/>
    </row>
    <row r="52" spans="1:44" ht="19" customHeight="1">
      <c r="A52" s="127" t="s">
        <v>364</v>
      </c>
      <c r="B52" s="146">
        <v>13.7</v>
      </c>
      <c r="C52" s="129">
        <v>14.1</v>
      </c>
      <c r="D52" s="128">
        <v>16.3</v>
      </c>
      <c r="E52" s="129">
        <v>15.1</v>
      </c>
      <c r="F52" s="129">
        <v>22.1</v>
      </c>
      <c r="G52" s="146">
        <v>17.7</v>
      </c>
      <c r="H52" s="129">
        <v>21.4</v>
      </c>
      <c r="I52" s="128">
        <v>23.7</v>
      </c>
      <c r="J52" s="128">
        <v>18.600000000000001</v>
      </c>
      <c r="K52" s="128">
        <v>18.100000000000001</v>
      </c>
      <c r="L52" s="128">
        <v>15.1</v>
      </c>
      <c r="M52" s="128">
        <v>19.600000000000001</v>
      </c>
      <c r="N52" s="128">
        <v>16.600000000000001</v>
      </c>
      <c r="O52" s="128">
        <v>16.600000000000001</v>
      </c>
      <c r="P52" s="162">
        <v>17.2</v>
      </c>
      <c r="Q52" s="128">
        <v>21.4</v>
      </c>
      <c r="R52" s="128">
        <v>18</v>
      </c>
      <c r="S52" s="128">
        <v>18.600000000000001</v>
      </c>
      <c r="T52" s="128">
        <v>18.8</v>
      </c>
      <c r="U52" s="128">
        <v>17.2</v>
      </c>
      <c r="V52" s="128">
        <v>18.8</v>
      </c>
      <c r="W52" s="128">
        <v>20.8</v>
      </c>
      <c r="X52" s="128">
        <v>20.100000000000001</v>
      </c>
      <c r="Y52" s="128">
        <v>16.2</v>
      </c>
      <c r="Z52" s="128">
        <v>16.2</v>
      </c>
      <c r="AA52" s="128">
        <v>18.399999999999999</v>
      </c>
      <c r="AB52" s="128">
        <v>18</v>
      </c>
      <c r="AC52" s="128">
        <v>17.399999999999999</v>
      </c>
      <c r="AD52" s="128">
        <v>18.7</v>
      </c>
      <c r="AE52" s="128">
        <v>21.7</v>
      </c>
      <c r="AF52" s="128">
        <v>20.399999999999999</v>
      </c>
      <c r="AG52" s="128">
        <v>19.07</v>
      </c>
      <c r="AH52" s="128">
        <v>16.2</v>
      </c>
      <c r="AI52" s="128">
        <v>16.399999999999999</v>
      </c>
      <c r="AJ52" s="128">
        <v>19.600000000000001</v>
      </c>
      <c r="AK52" s="128">
        <v>13.27</v>
      </c>
      <c r="AL52" s="128">
        <v>12.8</v>
      </c>
      <c r="AM52" s="128">
        <v>15.6</v>
      </c>
      <c r="AN52" s="128">
        <v>11.1</v>
      </c>
      <c r="AO52" s="128">
        <v>5.9</v>
      </c>
      <c r="AP52" s="128">
        <v>4.9000000000000004</v>
      </c>
      <c r="AQ52" s="128">
        <v>6.4734299516908198</v>
      </c>
      <c r="AR52" s="128">
        <v>5.2</v>
      </c>
    </row>
    <row r="53" spans="1:44" ht="19" customHeight="1">
      <c r="A53" s="127" t="s">
        <v>365</v>
      </c>
      <c r="B53" s="146">
        <v>52.4</v>
      </c>
      <c r="C53" s="129">
        <v>54.5</v>
      </c>
      <c r="D53" s="128">
        <v>51</v>
      </c>
      <c r="E53" s="129">
        <v>51.9</v>
      </c>
      <c r="F53" s="129">
        <v>47.5</v>
      </c>
      <c r="G53" s="146">
        <v>49.3</v>
      </c>
      <c r="H53" s="129">
        <v>43.3</v>
      </c>
      <c r="I53" s="128">
        <v>42.6</v>
      </c>
      <c r="J53" s="128">
        <v>49</v>
      </c>
      <c r="K53" s="128">
        <v>43</v>
      </c>
      <c r="L53" s="128">
        <v>46.8</v>
      </c>
      <c r="M53" s="128">
        <v>40.200000000000003</v>
      </c>
      <c r="N53" s="128">
        <v>42.6</v>
      </c>
      <c r="O53" s="128">
        <v>40.6</v>
      </c>
      <c r="P53" s="162">
        <v>43.8</v>
      </c>
      <c r="Q53" s="128">
        <v>40.9</v>
      </c>
      <c r="R53" s="128">
        <v>39.299999999999997</v>
      </c>
      <c r="S53" s="128">
        <v>41</v>
      </c>
      <c r="T53" s="128">
        <v>43.1</v>
      </c>
      <c r="U53" s="128">
        <v>44.1</v>
      </c>
      <c r="V53" s="128">
        <v>44.9</v>
      </c>
      <c r="W53" s="128">
        <v>40.1</v>
      </c>
      <c r="X53" s="128">
        <v>40.799999999999997</v>
      </c>
      <c r="Y53" s="128">
        <v>38.9</v>
      </c>
      <c r="Z53" s="128">
        <v>43.6</v>
      </c>
      <c r="AA53" s="128">
        <v>43.1</v>
      </c>
      <c r="AB53" s="128">
        <v>42.2</v>
      </c>
      <c r="AC53" s="128">
        <v>40.9</v>
      </c>
      <c r="AD53" s="128">
        <v>39.4</v>
      </c>
      <c r="AE53" s="128">
        <v>41.1</v>
      </c>
      <c r="AF53" s="128">
        <v>40.9</v>
      </c>
      <c r="AG53" s="128">
        <v>40.26</v>
      </c>
      <c r="AH53" s="128">
        <v>45.2</v>
      </c>
      <c r="AI53" s="128">
        <v>45.1</v>
      </c>
      <c r="AJ53" s="128">
        <v>54.3</v>
      </c>
      <c r="AK53" s="128">
        <v>41.48</v>
      </c>
      <c r="AL53" s="128">
        <v>37.200000000000003</v>
      </c>
      <c r="AM53" s="128">
        <v>34.4</v>
      </c>
      <c r="AN53" s="128">
        <v>33</v>
      </c>
      <c r="AO53" s="128">
        <v>34.799999999999997</v>
      </c>
      <c r="AP53" s="128">
        <v>32.700000000000003</v>
      </c>
      <c r="AQ53" s="128">
        <v>37.922705314009697</v>
      </c>
      <c r="AR53" s="128">
        <v>39</v>
      </c>
    </row>
    <row r="54" spans="1:44" ht="19" customHeight="1">
      <c r="A54" s="127" t="s">
        <v>366</v>
      </c>
      <c r="B54" s="146">
        <v>12.7</v>
      </c>
      <c r="C54" s="129">
        <v>17.5</v>
      </c>
      <c r="D54" s="128">
        <v>15.4</v>
      </c>
      <c r="E54" s="129">
        <v>19.600000000000001</v>
      </c>
      <c r="F54" s="128">
        <v>29</v>
      </c>
      <c r="G54" s="146">
        <v>17.8</v>
      </c>
      <c r="H54" s="129">
        <v>20.399999999999999</v>
      </c>
      <c r="I54" s="128">
        <v>19.399999999999999</v>
      </c>
      <c r="J54" s="128">
        <v>17.5</v>
      </c>
      <c r="K54" s="128">
        <v>23</v>
      </c>
      <c r="L54" s="128">
        <v>23.4</v>
      </c>
      <c r="M54" s="128">
        <v>24.2</v>
      </c>
      <c r="N54" s="128">
        <v>25.5</v>
      </c>
      <c r="O54" s="128">
        <v>25.9</v>
      </c>
      <c r="P54" s="162">
        <v>23</v>
      </c>
      <c r="Q54" s="128">
        <v>21.7</v>
      </c>
      <c r="R54" s="128">
        <v>22.3</v>
      </c>
      <c r="S54" s="128">
        <v>23.8</v>
      </c>
      <c r="T54" s="128">
        <v>21.3</v>
      </c>
      <c r="U54" s="128">
        <v>21.2</v>
      </c>
      <c r="V54" s="128">
        <v>22.6</v>
      </c>
      <c r="W54" s="128">
        <v>24</v>
      </c>
      <c r="X54" s="128">
        <v>21.9</v>
      </c>
      <c r="Y54" s="128">
        <v>26.6</v>
      </c>
      <c r="Z54" s="128">
        <v>23.4</v>
      </c>
      <c r="AA54" s="128">
        <v>21.6</v>
      </c>
      <c r="AB54" s="128">
        <v>20.9</v>
      </c>
      <c r="AC54" s="128">
        <v>26.1</v>
      </c>
      <c r="AD54" s="128">
        <v>22.7</v>
      </c>
      <c r="AE54" s="128">
        <v>19.5</v>
      </c>
      <c r="AF54" s="128">
        <v>20.6</v>
      </c>
      <c r="AG54" s="128">
        <v>23.24</v>
      </c>
      <c r="AH54" s="128">
        <v>21.4</v>
      </c>
      <c r="AI54" s="128">
        <v>23.3</v>
      </c>
      <c r="AJ54" s="128">
        <v>11.7</v>
      </c>
      <c r="AK54" s="128">
        <v>8.4600000000000009</v>
      </c>
      <c r="AL54" s="128">
        <v>13.16</v>
      </c>
      <c r="AM54" s="128">
        <v>11.1</v>
      </c>
      <c r="AN54" s="128">
        <v>12.7</v>
      </c>
      <c r="AO54" s="128">
        <v>14.6</v>
      </c>
      <c r="AP54" s="128">
        <v>18.100000000000001</v>
      </c>
      <c r="AQ54" s="128">
        <v>14.6376811594203</v>
      </c>
      <c r="AR54" s="128">
        <v>16.2</v>
      </c>
    </row>
    <row r="55" spans="1:44" ht="19" customHeight="1">
      <c r="A55" s="147" t="s">
        <v>336</v>
      </c>
      <c r="B55" s="148">
        <v>13.1</v>
      </c>
      <c r="C55" s="149">
        <v>13.8</v>
      </c>
      <c r="D55" s="150">
        <v>17.3</v>
      </c>
      <c r="E55" s="149">
        <v>12.5</v>
      </c>
      <c r="F55" s="149">
        <v>1.2</v>
      </c>
      <c r="G55" s="148">
        <v>15.2</v>
      </c>
      <c r="H55" s="149">
        <v>14.9</v>
      </c>
      <c r="I55" s="150">
        <v>14.2</v>
      </c>
      <c r="J55" s="150">
        <v>13</v>
      </c>
      <c r="K55" s="150">
        <v>15.9</v>
      </c>
      <c r="L55" s="150">
        <v>14.8</v>
      </c>
      <c r="M55" s="150">
        <v>15.9</v>
      </c>
      <c r="N55" s="150">
        <v>15.2</v>
      </c>
      <c r="O55" s="150">
        <v>16.7</v>
      </c>
      <c r="P55" s="172">
        <v>15.9</v>
      </c>
      <c r="Q55" s="150">
        <v>16</v>
      </c>
      <c r="R55" s="150">
        <v>20.5</v>
      </c>
      <c r="S55" s="150">
        <v>16.399999999999999</v>
      </c>
      <c r="T55" s="150">
        <v>16.7</v>
      </c>
      <c r="U55" s="150">
        <v>17.600000000000001</v>
      </c>
      <c r="V55" s="150">
        <v>13.6</v>
      </c>
      <c r="W55" s="150">
        <v>15.2</v>
      </c>
      <c r="X55" s="150">
        <v>17.100000000000001</v>
      </c>
      <c r="Y55" s="150">
        <v>18.399999999999999</v>
      </c>
      <c r="Z55" s="150">
        <v>16.7</v>
      </c>
      <c r="AA55" s="150">
        <v>16.7</v>
      </c>
      <c r="AB55" s="150">
        <v>18.899999999999999</v>
      </c>
      <c r="AC55" s="150">
        <v>15.5</v>
      </c>
      <c r="AD55" s="150">
        <v>19.100000000000001</v>
      </c>
      <c r="AE55" s="150">
        <v>17.7</v>
      </c>
      <c r="AF55" s="150">
        <v>18.100000000000001</v>
      </c>
      <c r="AG55" s="150">
        <v>17.329999999999998</v>
      </c>
      <c r="AH55" s="150">
        <v>17.100000000000001</v>
      </c>
      <c r="AI55" s="150">
        <v>15.1</v>
      </c>
      <c r="AJ55" s="150">
        <v>14</v>
      </c>
      <c r="AK55" s="150">
        <v>36.44</v>
      </c>
      <c r="AL55" s="150">
        <v>35.04</v>
      </c>
      <c r="AM55" s="150">
        <v>38.299999999999997</v>
      </c>
      <c r="AN55" s="150">
        <v>40.200000000000003</v>
      </c>
      <c r="AO55" s="150">
        <v>44.7</v>
      </c>
      <c r="AP55" s="150">
        <v>44.3</v>
      </c>
      <c r="AQ55" s="150">
        <v>40.579710144927503</v>
      </c>
      <c r="AR55" s="150">
        <v>39.5</v>
      </c>
    </row>
    <row r="56" spans="1:44" s="113" customFormat="1" ht="27" customHeight="1">
      <c r="A56" s="151" t="s">
        <v>367</v>
      </c>
      <c r="B56" s="152"/>
      <c r="C56" s="152"/>
      <c r="D56" s="152"/>
      <c r="E56" s="152"/>
      <c r="F56" s="153"/>
      <c r="G56" s="153"/>
      <c r="H56" s="153"/>
      <c r="I56" s="153"/>
      <c r="J56" s="153"/>
      <c r="K56" s="173"/>
      <c r="L56" s="173"/>
      <c r="M56" s="173"/>
      <c r="N56" s="173"/>
      <c r="O56" s="173"/>
      <c r="P56" s="174"/>
      <c r="Q56" s="173"/>
      <c r="R56" s="173"/>
      <c r="S56" s="173"/>
      <c r="T56" s="173"/>
      <c r="U56" s="173"/>
      <c r="V56" s="173"/>
      <c r="W56" s="173"/>
      <c r="X56" s="173"/>
      <c r="Y56" s="184"/>
      <c r="Z56" s="184"/>
      <c r="AA56" s="184"/>
      <c r="AB56" s="184"/>
      <c r="AC56" s="128"/>
      <c r="AD56" s="128"/>
      <c r="AE56" s="128"/>
      <c r="AF56" s="128"/>
      <c r="AG56" s="128"/>
      <c r="AH56" s="128"/>
      <c r="AI56" s="128"/>
      <c r="AJ56" s="128"/>
      <c r="AK56" s="128"/>
      <c r="AL56" s="128"/>
      <c r="AM56" s="128"/>
      <c r="AN56" s="128"/>
      <c r="AO56" s="128"/>
      <c r="AP56" s="128"/>
      <c r="AQ56" s="128"/>
      <c r="AR56" s="128"/>
    </row>
    <row r="57" spans="1:44" s="112" customFormat="1" ht="14">
      <c r="A57" s="127" t="s">
        <v>364</v>
      </c>
      <c r="B57" s="143">
        <v>11</v>
      </c>
      <c r="C57" s="146">
        <v>13.9</v>
      </c>
      <c r="D57" s="146">
        <v>12.2</v>
      </c>
      <c r="E57" s="146">
        <v>16.399999999999999</v>
      </c>
      <c r="F57" s="143">
        <v>20</v>
      </c>
      <c r="G57" s="143">
        <v>17</v>
      </c>
      <c r="H57" s="146">
        <v>21.4</v>
      </c>
      <c r="I57" s="146">
        <v>24.3</v>
      </c>
      <c r="J57" s="146">
        <v>20.3</v>
      </c>
      <c r="K57" s="128">
        <v>20.100000000000001</v>
      </c>
      <c r="L57" s="128">
        <v>13.8</v>
      </c>
      <c r="M57" s="128">
        <v>18.3</v>
      </c>
      <c r="N57" s="128">
        <v>16.8</v>
      </c>
      <c r="O57" s="128">
        <v>15.1</v>
      </c>
      <c r="P57" s="162">
        <v>14.9</v>
      </c>
      <c r="Q57" s="128">
        <v>19.3</v>
      </c>
      <c r="R57" s="128">
        <v>16.100000000000001</v>
      </c>
      <c r="S57" s="128">
        <v>18.899999999999999</v>
      </c>
      <c r="T57" s="128">
        <v>18</v>
      </c>
      <c r="U57" s="128">
        <v>16.399999999999999</v>
      </c>
      <c r="V57" s="128">
        <v>18.2</v>
      </c>
      <c r="W57" s="128">
        <v>18</v>
      </c>
      <c r="X57" s="128">
        <v>17.399999999999999</v>
      </c>
      <c r="Y57" s="128">
        <v>16.8</v>
      </c>
      <c r="Z57" s="128">
        <v>16.5</v>
      </c>
      <c r="AA57" s="128">
        <v>16.3</v>
      </c>
      <c r="AB57" s="128">
        <v>14.8</v>
      </c>
      <c r="AC57" s="128">
        <v>16.5</v>
      </c>
      <c r="AD57" s="128">
        <v>15</v>
      </c>
      <c r="AE57" s="128">
        <v>18</v>
      </c>
      <c r="AF57" s="128">
        <v>18.600000000000001</v>
      </c>
      <c r="AG57" s="128">
        <v>15.84</v>
      </c>
      <c r="AH57" s="128">
        <v>14.7</v>
      </c>
      <c r="AI57" s="128">
        <v>14.5</v>
      </c>
      <c r="AJ57" s="128"/>
      <c r="AK57" s="128"/>
      <c r="AL57" s="128"/>
      <c r="AM57" s="128"/>
      <c r="AN57" s="128"/>
      <c r="AO57" s="128"/>
      <c r="AP57" s="128"/>
      <c r="AQ57" s="128"/>
      <c r="AR57" s="128"/>
    </row>
    <row r="58" spans="1:44" ht="14">
      <c r="A58" s="127" t="s">
        <v>365</v>
      </c>
      <c r="B58" s="146">
        <v>67.599999999999994</v>
      </c>
      <c r="C58" s="146">
        <v>75.2</v>
      </c>
      <c r="D58" s="146">
        <v>68.400000000000006</v>
      </c>
      <c r="E58" s="146">
        <v>62.8</v>
      </c>
      <c r="F58" s="143">
        <v>63.905325443787</v>
      </c>
      <c r="G58" s="146">
        <v>64.8</v>
      </c>
      <c r="H58" s="146">
        <v>43.3</v>
      </c>
      <c r="I58" s="146">
        <v>56.9</v>
      </c>
      <c r="J58" s="146">
        <v>62.8</v>
      </c>
      <c r="K58" s="128">
        <v>57.3</v>
      </c>
      <c r="L58" s="128">
        <v>59.9</v>
      </c>
      <c r="M58" s="128">
        <v>54.4</v>
      </c>
      <c r="N58" s="128">
        <v>56.6</v>
      </c>
      <c r="O58" s="128">
        <v>57.6</v>
      </c>
      <c r="P58" s="162">
        <v>55.2</v>
      </c>
      <c r="Q58" s="128">
        <v>55.6</v>
      </c>
      <c r="R58" s="128">
        <v>54.4</v>
      </c>
      <c r="S58" s="128">
        <v>51.7</v>
      </c>
      <c r="T58" s="128">
        <v>57.2</v>
      </c>
      <c r="U58" s="128">
        <v>58.5</v>
      </c>
      <c r="V58" s="128">
        <v>57.4</v>
      </c>
      <c r="W58" s="128">
        <v>53.1</v>
      </c>
      <c r="X58" s="128">
        <v>55.9</v>
      </c>
      <c r="Y58" s="129">
        <v>54.6</v>
      </c>
      <c r="Z58" s="129">
        <v>55.5</v>
      </c>
      <c r="AA58" s="129">
        <v>56.3</v>
      </c>
      <c r="AB58" s="129">
        <v>56.8</v>
      </c>
      <c r="AC58" s="128">
        <v>57.8</v>
      </c>
      <c r="AD58" s="128">
        <v>55.9</v>
      </c>
      <c r="AE58" s="128">
        <v>55.7</v>
      </c>
      <c r="AF58" s="128">
        <v>57</v>
      </c>
      <c r="AG58" s="128">
        <v>55.68</v>
      </c>
      <c r="AH58" s="128">
        <v>59</v>
      </c>
      <c r="AI58" s="128">
        <v>58.7</v>
      </c>
      <c r="AJ58" s="128"/>
      <c r="AK58" s="128"/>
      <c r="AL58" s="128"/>
      <c r="AM58" s="128"/>
      <c r="AN58" s="128"/>
      <c r="AO58" s="128"/>
      <c r="AP58" s="128"/>
      <c r="AQ58" s="128"/>
      <c r="AR58" s="128"/>
    </row>
    <row r="59" spans="1:44" ht="14">
      <c r="A59" s="127" t="s">
        <v>341</v>
      </c>
      <c r="B59" s="146">
        <v>9.1</v>
      </c>
      <c r="C59" s="146">
        <v>10.4</v>
      </c>
      <c r="D59" s="146">
        <v>17.3</v>
      </c>
      <c r="E59" s="146">
        <v>18.899999999999999</v>
      </c>
      <c r="F59" s="143">
        <v>22.6</v>
      </c>
      <c r="G59" s="146">
        <v>16.899999999999999</v>
      </c>
      <c r="H59" s="146">
        <v>20.399999999999999</v>
      </c>
      <c r="I59" s="146">
        <v>17.7</v>
      </c>
      <c r="J59" s="146">
        <v>15.2</v>
      </c>
      <c r="K59" s="128">
        <v>18.8</v>
      </c>
      <c r="L59" s="128">
        <v>19.399999999999999</v>
      </c>
      <c r="M59" s="128">
        <v>17.8</v>
      </c>
      <c r="N59" s="128">
        <v>17.100000000000001</v>
      </c>
      <c r="O59" s="128">
        <v>18.5</v>
      </c>
      <c r="P59" s="162">
        <v>18.399999999999999</v>
      </c>
      <c r="Q59" s="128">
        <v>18.2</v>
      </c>
      <c r="R59" s="128">
        <v>18.7</v>
      </c>
      <c r="S59" s="128">
        <v>18.3</v>
      </c>
      <c r="T59" s="128">
        <v>15.6</v>
      </c>
      <c r="U59" s="128">
        <v>17.100000000000001</v>
      </c>
      <c r="V59" s="128">
        <v>16.899999999999999</v>
      </c>
      <c r="W59" s="128">
        <v>20.6</v>
      </c>
      <c r="X59" s="128">
        <v>17.600000000000001</v>
      </c>
      <c r="Y59" s="129">
        <v>20.3</v>
      </c>
      <c r="Z59" s="129">
        <v>17.600000000000001</v>
      </c>
      <c r="AA59" s="129">
        <v>16.899999999999999</v>
      </c>
      <c r="AB59" s="129">
        <v>17.600000000000001</v>
      </c>
      <c r="AC59" s="128">
        <v>17</v>
      </c>
      <c r="AD59" s="128">
        <v>19.2</v>
      </c>
      <c r="AE59" s="128">
        <v>16.3</v>
      </c>
      <c r="AF59" s="128">
        <v>14.8</v>
      </c>
      <c r="AG59" s="128">
        <v>17.43</v>
      </c>
      <c r="AH59" s="128">
        <v>16.3</v>
      </c>
      <c r="AI59" s="128">
        <v>17.5</v>
      </c>
      <c r="AJ59" s="128"/>
      <c r="AK59" s="128"/>
      <c r="AL59" s="128"/>
      <c r="AM59" s="128"/>
      <c r="AN59" s="128"/>
      <c r="AO59" s="128"/>
      <c r="AP59" s="128"/>
      <c r="AQ59" s="128"/>
      <c r="AR59" s="128"/>
    </row>
    <row r="60" spans="1:44" ht="14">
      <c r="A60" s="147" t="s">
        <v>336</v>
      </c>
      <c r="B60" s="148">
        <v>8.9</v>
      </c>
      <c r="C60" s="154">
        <v>0</v>
      </c>
      <c r="D60" s="148">
        <v>2.1</v>
      </c>
      <c r="E60" s="148">
        <v>1.5</v>
      </c>
      <c r="F60" s="155">
        <v>0.47337278106508901</v>
      </c>
      <c r="G60" s="148">
        <v>1.4</v>
      </c>
      <c r="H60" s="154">
        <v>14.9</v>
      </c>
      <c r="I60" s="148">
        <v>1.1000000000000001</v>
      </c>
      <c r="J60" s="148">
        <v>1.3</v>
      </c>
      <c r="K60" s="150">
        <v>3.7</v>
      </c>
      <c r="L60" s="150">
        <v>6.8</v>
      </c>
      <c r="M60" s="150">
        <v>8.1999999999999993</v>
      </c>
      <c r="N60" s="150">
        <v>8.9</v>
      </c>
      <c r="O60" s="150">
        <v>8.4</v>
      </c>
      <c r="P60" s="172">
        <v>11.3</v>
      </c>
      <c r="Q60" s="150">
        <v>6.8</v>
      </c>
      <c r="R60" s="150">
        <v>10.7</v>
      </c>
      <c r="S60" s="150">
        <v>10.9</v>
      </c>
      <c r="T60" s="150">
        <v>9.1999999999999993</v>
      </c>
      <c r="U60" s="150">
        <v>8</v>
      </c>
      <c r="V60" s="150">
        <v>7.4</v>
      </c>
      <c r="W60" s="150">
        <v>8.1999999999999993</v>
      </c>
      <c r="X60" s="150">
        <v>9.1</v>
      </c>
      <c r="Y60" s="150">
        <v>8.3000000000000007</v>
      </c>
      <c r="Z60" s="150">
        <v>10.4</v>
      </c>
      <c r="AA60" s="150">
        <v>10.4</v>
      </c>
      <c r="AB60" s="150">
        <v>10.7</v>
      </c>
      <c r="AC60" s="150">
        <v>8.8000000000000007</v>
      </c>
      <c r="AD60" s="150">
        <v>9.9</v>
      </c>
      <c r="AE60" s="150">
        <v>10</v>
      </c>
      <c r="AF60" s="150">
        <v>9.6</v>
      </c>
      <c r="AG60" s="150">
        <v>11.05</v>
      </c>
      <c r="AH60" s="150">
        <v>9.8000000000000007</v>
      </c>
      <c r="AI60" s="150">
        <v>9.1999999999999993</v>
      </c>
      <c r="AJ60" s="150"/>
      <c r="AK60" s="150"/>
      <c r="AL60" s="150"/>
      <c r="AM60" s="150"/>
      <c r="AN60" s="150"/>
      <c r="AO60" s="150"/>
      <c r="AP60" s="150"/>
      <c r="AQ60" s="150"/>
      <c r="AR60" s="150"/>
    </row>
    <row r="61" spans="1:44" ht="48" customHeight="1">
      <c r="A61" s="151" t="s">
        <v>368</v>
      </c>
      <c r="B61" s="152"/>
      <c r="C61" s="152"/>
      <c r="D61" s="152"/>
      <c r="E61" s="152"/>
      <c r="F61" s="152"/>
      <c r="G61" s="126"/>
      <c r="H61" s="126"/>
      <c r="I61" s="126"/>
      <c r="J61" s="126"/>
      <c r="K61" s="126"/>
      <c r="L61" s="126"/>
      <c r="M61" s="126"/>
      <c r="N61" s="126"/>
      <c r="O61" s="126"/>
      <c r="P61" s="161"/>
      <c r="Q61" s="126"/>
      <c r="R61" s="126"/>
      <c r="S61" s="126"/>
      <c r="T61" s="126"/>
      <c r="U61" s="126"/>
      <c r="V61" s="126"/>
      <c r="W61" s="126"/>
      <c r="X61" s="126"/>
      <c r="Y61" s="126"/>
      <c r="Z61" s="126"/>
      <c r="AA61" s="126"/>
      <c r="AB61" s="126"/>
      <c r="AC61" s="173"/>
      <c r="AD61" s="173"/>
      <c r="AE61" s="173"/>
      <c r="AF61" s="173"/>
      <c r="AG61" s="173"/>
      <c r="AH61" s="173"/>
      <c r="AI61" s="173"/>
      <c r="AJ61" s="173"/>
      <c r="AK61" s="173"/>
      <c r="AL61" s="173"/>
      <c r="AM61" s="173"/>
      <c r="AN61" s="173"/>
      <c r="AO61" s="173"/>
      <c r="AP61" s="173"/>
      <c r="AQ61" s="173"/>
      <c r="AR61" s="173"/>
    </row>
    <row r="62" spans="1:44" ht="18" customHeight="1">
      <c r="A62" s="127" t="s">
        <v>369</v>
      </c>
      <c r="B62" s="128">
        <v>21.3</v>
      </c>
      <c r="C62" s="128">
        <v>23.8</v>
      </c>
      <c r="D62" s="128">
        <v>18.8</v>
      </c>
      <c r="E62" s="128">
        <v>25.2</v>
      </c>
      <c r="F62" s="128">
        <v>30.1</v>
      </c>
      <c r="G62" s="128">
        <v>27.8</v>
      </c>
      <c r="H62" s="128">
        <v>22.4</v>
      </c>
      <c r="I62" s="128">
        <v>22.8</v>
      </c>
      <c r="J62" s="128">
        <v>24.6</v>
      </c>
      <c r="K62" s="128">
        <v>24.9</v>
      </c>
      <c r="L62" s="128">
        <v>22.9</v>
      </c>
      <c r="M62" s="128">
        <v>22</v>
      </c>
      <c r="N62" s="128">
        <v>20</v>
      </c>
      <c r="O62" s="128">
        <v>21.3</v>
      </c>
      <c r="P62" s="162">
        <v>24.2</v>
      </c>
      <c r="Q62" s="129">
        <v>27.4</v>
      </c>
      <c r="R62" s="129">
        <v>24.9</v>
      </c>
      <c r="S62" s="129">
        <v>23.9</v>
      </c>
      <c r="T62" s="129">
        <v>24.3</v>
      </c>
      <c r="U62" s="129">
        <v>23.3</v>
      </c>
      <c r="V62" s="128">
        <v>24</v>
      </c>
      <c r="W62" s="128">
        <v>21.3</v>
      </c>
      <c r="X62" s="128">
        <v>21.7</v>
      </c>
      <c r="Y62" s="128">
        <v>21.3</v>
      </c>
      <c r="Z62" s="128">
        <v>18.5</v>
      </c>
      <c r="AA62" s="128">
        <v>19.100000000000001</v>
      </c>
      <c r="AB62" s="128">
        <v>19.899999999999999</v>
      </c>
      <c r="AC62" s="128">
        <v>20.100000000000001</v>
      </c>
      <c r="AD62" s="128">
        <v>22.9</v>
      </c>
      <c r="AE62" s="128">
        <v>22.4</v>
      </c>
      <c r="AF62" s="128">
        <v>24</v>
      </c>
      <c r="AG62" s="128">
        <v>22.11</v>
      </c>
      <c r="AH62" s="128">
        <v>23</v>
      </c>
      <c r="AI62" s="128">
        <v>22.1</v>
      </c>
      <c r="AJ62" s="128">
        <v>21.8</v>
      </c>
      <c r="AK62" s="128">
        <v>13.14</v>
      </c>
      <c r="AL62" s="128">
        <v>15.02</v>
      </c>
      <c r="AM62" s="128">
        <v>11.2</v>
      </c>
      <c r="AN62" s="128">
        <v>10.4</v>
      </c>
      <c r="AO62" s="128">
        <v>5.4</v>
      </c>
      <c r="AP62" s="128">
        <v>7.3</v>
      </c>
      <c r="AQ62" s="128">
        <v>8.5507246376811601</v>
      </c>
      <c r="AR62" s="128">
        <v>7.5</v>
      </c>
    </row>
    <row r="63" spans="1:44" ht="18" customHeight="1">
      <c r="A63" s="127" t="s">
        <v>370</v>
      </c>
      <c r="B63" s="128">
        <v>32.200000000000003</v>
      </c>
      <c r="C63" s="128">
        <v>33.6</v>
      </c>
      <c r="D63" s="128">
        <v>32.5</v>
      </c>
      <c r="E63" s="128">
        <v>27.8</v>
      </c>
      <c r="F63" s="128">
        <v>31</v>
      </c>
      <c r="G63" s="128">
        <v>26.9</v>
      </c>
      <c r="H63" s="128">
        <v>28.2</v>
      </c>
      <c r="I63" s="128">
        <v>28.7</v>
      </c>
      <c r="J63" s="128">
        <v>31.5</v>
      </c>
      <c r="K63" s="128">
        <v>29.9</v>
      </c>
      <c r="L63" s="128">
        <v>33</v>
      </c>
      <c r="M63" s="128">
        <v>30</v>
      </c>
      <c r="N63" s="128">
        <v>32.9</v>
      </c>
      <c r="O63" s="128">
        <v>31.3</v>
      </c>
      <c r="P63" s="162">
        <v>31.4</v>
      </c>
      <c r="Q63" s="129">
        <v>33.5</v>
      </c>
      <c r="R63" s="129">
        <v>29.4</v>
      </c>
      <c r="S63" s="129">
        <v>34.700000000000003</v>
      </c>
      <c r="T63" s="129">
        <v>33.799999999999997</v>
      </c>
      <c r="U63" s="129">
        <v>33.5</v>
      </c>
      <c r="V63" s="129">
        <v>33.9</v>
      </c>
      <c r="W63" s="129">
        <v>33.5</v>
      </c>
      <c r="X63" s="129">
        <v>31.8</v>
      </c>
      <c r="Y63" s="128">
        <v>31.8</v>
      </c>
      <c r="Z63" s="128">
        <v>32.4</v>
      </c>
      <c r="AA63" s="128">
        <v>37.700000000000003</v>
      </c>
      <c r="AB63" s="128">
        <v>37.299999999999997</v>
      </c>
      <c r="AC63" s="128">
        <v>35.1</v>
      </c>
      <c r="AD63" s="128">
        <v>34.4</v>
      </c>
      <c r="AE63" s="128">
        <v>33.799999999999997</v>
      </c>
      <c r="AF63" s="128">
        <v>28.4</v>
      </c>
      <c r="AG63" s="128">
        <v>29.77</v>
      </c>
      <c r="AH63" s="128">
        <v>32.5</v>
      </c>
      <c r="AI63" s="128">
        <v>30.9</v>
      </c>
      <c r="AJ63" s="128">
        <v>34.4</v>
      </c>
      <c r="AK63" s="128">
        <v>27.1</v>
      </c>
      <c r="AL63" s="128">
        <v>24.94</v>
      </c>
      <c r="AM63" s="128">
        <v>25.2</v>
      </c>
      <c r="AN63" s="128">
        <v>24.8</v>
      </c>
      <c r="AO63" s="128">
        <v>30.2</v>
      </c>
      <c r="AP63" s="128">
        <v>28.2</v>
      </c>
      <c r="AQ63" s="128">
        <v>30.483091787439601</v>
      </c>
      <c r="AR63" s="128">
        <v>29.8</v>
      </c>
    </row>
    <row r="64" spans="1:44" ht="18" customHeight="1">
      <c r="A64" s="127" t="s">
        <v>371</v>
      </c>
      <c r="B64" s="128">
        <v>12.8</v>
      </c>
      <c r="C64" s="128">
        <v>11.7</v>
      </c>
      <c r="D64" s="128">
        <v>15.3</v>
      </c>
      <c r="E64" s="128">
        <v>13.6</v>
      </c>
      <c r="F64" s="128">
        <v>14</v>
      </c>
      <c r="G64" s="128">
        <v>11.9</v>
      </c>
      <c r="H64" s="128">
        <v>14.2</v>
      </c>
      <c r="I64" s="128">
        <v>12.3</v>
      </c>
      <c r="J64" s="128">
        <v>12.7</v>
      </c>
      <c r="K64" s="128">
        <v>13.8</v>
      </c>
      <c r="L64" s="128">
        <v>12.6</v>
      </c>
      <c r="M64" s="128">
        <v>15.2</v>
      </c>
      <c r="N64" s="128">
        <v>15.9</v>
      </c>
      <c r="O64" s="128">
        <v>17.8</v>
      </c>
      <c r="P64" s="162">
        <v>17.100000000000001</v>
      </c>
      <c r="Q64" s="129">
        <v>13.6</v>
      </c>
      <c r="R64" s="129">
        <v>14.5</v>
      </c>
      <c r="S64" s="129">
        <v>14.2</v>
      </c>
      <c r="T64" s="129">
        <v>15.3</v>
      </c>
      <c r="U64" s="129">
        <v>15.3</v>
      </c>
      <c r="V64" s="129">
        <v>16.100000000000001</v>
      </c>
      <c r="W64" s="129">
        <v>19.7</v>
      </c>
      <c r="X64" s="129">
        <v>19.2</v>
      </c>
      <c r="Y64" s="128">
        <v>16.8</v>
      </c>
      <c r="Z64" s="128">
        <v>16.5</v>
      </c>
      <c r="AA64" s="128">
        <v>18.100000000000001</v>
      </c>
      <c r="AB64" s="128">
        <v>16.399999999999999</v>
      </c>
      <c r="AC64" s="128">
        <v>19.7</v>
      </c>
      <c r="AD64" s="128">
        <v>17.399999999999999</v>
      </c>
      <c r="AE64" s="128">
        <v>17.399999999999999</v>
      </c>
      <c r="AF64" s="128">
        <v>18.600000000000001</v>
      </c>
      <c r="AG64" s="128">
        <v>18.61</v>
      </c>
      <c r="AH64" s="128">
        <v>18.399999999999999</v>
      </c>
      <c r="AI64" s="128">
        <v>20</v>
      </c>
      <c r="AJ64" s="128">
        <v>15.3</v>
      </c>
      <c r="AK64" s="128">
        <v>12.57</v>
      </c>
      <c r="AL64" s="128">
        <v>10.039999999999999</v>
      </c>
      <c r="AM64" s="128">
        <v>11.9</v>
      </c>
      <c r="AN64" s="128">
        <v>12.8</v>
      </c>
      <c r="AO64" s="128">
        <v>15.4</v>
      </c>
      <c r="AP64" s="128">
        <v>17.899999999999999</v>
      </c>
      <c r="AQ64" s="128">
        <v>16.038647342995201</v>
      </c>
      <c r="AR64" s="128">
        <v>18.3</v>
      </c>
    </row>
    <row r="65" spans="1:45" ht="18" customHeight="1">
      <c r="A65" s="127" t="s">
        <v>372</v>
      </c>
      <c r="B65" s="128">
        <v>13.8</v>
      </c>
      <c r="C65" s="128">
        <v>14.1</v>
      </c>
      <c r="D65" s="128">
        <v>14.5</v>
      </c>
      <c r="E65" s="128">
        <v>12.1</v>
      </c>
      <c r="F65" s="128">
        <v>10.9</v>
      </c>
      <c r="G65" s="128">
        <v>17</v>
      </c>
      <c r="H65" s="128">
        <v>15.9</v>
      </c>
      <c r="I65" s="128">
        <v>17.3</v>
      </c>
      <c r="J65" s="128">
        <v>12.4</v>
      </c>
      <c r="K65" s="128">
        <v>15.3</v>
      </c>
      <c r="L65" s="128">
        <v>14.4</v>
      </c>
      <c r="M65" s="128">
        <v>13.8</v>
      </c>
      <c r="N65" s="128">
        <v>16.5</v>
      </c>
      <c r="O65" s="128">
        <v>13.1</v>
      </c>
      <c r="P65" s="162">
        <v>13.7</v>
      </c>
      <c r="Q65" s="129">
        <v>11.3</v>
      </c>
      <c r="R65" s="129">
        <v>10.7</v>
      </c>
      <c r="S65" s="129">
        <v>11.6</v>
      </c>
      <c r="T65" s="129">
        <v>11</v>
      </c>
      <c r="U65" s="129">
        <v>12.9</v>
      </c>
      <c r="V65" s="129">
        <v>12.3</v>
      </c>
      <c r="W65" s="129">
        <v>12.1</v>
      </c>
      <c r="X65" s="129">
        <v>11.8</v>
      </c>
      <c r="Y65" s="128">
        <v>12.6</v>
      </c>
      <c r="Z65" s="128">
        <v>12.3</v>
      </c>
      <c r="AA65" s="128">
        <v>10.7</v>
      </c>
      <c r="AB65" s="128">
        <v>10.5</v>
      </c>
      <c r="AC65" s="128">
        <v>12</v>
      </c>
      <c r="AD65" s="128">
        <v>10.6</v>
      </c>
      <c r="AE65" s="128">
        <v>11.7</v>
      </c>
      <c r="AF65" s="128">
        <v>13.2</v>
      </c>
      <c r="AG65" s="128">
        <v>13.83</v>
      </c>
      <c r="AH65" s="128">
        <v>10.7</v>
      </c>
      <c r="AI65" s="128">
        <v>12.8</v>
      </c>
      <c r="AJ65" s="128">
        <v>11.9</v>
      </c>
      <c r="AK65" s="128">
        <v>9.15</v>
      </c>
      <c r="AL65" s="128">
        <v>9.98</v>
      </c>
      <c r="AM65" s="128">
        <v>9.6</v>
      </c>
      <c r="AN65" s="128">
        <v>8.5</v>
      </c>
      <c r="AO65" s="128">
        <v>5.9</v>
      </c>
      <c r="AP65" s="128">
        <v>6</v>
      </c>
      <c r="AQ65" s="128">
        <v>6.0386473429951701</v>
      </c>
      <c r="AR65" s="128">
        <v>7.2</v>
      </c>
    </row>
    <row r="66" spans="1:45" ht="18" customHeight="1">
      <c r="A66" s="127" t="s">
        <v>373</v>
      </c>
      <c r="B66" s="128">
        <v>7.2</v>
      </c>
      <c r="C66" s="128">
        <v>6.2</v>
      </c>
      <c r="D66" s="128">
        <v>5.2</v>
      </c>
      <c r="E66" s="128">
        <v>6.8</v>
      </c>
      <c r="F66" s="128">
        <v>5.0999999999999996</v>
      </c>
      <c r="G66" s="128">
        <v>4.4000000000000004</v>
      </c>
      <c r="H66" s="128">
        <v>6.9</v>
      </c>
      <c r="I66" s="128">
        <v>6.3</v>
      </c>
      <c r="J66" s="128">
        <v>6.2</v>
      </c>
      <c r="K66" s="128">
        <v>5</v>
      </c>
      <c r="L66" s="128">
        <v>5.0999999999999996</v>
      </c>
      <c r="M66" s="128">
        <v>5.5</v>
      </c>
      <c r="N66" s="128">
        <v>4.4000000000000004</v>
      </c>
      <c r="O66" s="128">
        <v>4.9000000000000004</v>
      </c>
      <c r="P66" s="162">
        <v>3.5</v>
      </c>
      <c r="Q66" s="128">
        <v>4</v>
      </c>
      <c r="R66" s="128">
        <v>4.8</v>
      </c>
      <c r="S66" s="128">
        <v>3.7</v>
      </c>
      <c r="T66" s="128">
        <v>4.4000000000000004</v>
      </c>
      <c r="U66" s="128">
        <v>3.7</v>
      </c>
      <c r="V66" s="128">
        <v>4.5</v>
      </c>
      <c r="W66" s="128">
        <v>4.0999999999999996</v>
      </c>
      <c r="X66" s="128">
        <v>4.0999999999999996</v>
      </c>
      <c r="Y66" s="128">
        <v>6.6</v>
      </c>
      <c r="Z66" s="128">
        <v>7</v>
      </c>
      <c r="AA66" s="128">
        <v>3.6</v>
      </c>
      <c r="AB66" s="128">
        <v>4.3</v>
      </c>
      <c r="AC66" s="128">
        <v>2.5</v>
      </c>
      <c r="AD66" s="128">
        <v>4.2</v>
      </c>
      <c r="AE66" s="128">
        <v>3.9</v>
      </c>
      <c r="AF66" s="128">
        <v>5.0999999999999996</v>
      </c>
      <c r="AG66" s="128">
        <v>4.01</v>
      </c>
      <c r="AH66" s="128">
        <v>4.2</v>
      </c>
      <c r="AI66" s="128">
        <v>3.8</v>
      </c>
      <c r="AJ66" s="128">
        <v>5.3</v>
      </c>
      <c r="AK66" s="128">
        <v>3.18</v>
      </c>
      <c r="AL66" s="128">
        <v>3.97</v>
      </c>
      <c r="AM66" s="128">
        <v>5.0999999999999996</v>
      </c>
      <c r="AN66" s="128">
        <v>3</v>
      </c>
      <c r="AO66" s="128">
        <v>2.2999999999999998</v>
      </c>
      <c r="AP66" s="128">
        <v>2.1</v>
      </c>
      <c r="AQ66" s="128">
        <v>3.0917874396135301</v>
      </c>
      <c r="AR66" s="128">
        <v>2.4</v>
      </c>
    </row>
    <row r="67" spans="1:45" s="114" customFormat="1" ht="18" customHeight="1">
      <c r="A67" s="127" t="s">
        <v>343</v>
      </c>
      <c r="B67" s="128">
        <v>12.1</v>
      </c>
      <c r="C67" s="128">
        <v>10.5</v>
      </c>
      <c r="D67" s="128">
        <v>13.8</v>
      </c>
      <c r="E67" s="128">
        <v>14.5</v>
      </c>
      <c r="F67" s="128">
        <v>8.6</v>
      </c>
      <c r="G67" s="128">
        <v>12</v>
      </c>
      <c r="H67" s="128">
        <v>12.5</v>
      </c>
      <c r="I67" s="128">
        <v>12.6</v>
      </c>
      <c r="J67" s="128">
        <v>12.5</v>
      </c>
      <c r="K67" s="128">
        <v>11.2</v>
      </c>
      <c r="L67" s="128">
        <v>12</v>
      </c>
      <c r="M67" s="128">
        <v>13.6</v>
      </c>
      <c r="N67" s="128">
        <v>10.4</v>
      </c>
      <c r="O67" s="128">
        <v>11.5</v>
      </c>
      <c r="P67" s="162">
        <v>10.1</v>
      </c>
      <c r="Q67" s="129">
        <v>10.199999999999999</v>
      </c>
      <c r="R67" s="129">
        <v>15.7</v>
      </c>
      <c r="S67" s="129">
        <v>11.8</v>
      </c>
      <c r="T67" s="129">
        <v>11.2</v>
      </c>
      <c r="U67" s="129">
        <v>11.2</v>
      </c>
      <c r="V67" s="129">
        <v>9.1</v>
      </c>
      <c r="W67" s="129">
        <v>9.3000000000000007</v>
      </c>
      <c r="X67" s="129">
        <v>11.4</v>
      </c>
      <c r="Y67" s="128">
        <v>11</v>
      </c>
      <c r="Z67" s="128">
        <v>13.1</v>
      </c>
      <c r="AA67" s="128">
        <v>10.7</v>
      </c>
      <c r="AB67" s="128">
        <v>11.6</v>
      </c>
      <c r="AC67" s="128">
        <v>10.5</v>
      </c>
      <c r="AD67" s="128">
        <v>10.5</v>
      </c>
      <c r="AE67" s="128">
        <v>10.7</v>
      </c>
      <c r="AF67" s="128">
        <v>10.7</v>
      </c>
      <c r="AG67" s="128">
        <v>11.67</v>
      </c>
      <c r="AH67" s="128">
        <v>11.3</v>
      </c>
      <c r="AI67" s="128">
        <v>10.4</v>
      </c>
      <c r="AJ67" s="128">
        <v>11.3</v>
      </c>
      <c r="AK67" s="128">
        <v>34.86</v>
      </c>
      <c r="AL67" s="128">
        <v>36.06</v>
      </c>
      <c r="AM67" s="128">
        <v>37</v>
      </c>
      <c r="AN67" s="128">
        <v>40.5</v>
      </c>
      <c r="AO67" s="128">
        <v>40.799999999999997</v>
      </c>
      <c r="AP67" s="128">
        <v>38.4</v>
      </c>
      <c r="AQ67" s="128">
        <v>35.700483091787397</v>
      </c>
      <c r="AR67" s="128">
        <v>34.9</v>
      </c>
      <c r="AS67" s="116"/>
    </row>
    <row r="68" spans="1:45" ht="18" customHeight="1">
      <c r="A68" s="127"/>
      <c r="B68" s="128"/>
      <c r="C68" s="128"/>
      <c r="D68" s="128"/>
      <c r="E68" s="128"/>
      <c r="F68" s="128"/>
      <c r="G68" s="128"/>
      <c r="H68" s="128"/>
      <c r="I68" s="128"/>
      <c r="J68" s="128"/>
      <c r="K68" s="128"/>
      <c r="L68" s="128"/>
      <c r="M68" s="128"/>
      <c r="N68" s="128"/>
      <c r="O68" s="128"/>
      <c r="P68" s="162"/>
      <c r="Q68" s="129"/>
      <c r="R68" s="129"/>
      <c r="S68" s="129"/>
      <c r="T68" s="129"/>
      <c r="U68" s="129"/>
      <c r="V68" s="129"/>
      <c r="W68" s="129"/>
      <c r="X68" s="129"/>
      <c r="Y68" s="128"/>
      <c r="Z68" s="128"/>
      <c r="AA68" s="128"/>
      <c r="AB68" s="129"/>
      <c r="AC68" s="128"/>
      <c r="AD68" s="128"/>
      <c r="AE68" s="128"/>
      <c r="AF68" s="128"/>
      <c r="AG68" s="128"/>
      <c r="AH68" s="128"/>
      <c r="AI68" s="128"/>
      <c r="AJ68" s="128"/>
      <c r="AK68" s="128"/>
      <c r="AL68" s="128"/>
      <c r="AM68" s="128"/>
      <c r="AN68" s="128"/>
      <c r="AO68" s="128"/>
      <c r="AP68" s="128"/>
      <c r="AQ68" s="128"/>
      <c r="AR68" s="128"/>
    </row>
    <row r="69" spans="1:45" ht="18" customHeight="1">
      <c r="A69" s="127" t="s">
        <v>374</v>
      </c>
      <c r="B69" s="128">
        <v>53.5</v>
      </c>
      <c r="C69" s="128">
        <v>57.4</v>
      </c>
      <c r="D69" s="128">
        <v>51.3</v>
      </c>
      <c r="E69" s="128">
        <v>53</v>
      </c>
      <c r="F69" s="128">
        <v>61.1</v>
      </c>
      <c r="G69" s="128">
        <v>54.7</v>
      </c>
      <c r="H69" s="128">
        <v>50.6</v>
      </c>
      <c r="I69" s="128">
        <v>51.5</v>
      </c>
      <c r="J69" s="128">
        <v>56.1</v>
      </c>
      <c r="K69" s="128">
        <v>54.8</v>
      </c>
      <c r="L69" s="128">
        <v>55.9</v>
      </c>
      <c r="M69" s="128">
        <v>52</v>
      </c>
      <c r="N69" s="128">
        <v>52.9</v>
      </c>
      <c r="O69" s="128">
        <v>52.6</v>
      </c>
      <c r="P69" s="162">
        <v>55.6</v>
      </c>
      <c r="Q69" s="128">
        <v>60.9</v>
      </c>
      <c r="R69" s="128">
        <v>54.3</v>
      </c>
      <c r="S69" s="128">
        <v>58.6</v>
      </c>
      <c r="T69" s="128">
        <v>58.1</v>
      </c>
      <c r="U69" s="128">
        <v>56.8</v>
      </c>
      <c r="V69" s="128">
        <v>57.9</v>
      </c>
      <c r="W69" s="128">
        <v>54.8</v>
      </c>
      <c r="X69" s="128">
        <v>53.5</v>
      </c>
      <c r="Y69" s="128">
        <v>53.1</v>
      </c>
      <c r="Z69" s="128">
        <v>50.9</v>
      </c>
      <c r="AA69" s="128">
        <v>56.8</v>
      </c>
      <c r="AB69" s="128">
        <v>57.2</v>
      </c>
      <c r="AC69" s="128">
        <v>55.2</v>
      </c>
      <c r="AD69" s="128">
        <v>57.3</v>
      </c>
      <c r="AE69" s="128">
        <v>56.2</v>
      </c>
      <c r="AF69" s="128">
        <v>52.4</v>
      </c>
      <c r="AG69" s="128">
        <v>51.88</v>
      </c>
      <c r="AH69" s="128">
        <v>55.5</v>
      </c>
      <c r="AI69" s="128">
        <v>53</v>
      </c>
      <c r="AJ69" s="128">
        <v>56.2</v>
      </c>
      <c r="AK69" s="128">
        <f t="shared" ref="AK69:AR69" si="7">AK62+AK63</f>
        <v>40.24</v>
      </c>
      <c r="AL69" s="128">
        <f t="shared" si="7"/>
        <v>39.96</v>
      </c>
      <c r="AM69" s="128">
        <f t="shared" si="7"/>
        <v>36.4</v>
      </c>
      <c r="AN69" s="128">
        <f t="shared" si="7"/>
        <v>35.200000000000003</v>
      </c>
      <c r="AO69" s="128">
        <f t="shared" si="7"/>
        <v>35.6</v>
      </c>
      <c r="AP69" s="128">
        <f t="shared" si="7"/>
        <v>35.5</v>
      </c>
      <c r="AQ69" s="128">
        <f t="shared" si="7"/>
        <v>39.033816425120762</v>
      </c>
      <c r="AR69" s="128">
        <f t="shared" si="7"/>
        <v>37.299999999999997</v>
      </c>
      <c r="AS69" s="114"/>
    </row>
    <row r="70" spans="1:45" ht="18" customHeight="1">
      <c r="A70" s="127" t="s">
        <v>375</v>
      </c>
      <c r="B70" s="128">
        <v>21</v>
      </c>
      <c r="C70" s="128">
        <v>20.3</v>
      </c>
      <c r="D70" s="128">
        <v>19.7</v>
      </c>
      <c r="E70" s="128">
        <v>18.899999999999999</v>
      </c>
      <c r="F70" s="128">
        <v>16</v>
      </c>
      <c r="G70" s="128">
        <v>21.4</v>
      </c>
      <c r="H70" s="128">
        <v>22.8</v>
      </c>
      <c r="I70" s="128">
        <v>23.6</v>
      </c>
      <c r="J70" s="128">
        <v>18.600000000000001</v>
      </c>
      <c r="K70" s="128">
        <v>20.3</v>
      </c>
      <c r="L70" s="128">
        <v>19.5</v>
      </c>
      <c r="M70" s="128">
        <v>19.3</v>
      </c>
      <c r="N70" s="128">
        <v>20.9</v>
      </c>
      <c r="O70" s="128">
        <v>18</v>
      </c>
      <c r="P70" s="162">
        <v>17.2</v>
      </c>
      <c r="Q70" s="128">
        <v>15.3</v>
      </c>
      <c r="R70" s="128">
        <v>15.5</v>
      </c>
      <c r="S70" s="128">
        <v>15.3</v>
      </c>
      <c r="T70" s="128">
        <v>15.4</v>
      </c>
      <c r="U70" s="128">
        <v>16.600000000000001</v>
      </c>
      <c r="V70" s="128">
        <v>16.8</v>
      </c>
      <c r="W70" s="128">
        <v>16.2</v>
      </c>
      <c r="X70" s="128">
        <v>15.9</v>
      </c>
      <c r="Y70" s="128">
        <v>19.2</v>
      </c>
      <c r="Z70" s="128">
        <v>19.3</v>
      </c>
      <c r="AA70" s="128">
        <v>14.3</v>
      </c>
      <c r="AB70" s="128">
        <v>14.8</v>
      </c>
      <c r="AC70" s="128">
        <v>14.5</v>
      </c>
      <c r="AD70" s="128">
        <v>14.8</v>
      </c>
      <c r="AE70" s="128">
        <v>15.6</v>
      </c>
      <c r="AF70" s="128">
        <v>18.3</v>
      </c>
      <c r="AG70" s="128">
        <v>17.84</v>
      </c>
      <c r="AH70" s="128">
        <v>14.9</v>
      </c>
      <c r="AI70" s="128">
        <v>16.600000000000001</v>
      </c>
      <c r="AJ70" s="128">
        <v>17.2</v>
      </c>
      <c r="AK70" s="128">
        <f t="shared" ref="AK70:AR70" si="8">AK65+AK66</f>
        <v>12.33</v>
      </c>
      <c r="AL70" s="128">
        <f t="shared" si="8"/>
        <v>13.950000000000001</v>
      </c>
      <c r="AM70" s="128">
        <f t="shared" si="8"/>
        <v>14.7</v>
      </c>
      <c r="AN70" s="128">
        <f t="shared" si="8"/>
        <v>11.5</v>
      </c>
      <c r="AO70" s="128">
        <f t="shared" si="8"/>
        <v>8.1999999999999993</v>
      </c>
      <c r="AP70" s="128">
        <f t="shared" si="8"/>
        <v>8.1</v>
      </c>
      <c r="AQ70" s="128">
        <f t="shared" si="8"/>
        <v>9.1304347826087007</v>
      </c>
      <c r="AR70" s="128">
        <f t="shared" si="8"/>
        <v>9.6</v>
      </c>
      <c r="AS70" s="114"/>
    </row>
    <row r="71" spans="1:45" ht="18" customHeight="1">
      <c r="A71" s="127" t="s">
        <v>376</v>
      </c>
      <c r="B71" s="128">
        <v>32.5</v>
      </c>
      <c r="C71" s="128">
        <v>37.1</v>
      </c>
      <c r="D71" s="128">
        <v>31.6</v>
      </c>
      <c r="E71" s="128">
        <v>34.1</v>
      </c>
      <c r="F71" s="128">
        <v>45.1</v>
      </c>
      <c r="G71" s="128">
        <v>33.299999999999997</v>
      </c>
      <c r="H71" s="128">
        <v>27.8</v>
      </c>
      <c r="I71" s="128">
        <v>27.9</v>
      </c>
      <c r="J71" s="128">
        <v>37.5</v>
      </c>
      <c r="K71" s="128">
        <v>34.5</v>
      </c>
      <c r="L71" s="128">
        <v>36.4</v>
      </c>
      <c r="M71" s="128">
        <v>32.700000000000003</v>
      </c>
      <c r="N71" s="128">
        <v>32</v>
      </c>
      <c r="O71" s="128">
        <v>34.6</v>
      </c>
      <c r="P71" s="162">
        <v>38.4</v>
      </c>
      <c r="Q71" s="128">
        <v>45.6</v>
      </c>
      <c r="R71" s="128">
        <v>38.799999999999997</v>
      </c>
      <c r="S71" s="128">
        <v>43.3</v>
      </c>
      <c r="T71" s="128">
        <v>42.7</v>
      </c>
      <c r="U71" s="128">
        <v>40.200000000000003</v>
      </c>
      <c r="V71" s="128">
        <v>41.1</v>
      </c>
      <c r="W71" s="128">
        <v>38.6</v>
      </c>
      <c r="X71" s="128">
        <v>37.6</v>
      </c>
      <c r="Y71" s="128">
        <v>33.9</v>
      </c>
      <c r="Z71" s="128">
        <v>31.6</v>
      </c>
      <c r="AA71" s="128">
        <v>42.5</v>
      </c>
      <c r="AB71" s="128">
        <v>42.4</v>
      </c>
      <c r="AC71" s="132">
        <v>40.700000000000003</v>
      </c>
      <c r="AD71" s="132">
        <v>42.5</v>
      </c>
      <c r="AE71" s="132">
        <v>40.6</v>
      </c>
      <c r="AF71" s="132">
        <v>34.1</v>
      </c>
      <c r="AG71" s="132">
        <v>34.04</v>
      </c>
      <c r="AH71" s="132">
        <v>40.6</v>
      </c>
      <c r="AI71" s="132">
        <v>36.4</v>
      </c>
      <c r="AJ71" s="132">
        <v>39</v>
      </c>
      <c r="AK71" s="132">
        <f t="shared" ref="AK71:AR71" si="9">AK69-AK70</f>
        <v>27.910000000000004</v>
      </c>
      <c r="AL71" s="132">
        <f t="shared" si="9"/>
        <v>26.009999999999998</v>
      </c>
      <c r="AM71" s="132">
        <f t="shared" si="9"/>
        <v>21.7</v>
      </c>
      <c r="AN71" s="132">
        <f t="shared" si="9"/>
        <v>23.700000000000003</v>
      </c>
      <c r="AO71" s="132">
        <f t="shared" si="9"/>
        <v>27.400000000000002</v>
      </c>
      <c r="AP71" s="132">
        <f t="shared" si="9"/>
        <v>27.4</v>
      </c>
      <c r="AQ71" s="132">
        <f t="shared" si="9"/>
        <v>29.903381642512059</v>
      </c>
      <c r="AR71" s="132">
        <f t="shared" si="9"/>
        <v>27.699999999999996</v>
      </c>
    </row>
    <row r="72" spans="1:45" ht="66" customHeight="1">
      <c r="A72" s="135" t="s">
        <v>377</v>
      </c>
      <c r="B72" s="140"/>
      <c r="C72" s="140"/>
      <c r="D72" s="140"/>
      <c r="E72" s="140"/>
      <c r="F72" s="140"/>
      <c r="G72" s="140"/>
      <c r="H72" s="140"/>
      <c r="I72" s="140"/>
      <c r="J72" s="140"/>
      <c r="K72" s="169"/>
      <c r="L72" s="169"/>
      <c r="M72" s="169"/>
      <c r="N72" s="169"/>
      <c r="O72" s="169"/>
      <c r="P72" s="170"/>
      <c r="Q72" s="169"/>
      <c r="R72" s="169"/>
      <c r="S72" s="169"/>
      <c r="T72" s="169"/>
      <c r="U72" s="169"/>
      <c r="V72" s="169"/>
      <c r="W72" s="169"/>
      <c r="X72" s="169"/>
      <c r="Y72" s="183"/>
      <c r="Z72" s="183"/>
      <c r="AA72" s="183"/>
      <c r="AB72" s="183"/>
      <c r="AC72" s="128"/>
      <c r="AD72" s="128"/>
      <c r="AE72" s="128"/>
      <c r="AF72" s="128"/>
      <c r="AG72" s="128"/>
      <c r="AH72" s="128"/>
      <c r="AI72" s="128"/>
      <c r="AJ72" s="128"/>
      <c r="AK72" s="128"/>
      <c r="AL72" s="128"/>
      <c r="AM72" s="128"/>
      <c r="AN72" s="128"/>
      <c r="AO72" s="128"/>
      <c r="AP72" s="128"/>
      <c r="AQ72" s="128"/>
      <c r="AR72" s="128"/>
    </row>
    <row r="73" spans="1:45" ht="18" customHeight="1">
      <c r="A73" s="127" t="s">
        <v>369</v>
      </c>
      <c r="B73" s="128">
        <v>14.8</v>
      </c>
      <c r="C73" s="128">
        <v>17.100000000000001</v>
      </c>
      <c r="D73" s="128">
        <v>11.7</v>
      </c>
      <c r="E73" s="128">
        <v>18.100000000000001</v>
      </c>
      <c r="F73" s="128">
        <v>18.600000000000001</v>
      </c>
      <c r="G73" s="128">
        <v>20.100000000000001</v>
      </c>
      <c r="H73" s="128">
        <v>20.6</v>
      </c>
      <c r="I73" s="128">
        <v>21.2</v>
      </c>
      <c r="J73" s="128">
        <v>19.2</v>
      </c>
      <c r="K73" s="128">
        <v>17.600000000000001</v>
      </c>
      <c r="L73" s="128">
        <v>20.7</v>
      </c>
      <c r="M73" s="128">
        <v>17.100000000000001</v>
      </c>
      <c r="N73" s="128">
        <v>16.5</v>
      </c>
      <c r="O73" s="128">
        <v>17</v>
      </c>
      <c r="P73" s="162">
        <v>18.600000000000001</v>
      </c>
      <c r="Q73" s="129">
        <v>19.7</v>
      </c>
      <c r="R73" s="128">
        <v>17</v>
      </c>
      <c r="S73" s="129">
        <v>16.5</v>
      </c>
      <c r="T73" s="129">
        <v>18.7</v>
      </c>
      <c r="U73" s="129">
        <v>17.7</v>
      </c>
      <c r="V73" s="129">
        <v>18.100000000000001</v>
      </c>
      <c r="W73" s="129">
        <v>15.7</v>
      </c>
      <c r="X73" s="129">
        <v>15.8</v>
      </c>
      <c r="Y73" s="128">
        <v>15.2</v>
      </c>
      <c r="Z73" s="128">
        <v>13.7</v>
      </c>
      <c r="AA73" s="128">
        <v>15.5</v>
      </c>
      <c r="AB73" s="128">
        <v>15.7</v>
      </c>
      <c r="AC73" s="128">
        <v>17.3</v>
      </c>
      <c r="AD73" s="128">
        <v>15.6</v>
      </c>
      <c r="AE73" s="128">
        <v>15.9</v>
      </c>
      <c r="AF73" s="128">
        <v>17.2</v>
      </c>
      <c r="AG73" s="128">
        <v>17.739999999999998</v>
      </c>
      <c r="AH73" s="128">
        <v>18.399999999999999</v>
      </c>
      <c r="AI73" s="128">
        <v>17.3</v>
      </c>
      <c r="AJ73" s="128">
        <v>17.7</v>
      </c>
      <c r="AK73" s="128">
        <v>10.89</v>
      </c>
      <c r="AL73" s="128">
        <v>13.05</v>
      </c>
      <c r="AM73" s="128">
        <v>9.1</v>
      </c>
      <c r="AN73" s="128">
        <v>10.5</v>
      </c>
      <c r="AO73" s="128">
        <v>6.4</v>
      </c>
      <c r="AP73" s="128">
        <v>7.7</v>
      </c>
      <c r="AQ73" s="128">
        <v>8.8405797101449295</v>
      </c>
      <c r="AR73" s="128">
        <v>8.5</v>
      </c>
    </row>
    <row r="74" spans="1:45" ht="18" customHeight="1">
      <c r="A74" s="127" t="s">
        <v>370</v>
      </c>
      <c r="B74" s="128">
        <v>32.5</v>
      </c>
      <c r="C74" s="128">
        <v>34.799999999999997</v>
      </c>
      <c r="D74" s="128">
        <v>32.9</v>
      </c>
      <c r="E74" s="128">
        <v>27.8</v>
      </c>
      <c r="F74" s="128">
        <v>29.3</v>
      </c>
      <c r="G74" s="128">
        <v>28.3</v>
      </c>
      <c r="H74" s="128">
        <v>30.2</v>
      </c>
      <c r="I74" s="128">
        <v>28.4</v>
      </c>
      <c r="J74" s="128">
        <v>30.3</v>
      </c>
      <c r="K74" s="128">
        <v>30.7</v>
      </c>
      <c r="L74" s="128">
        <v>33.200000000000003</v>
      </c>
      <c r="M74" s="128">
        <v>26.8</v>
      </c>
      <c r="N74" s="128">
        <v>34.6</v>
      </c>
      <c r="O74" s="128">
        <v>29.6</v>
      </c>
      <c r="P74" s="162">
        <v>29.8</v>
      </c>
      <c r="Q74" s="129">
        <v>33.4</v>
      </c>
      <c r="R74" s="129">
        <v>28.3</v>
      </c>
      <c r="S74" s="129">
        <v>32.9</v>
      </c>
      <c r="T74" s="129">
        <v>30.3</v>
      </c>
      <c r="U74" s="129">
        <v>32</v>
      </c>
      <c r="V74" s="129">
        <v>31.1</v>
      </c>
      <c r="W74" s="129">
        <v>31.2</v>
      </c>
      <c r="X74" s="129">
        <v>28.8</v>
      </c>
      <c r="Y74" s="128">
        <v>30.7</v>
      </c>
      <c r="Z74" s="128">
        <v>29.7</v>
      </c>
      <c r="AA74" s="128">
        <v>35.5</v>
      </c>
      <c r="AB74" s="128">
        <v>32.6</v>
      </c>
      <c r="AC74" s="128">
        <v>33.4</v>
      </c>
      <c r="AD74" s="128">
        <v>31.7</v>
      </c>
      <c r="AE74" s="128">
        <v>30.4</v>
      </c>
      <c r="AF74" s="128">
        <v>28.9</v>
      </c>
      <c r="AG74" s="128">
        <v>29</v>
      </c>
      <c r="AH74" s="128">
        <v>32.9</v>
      </c>
      <c r="AI74" s="128">
        <v>30.6</v>
      </c>
      <c r="AJ74" s="128">
        <v>35</v>
      </c>
      <c r="AK74" s="128">
        <v>28.31</v>
      </c>
      <c r="AL74" s="128">
        <v>26.1</v>
      </c>
      <c r="AM74" s="128">
        <v>26.2</v>
      </c>
      <c r="AN74" s="128">
        <v>23.1</v>
      </c>
      <c r="AO74" s="128">
        <v>27.9</v>
      </c>
      <c r="AP74" s="128">
        <v>27.9</v>
      </c>
      <c r="AQ74" s="128">
        <v>27.826086956521699</v>
      </c>
      <c r="AR74" s="128">
        <v>26.9</v>
      </c>
      <c r="AS74" s="114"/>
    </row>
    <row r="75" spans="1:45" ht="18" customHeight="1">
      <c r="A75" s="127" t="s">
        <v>371</v>
      </c>
      <c r="B75" s="128">
        <v>14.1</v>
      </c>
      <c r="C75" s="128">
        <v>12.3</v>
      </c>
      <c r="D75" s="128">
        <v>16.399999999999999</v>
      </c>
      <c r="E75" s="128">
        <v>16.3</v>
      </c>
      <c r="F75" s="128">
        <v>14.8</v>
      </c>
      <c r="G75" s="128">
        <v>11.3</v>
      </c>
      <c r="H75" s="128">
        <v>13.1</v>
      </c>
      <c r="I75" s="128">
        <v>12.7</v>
      </c>
      <c r="J75" s="128">
        <v>16.100000000000001</v>
      </c>
      <c r="K75" s="128">
        <v>15.7</v>
      </c>
      <c r="L75" s="128">
        <v>14</v>
      </c>
      <c r="M75" s="128">
        <v>17.5</v>
      </c>
      <c r="N75" s="128">
        <v>16.8</v>
      </c>
      <c r="O75" s="128">
        <v>17.600000000000001</v>
      </c>
      <c r="P75" s="162">
        <v>16</v>
      </c>
      <c r="Q75" s="129">
        <v>15.1</v>
      </c>
      <c r="R75" s="129">
        <v>15.7</v>
      </c>
      <c r="S75" s="129">
        <v>15.5</v>
      </c>
      <c r="T75" s="129">
        <v>15.5</v>
      </c>
      <c r="U75" s="129">
        <v>17.2</v>
      </c>
      <c r="V75" s="128">
        <v>17</v>
      </c>
      <c r="W75" s="128">
        <v>18.8</v>
      </c>
      <c r="X75" s="128">
        <v>18.399999999999999</v>
      </c>
      <c r="Y75" s="128">
        <v>16.7</v>
      </c>
      <c r="Z75" s="128">
        <v>16.5</v>
      </c>
      <c r="AA75" s="128">
        <v>17.100000000000001</v>
      </c>
      <c r="AB75" s="128">
        <v>16.600000000000001</v>
      </c>
      <c r="AC75" s="128">
        <v>19.399999999999999</v>
      </c>
      <c r="AD75" s="128">
        <v>16.7</v>
      </c>
      <c r="AE75" s="128">
        <v>18.600000000000001</v>
      </c>
      <c r="AF75" s="128">
        <v>19.5</v>
      </c>
      <c r="AG75" s="128">
        <v>18.41</v>
      </c>
      <c r="AH75" s="128">
        <v>16.5</v>
      </c>
      <c r="AI75" s="128">
        <v>20.9</v>
      </c>
      <c r="AJ75" s="128">
        <v>17.5</v>
      </c>
      <c r="AK75" s="128">
        <v>12.51</v>
      </c>
      <c r="AL75" s="128">
        <v>11.18</v>
      </c>
      <c r="AM75" s="128">
        <v>12.4</v>
      </c>
      <c r="AN75" s="128">
        <v>13.1</v>
      </c>
      <c r="AO75" s="128">
        <v>15.7</v>
      </c>
      <c r="AP75" s="128">
        <v>17.600000000000001</v>
      </c>
      <c r="AQ75" s="128">
        <v>16.183574879227098</v>
      </c>
      <c r="AR75" s="128">
        <v>18</v>
      </c>
    </row>
    <row r="76" spans="1:45" ht="18" customHeight="1">
      <c r="A76" s="127" t="s">
        <v>372</v>
      </c>
      <c r="B76" s="128">
        <v>15.2</v>
      </c>
      <c r="C76" s="128">
        <v>17.8</v>
      </c>
      <c r="D76" s="128">
        <v>15.8</v>
      </c>
      <c r="E76" s="128">
        <v>14.5</v>
      </c>
      <c r="F76" s="128">
        <v>17.600000000000001</v>
      </c>
      <c r="G76" s="128">
        <v>19.600000000000001</v>
      </c>
      <c r="H76" s="128">
        <v>14.7</v>
      </c>
      <c r="I76" s="128">
        <v>15.4</v>
      </c>
      <c r="J76" s="128">
        <v>12.7</v>
      </c>
      <c r="K76" s="128">
        <v>15.8</v>
      </c>
      <c r="L76" s="128">
        <v>13.8</v>
      </c>
      <c r="M76" s="128">
        <v>16.100000000000001</v>
      </c>
      <c r="N76" s="128">
        <v>14.8</v>
      </c>
      <c r="O76" s="128">
        <v>16.8</v>
      </c>
      <c r="P76" s="162">
        <v>16.399999999999999</v>
      </c>
      <c r="Q76" s="129">
        <v>13.8</v>
      </c>
      <c r="R76" s="129">
        <v>15.5</v>
      </c>
      <c r="S76" s="129">
        <v>15.5</v>
      </c>
      <c r="T76" s="129">
        <v>15.5</v>
      </c>
      <c r="U76" s="129">
        <v>13.7</v>
      </c>
      <c r="V76" s="129">
        <v>15.2</v>
      </c>
      <c r="W76" s="129">
        <v>15.6</v>
      </c>
      <c r="X76" s="129">
        <v>15.7</v>
      </c>
      <c r="Y76" s="128">
        <v>16</v>
      </c>
      <c r="Z76" s="128">
        <v>17.399999999999999</v>
      </c>
      <c r="AA76" s="128">
        <v>13.2</v>
      </c>
      <c r="AB76" s="128">
        <v>15.3</v>
      </c>
      <c r="AC76" s="128">
        <v>14</v>
      </c>
      <c r="AD76" s="128">
        <v>16</v>
      </c>
      <c r="AE76" s="128">
        <v>16</v>
      </c>
      <c r="AF76" s="128">
        <v>16.3</v>
      </c>
      <c r="AG76" s="128">
        <v>14.81</v>
      </c>
      <c r="AH76" s="128">
        <v>13</v>
      </c>
      <c r="AI76" s="128">
        <v>12.5</v>
      </c>
      <c r="AJ76" s="128">
        <v>13.5</v>
      </c>
      <c r="AK76" s="128">
        <v>10.31</v>
      </c>
      <c r="AL76" s="128">
        <v>9.8000000000000007</v>
      </c>
      <c r="AM76" s="128">
        <v>10</v>
      </c>
      <c r="AN76" s="128">
        <v>8.9</v>
      </c>
      <c r="AO76" s="128">
        <v>7</v>
      </c>
      <c r="AP76" s="128">
        <v>5.8</v>
      </c>
      <c r="AQ76" s="128">
        <v>6.6183574879227001</v>
      </c>
      <c r="AR76" s="128">
        <v>8.4</v>
      </c>
    </row>
    <row r="77" spans="1:45" ht="18" customHeight="1">
      <c r="A77" s="127" t="s">
        <v>373</v>
      </c>
      <c r="B77" s="128">
        <v>8.5</v>
      </c>
      <c r="C77" s="128">
        <v>5.3</v>
      </c>
      <c r="D77" s="128">
        <v>8.4</v>
      </c>
      <c r="E77" s="128">
        <v>6.8</v>
      </c>
      <c r="F77" s="128">
        <v>5.2</v>
      </c>
      <c r="G77" s="128">
        <v>6.4</v>
      </c>
      <c r="H77" s="128">
        <v>7.1</v>
      </c>
      <c r="I77" s="128">
        <v>8</v>
      </c>
      <c r="J77" s="128">
        <v>8.8000000000000007</v>
      </c>
      <c r="K77" s="128">
        <v>8.6</v>
      </c>
      <c r="L77" s="128">
        <v>5.8</v>
      </c>
      <c r="M77" s="128">
        <v>7</v>
      </c>
      <c r="N77" s="128">
        <v>4.9000000000000004</v>
      </c>
      <c r="O77" s="128">
        <v>5.2</v>
      </c>
      <c r="P77" s="162">
        <v>5.7</v>
      </c>
      <c r="Q77" s="129">
        <v>5.3</v>
      </c>
      <c r="R77" s="129">
        <v>6.3</v>
      </c>
      <c r="S77" s="129">
        <v>5.8</v>
      </c>
      <c r="T77" s="129">
        <v>6.1</v>
      </c>
      <c r="U77" s="129">
        <v>6.4</v>
      </c>
      <c r="V77" s="129">
        <v>7.3</v>
      </c>
      <c r="W77" s="129">
        <v>5.7</v>
      </c>
      <c r="X77" s="129">
        <v>6.1</v>
      </c>
      <c r="Y77" s="128">
        <v>8.9</v>
      </c>
      <c r="Z77" s="128">
        <v>7</v>
      </c>
      <c r="AA77" s="128">
        <v>5.2</v>
      </c>
      <c r="AB77" s="128">
        <v>5.9</v>
      </c>
      <c r="AC77" s="128">
        <v>4.5999999999999996</v>
      </c>
      <c r="AD77" s="128">
        <v>5.8</v>
      </c>
      <c r="AE77" s="128">
        <v>6.6</v>
      </c>
      <c r="AF77" s="128">
        <v>4.7</v>
      </c>
      <c r="AG77" s="128">
        <v>6.07</v>
      </c>
      <c r="AH77" s="128">
        <v>5.2</v>
      </c>
      <c r="AI77" s="128">
        <v>6.1</v>
      </c>
      <c r="AJ77" s="128">
        <v>4.7</v>
      </c>
      <c r="AK77" s="128">
        <v>3.71</v>
      </c>
      <c r="AL77" s="128">
        <v>3.67</v>
      </c>
      <c r="AM77" s="128">
        <v>4.5999999999999996</v>
      </c>
      <c r="AN77" s="128">
        <v>3.9</v>
      </c>
      <c r="AO77" s="128">
        <v>2.6</v>
      </c>
      <c r="AP77" s="128">
        <v>2.6</v>
      </c>
      <c r="AQ77" s="128">
        <v>3.2850241545893701</v>
      </c>
      <c r="AR77" s="128">
        <v>3.1</v>
      </c>
    </row>
    <row r="78" spans="1:45" s="114" customFormat="1" ht="18" customHeight="1">
      <c r="A78" s="127" t="s">
        <v>343</v>
      </c>
      <c r="B78" s="128">
        <v>6.7</v>
      </c>
      <c r="C78" s="128">
        <v>12.4</v>
      </c>
      <c r="D78" s="128">
        <v>14.9</v>
      </c>
      <c r="E78" s="128">
        <v>15.6</v>
      </c>
      <c r="F78" s="128">
        <v>12.4</v>
      </c>
      <c r="G78" s="128">
        <v>14.3</v>
      </c>
      <c r="H78" s="128">
        <v>14.2</v>
      </c>
      <c r="I78" s="128">
        <v>14.3</v>
      </c>
      <c r="J78" s="128">
        <v>12.3</v>
      </c>
      <c r="K78" s="128">
        <v>11.6</v>
      </c>
      <c r="L78" s="128">
        <v>12.5</v>
      </c>
      <c r="M78" s="128">
        <v>15.5</v>
      </c>
      <c r="N78" s="128">
        <v>12.4</v>
      </c>
      <c r="O78" s="128">
        <v>13.8</v>
      </c>
      <c r="P78" s="162">
        <v>13.3</v>
      </c>
      <c r="Q78" s="129">
        <v>12.6</v>
      </c>
      <c r="R78" s="129">
        <v>17.2</v>
      </c>
      <c r="S78" s="129">
        <v>13.7</v>
      </c>
      <c r="T78" s="129">
        <v>14</v>
      </c>
      <c r="U78" s="129">
        <v>13.2</v>
      </c>
      <c r="V78" s="129">
        <v>11.3</v>
      </c>
      <c r="W78" s="129">
        <v>12.9</v>
      </c>
      <c r="X78" s="129">
        <v>15.3</v>
      </c>
      <c r="Y78" s="128">
        <v>12.5</v>
      </c>
      <c r="Z78" s="128">
        <v>15.8</v>
      </c>
      <c r="AA78" s="128">
        <v>13.5</v>
      </c>
      <c r="AB78" s="128">
        <v>13.8</v>
      </c>
      <c r="AC78" s="128">
        <v>11.3</v>
      </c>
      <c r="AD78" s="128">
        <v>14.2</v>
      </c>
      <c r="AE78" s="128">
        <v>12.6</v>
      </c>
      <c r="AF78" s="128">
        <v>13.3</v>
      </c>
      <c r="AG78" s="128">
        <v>13.98</v>
      </c>
      <c r="AH78" s="128">
        <v>13.9</v>
      </c>
      <c r="AI78" s="128">
        <v>12.5</v>
      </c>
      <c r="AJ78" s="128">
        <v>11.7</v>
      </c>
      <c r="AK78" s="128">
        <v>34.28</v>
      </c>
      <c r="AL78" s="128">
        <v>36.200000000000003</v>
      </c>
      <c r="AM78" s="128">
        <v>37.700000000000003</v>
      </c>
      <c r="AN78" s="128">
        <v>40.5</v>
      </c>
      <c r="AO78" s="128">
        <v>40.5</v>
      </c>
      <c r="AP78" s="128">
        <v>38.4</v>
      </c>
      <c r="AQ78" s="128">
        <v>37.149758454106298</v>
      </c>
      <c r="AR78" s="128">
        <v>35.1</v>
      </c>
      <c r="AS78" s="116"/>
    </row>
    <row r="79" spans="1:45" s="114" customFormat="1" ht="18" customHeight="1">
      <c r="A79" s="127"/>
      <c r="B79" s="139"/>
      <c r="C79" s="139"/>
      <c r="D79" s="139"/>
      <c r="E79" s="139"/>
      <c r="F79" s="139"/>
      <c r="G79" s="139"/>
      <c r="H79" s="139"/>
      <c r="I79" s="139"/>
      <c r="J79" s="139"/>
      <c r="K79" s="128"/>
      <c r="L79" s="128"/>
      <c r="M79" s="128"/>
      <c r="N79" s="128"/>
      <c r="O79" s="128"/>
      <c r="P79" s="162"/>
      <c r="Q79" s="129"/>
      <c r="R79" s="129"/>
      <c r="S79" s="129"/>
      <c r="T79" s="129"/>
      <c r="U79" s="129"/>
      <c r="V79" s="129"/>
      <c r="W79" s="129"/>
      <c r="X79" s="129"/>
      <c r="Y79" s="128"/>
      <c r="Z79" s="128"/>
      <c r="AA79" s="128"/>
      <c r="AB79" s="129"/>
      <c r="AC79" s="128"/>
      <c r="AD79" s="128"/>
      <c r="AE79" s="128"/>
      <c r="AF79" s="128"/>
      <c r="AG79" s="128"/>
      <c r="AH79" s="128"/>
      <c r="AI79" s="128"/>
      <c r="AJ79" s="128"/>
      <c r="AK79" s="128"/>
      <c r="AL79" s="128"/>
      <c r="AM79" s="128"/>
      <c r="AN79" s="128"/>
      <c r="AO79" s="128"/>
      <c r="AP79" s="128"/>
      <c r="AQ79" s="128"/>
      <c r="AR79" s="128"/>
      <c r="AS79" s="116"/>
    </row>
    <row r="80" spans="1:45" ht="18" customHeight="1">
      <c r="A80" s="127" t="s">
        <v>374</v>
      </c>
      <c r="B80" s="128">
        <v>47.3</v>
      </c>
      <c r="C80" s="128">
        <v>51.9</v>
      </c>
      <c r="D80" s="128">
        <v>44.6</v>
      </c>
      <c r="E80" s="128">
        <v>45.9</v>
      </c>
      <c r="F80" s="128">
        <v>47.9</v>
      </c>
      <c r="G80" s="128">
        <v>48.4</v>
      </c>
      <c r="H80" s="128">
        <v>50.8</v>
      </c>
      <c r="I80" s="128">
        <v>49.6</v>
      </c>
      <c r="J80" s="128">
        <v>49.5</v>
      </c>
      <c r="K80" s="128">
        <v>48.3</v>
      </c>
      <c r="L80" s="128">
        <v>53.9</v>
      </c>
      <c r="M80" s="128">
        <v>43.9</v>
      </c>
      <c r="N80" s="128">
        <v>51.1</v>
      </c>
      <c r="O80" s="128">
        <v>46.6</v>
      </c>
      <c r="P80" s="162">
        <v>48.4</v>
      </c>
      <c r="Q80" s="129">
        <v>53.1</v>
      </c>
      <c r="R80" s="129">
        <v>45.3</v>
      </c>
      <c r="S80" s="129">
        <v>49.4</v>
      </c>
      <c r="T80" s="128">
        <v>49</v>
      </c>
      <c r="U80" s="129">
        <v>49.7</v>
      </c>
      <c r="V80" s="129">
        <v>49.2</v>
      </c>
      <c r="W80" s="129">
        <v>46.9</v>
      </c>
      <c r="X80" s="129">
        <v>44.6</v>
      </c>
      <c r="Y80" s="128">
        <v>45.9</v>
      </c>
      <c r="Z80" s="128">
        <v>43.4</v>
      </c>
      <c r="AA80" s="128">
        <v>51</v>
      </c>
      <c r="AB80" s="128">
        <v>48.3</v>
      </c>
      <c r="AC80" s="128">
        <v>50.7</v>
      </c>
      <c r="AD80" s="128">
        <v>47.3</v>
      </c>
      <c r="AE80" s="128">
        <v>46.3</v>
      </c>
      <c r="AF80" s="128">
        <v>46.1</v>
      </c>
      <c r="AG80" s="128">
        <v>46.74</v>
      </c>
      <c r="AH80" s="128">
        <v>51.3</v>
      </c>
      <c r="AI80" s="128">
        <v>47.9</v>
      </c>
      <c r="AJ80" s="128">
        <v>52.7</v>
      </c>
      <c r="AK80" s="128">
        <f t="shared" ref="AK80:AR80" si="10">AK73+AK74</f>
        <v>39.200000000000003</v>
      </c>
      <c r="AL80" s="128">
        <f t="shared" si="10"/>
        <v>39.150000000000006</v>
      </c>
      <c r="AM80" s="128">
        <f t="shared" si="10"/>
        <v>35.299999999999997</v>
      </c>
      <c r="AN80" s="128">
        <f t="shared" si="10"/>
        <v>33.6</v>
      </c>
      <c r="AO80" s="128">
        <f t="shared" si="10"/>
        <v>34.299999999999997</v>
      </c>
      <c r="AP80" s="128">
        <f t="shared" si="10"/>
        <v>35.6</v>
      </c>
      <c r="AQ80" s="128">
        <f t="shared" si="10"/>
        <v>36.666666666666629</v>
      </c>
      <c r="AR80" s="128">
        <f t="shared" si="10"/>
        <v>35.4</v>
      </c>
      <c r="AS80" s="113"/>
    </row>
    <row r="81" spans="1:45" ht="18" customHeight="1">
      <c r="A81" s="127" t="s">
        <v>375</v>
      </c>
      <c r="B81" s="128">
        <v>23.7</v>
      </c>
      <c r="C81" s="128">
        <v>23.1</v>
      </c>
      <c r="D81" s="128">
        <v>24.2</v>
      </c>
      <c r="E81" s="128">
        <v>21.3</v>
      </c>
      <c r="F81" s="128">
        <v>22.8</v>
      </c>
      <c r="G81" s="128">
        <v>26</v>
      </c>
      <c r="H81" s="128">
        <v>21.8</v>
      </c>
      <c r="I81" s="128">
        <v>23.4</v>
      </c>
      <c r="J81" s="128">
        <v>21.5</v>
      </c>
      <c r="K81" s="128">
        <v>24.4</v>
      </c>
      <c r="L81" s="128">
        <v>19.600000000000001</v>
      </c>
      <c r="M81" s="128">
        <v>23.1</v>
      </c>
      <c r="N81" s="128">
        <v>19.7</v>
      </c>
      <c r="O81" s="128">
        <v>22</v>
      </c>
      <c r="P81" s="162">
        <v>22.1</v>
      </c>
      <c r="Q81" s="128">
        <v>19.100000000000001</v>
      </c>
      <c r="R81" s="128">
        <v>21.8</v>
      </c>
      <c r="S81" s="128">
        <v>21.3</v>
      </c>
      <c r="T81" s="128">
        <v>21.6</v>
      </c>
      <c r="U81" s="128">
        <v>20.100000000000001</v>
      </c>
      <c r="V81" s="128">
        <v>22.5</v>
      </c>
      <c r="W81" s="128">
        <v>21.3</v>
      </c>
      <c r="X81" s="128">
        <v>21.8</v>
      </c>
      <c r="Y81" s="128">
        <v>24.9</v>
      </c>
      <c r="Z81" s="128">
        <v>24.4</v>
      </c>
      <c r="AA81" s="128">
        <v>18.399999999999999</v>
      </c>
      <c r="AB81" s="128">
        <v>21.2</v>
      </c>
      <c r="AC81" s="128">
        <v>18.600000000000001</v>
      </c>
      <c r="AD81" s="128">
        <v>21.8</v>
      </c>
      <c r="AE81" s="128">
        <v>22.6</v>
      </c>
      <c r="AF81" s="128">
        <v>21</v>
      </c>
      <c r="AG81" s="128">
        <v>20.88</v>
      </c>
      <c r="AH81" s="128">
        <v>18.2</v>
      </c>
      <c r="AI81" s="128">
        <v>18.600000000000001</v>
      </c>
      <c r="AJ81" s="128">
        <v>18.2</v>
      </c>
      <c r="AK81" s="128">
        <f t="shared" ref="AK81:AR81" si="11">AK76+AK77</f>
        <v>14.02</v>
      </c>
      <c r="AL81" s="128">
        <f t="shared" si="11"/>
        <v>13.47</v>
      </c>
      <c r="AM81" s="128">
        <f t="shared" si="11"/>
        <v>14.6</v>
      </c>
      <c r="AN81" s="128">
        <f t="shared" si="11"/>
        <v>12.8</v>
      </c>
      <c r="AO81" s="128">
        <f t="shared" si="11"/>
        <v>9.6</v>
      </c>
      <c r="AP81" s="128">
        <f t="shared" si="11"/>
        <v>8.4</v>
      </c>
      <c r="AQ81" s="128">
        <f t="shared" si="11"/>
        <v>9.9033816425120698</v>
      </c>
      <c r="AR81" s="128">
        <f t="shared" si="11"/>
        <v>11.5</v>
      </c>
    </row>
    <row r="82" spans="1:45" ht="18" customHeight="1">
      <c r="A82" s="131" t="s">
        <v>376</v>
      </c>
      <c r="B82" s="132">
        <v>23.6</v>
      </c>
      <c r="C82" s="132">
        <v>28.8</v>
      </c>
      <c r="D82" s="132">
        <v>20.399999999999999</v>
      </c>
      <c r="E82" s="132">
        <v>24.6</v>
      </c>
      <c r="F82" s="132">
        <v>25.1</v>
      </c>
      <c r="G82" s="132">
        <v>22.4</v>
      </c>
      <c r="H82" s="132">
        <v>29</v>
      </c>
      <c r="I82" s="132">
        <v>26.2</v>
      </c>
      <c r="J82" s="132">
        <v>28</v>
      </c>
      <c r="K82" s="190">
        <v>23.9</v>
      </c>
      <c r="L82" s="190">
        <v>34.299999999999997</v>
      </c>
      <c r="M82" s="190">
        <v>20.8</v>
      </c>
      <c r="N82" s="190">
        <v>31.4</v>
      </c>
      <c r="O82" s="190">
        <v>24.6</v>
      </c>
      <c r="P82" s="203">
        <v>26.3</v>
      </c>
      <c r="Q82" s="132">
        <v>34</v>
      </c>
      <c r="R82" s="132">
        <v>23.5</v>
      </c>
      <c r="S82" s="132">
        <v>28.1</v>
      </c>
      <c r="T82" s="132">
        <v>27.4</v>
      </c>
      <c r="U82" s="132">
        <v>29.6</v>
      </c>
      <c r="V82" s="132">
        <v>26.7</v>
      </c>
      <c r="W82" s="132">
        <v>25.6</v>
      </c>
      <c r="X82" s="132">
        <v>22.8</v>
      </c>
      <c r="Y82" s="132">
        <v>21</v>
      </c>
      <c r="Z82" s="132">
        <v>19</v>
      </c>
      <c r="AA82" s="132">
        <v>32.6</v>
      </c>
      <c r="AB82" s="132">
        <v>27.1</v>
      </c>
      <c r="AC82" s="132">
        <v>32.1</v>
      </c>
      <c r="AD82" s="132">
        <v>25.5</v>
      </c>
      <c r="AE82" s="132">
        <v>23.7</v>
      </c>
      <c r="AF82" s="132">
        <v>25.1</v>
      </c>
      <c r="AG82" s="132">
        <v>25.86</v>
      </c>
      <c r="AH82" s="132">
        <v>33.1</v>
      </c>
      <c r="AI82" s="132">
        <v>29.3</v>
      </c>
      <c r="AJ82" s="132">
        <v>34.5</v>
      </c>
      <c r="AK82" s="132">
        <f t="shared" ref="AK82:AR82" si="12">AK80-AK81</f>
        <v>25.180000000000003</v>
      </c>
      <c r="AL82" s="132">
        <f t="shared" si="12"/>
        <v>25.680000000000007</v>
      </c>
      <c r="AM82" s="132">
        <f t="shared" si="12"/>
        <v>20.699999999999996</v>
      </c>
      <c r="AN82" s="132">
        <f t="shared" si="12"/>
        <v>20.8</v>
      </c>
      <c r="AO82" s="132">
        <f t="shared" si="12"/>
        <v>24.699999999999996</v>
      </c>
      <c r="AP82" s="132">
        <f t="shared" si="12"/>
        <v>27.200000000000003</v>
      </c>
      <c r="AQ82" s="132">
        <f t="shared" si="12"/>
        <v>26.763285024154559</v>
      </c>
      <c r="AR82" s="132">
        <f t="shared" si="12"/>
        <v>23.9</v>
      </c>
    </row>
    <row r="83" spans="1:45" s="114" customFormat="1" ht="57.75" customHeight="1">
      <c r="A83" s="133" t="s">
        <v>378</v>
      </c>
      <c r="B83" s="134"/>
      <c r="C83" s="134"/>
      <c r="D83" s="134"/>
      <c r="E83" s="134"/>
      <c r="F83" s="134"/>
      <c r="G83" s="189"/>
      <c r="H83" s="189"/>
      <c r="I83" s="189"/>
      <c r="J83" s="189"/>
      <c r="K83" s="128"/>
      <c r="L83" s="128"/>
      <c r="M83" s="128"/>
      <c r="N83" s="128"/>
      <c r="O83" s="128"/>
      <c r="P83" s="162"/>
      <c r="Q83" s="128"/>
      <c r="R83" s="128"/>
      <c r="S83" s="128"/>
      <c r="T83" s="128"/>
      <c r="U83" s="128"/>
      <c r="V83" s="128"/>
      <c r="W83" s="128"/>
      <c r="X83" s="128"/>
      <c r="Y83" s="129"/>
      <c r="Z83" s="129"/>
      <c r="AA83" s="129"/>
      <c r="AB83" s="129"/>
      <c r="AC83" s="128"/>
      <c r="AD83" s="128"/>
      <c r="AE83" s="128"/>
      <c r="AF83" s="128"/>
      <c r="AG83" s="128"/>
      <c r="AH83" s="128"/>
      <c r="AI83" s="128"/>
      <c r="AJ83" s="128"/>
      <c r="AK83" s="128"/>
      <c r="AL83" s="128"/>
      <c r="AM83" s="128"/>
      <c r="AN83" s="128"/>
      <c r="AO83" s="128"/>
      <c r="AP83" s="128"/>
      <c r="AQ83" s="128"/>
      <c r="AR83" s="128"/>
      <c r="AS83" s="116"/>
    </row>
    <row r="84" spans="1:45" ht="18" customHeight="1">
      <c r="A84" s="127" t="s">
        <v>379</v>
      </c>
      <c r="B84" s="129">
        <v>48.2</v>
      </c>
      <c r="C84" s="129">
        <v>50.8</v>
      </c>
      <c r="D84" s="129">
        <v>52.7</v>
      </c>
      <c r="E84" s="129">
        <v>41.6</v>
      </c>
      <c r="F84" s="128">
        <v>52.1</v>
      </c>
      <c r="G84" s="129">
        <v>49.3</v>
      </c>
      <c r="H84" s="129">
        <v>45.5</v>
      </c>
      <c r="I84" s="129">
        <v>49.2</v>
      </c>
      <c r="J84" s="129">
        <v>48.8</v>
      </c>
      <c r="K84" s="128">
        <v>52.4</v>
      </c>
      <c r="L84" s="128">
        <v>48.2</v>
      </c>
      <c r="M84" s="128">
        <v>45.3</v>
      </c>
      <c r="N84" s="128">
        <v>48.5</v>
      </c>
      <c r="O84" s="128">
        <v>47.9</v>
      </c>
      <c r="P84" s="162">
        <v>46.3</v>
      </c>
      <c r="Q84" s="129">
        <v>46.9</v>
      </c>
      <c r="R84" s="129">
        <v>43.7</v>
      </c>
      <c r="S84" s="129">
        <v>45.7</v>
      </c>
      <c r="T84" s="129">
        <v>42.2</v>
      </c>
      <c r="U84" s="129">
        <v>44.4</v>
      </c>
      <c r="V84" s="129">
        <v>45.9</v>
      </c>
      <c r="W84" s="129">
        <v>44.7</v>
      </c>
      <c r="X84" s="129">
        <v>41.8</v>
      </c>
      <c r="Y84" s="128">
        <v>42.4</v>
      </c>
      <c r="Z84" s="128">
        <v>44.2</v>
      </c>
      <c r="AA84" s="128">
        <v>45.5</v>
      </c>
      <c r="AB84" s="128">
        <v>45.6</v>
      </c>
      <c r="AC84" s="128">
        <v>46</v>
      </c>
      <c r="AD84" s="128">
        <v>45</v>
      </c>
      <c r="AE84" s="128">
        <v>43.4</v>
      </c>
      <c r="AF84" s="128">
        <v>45.7</v>
      </c>
      <c r="AG84" s="128">
        <v>44.68</v>
      </c>
      <c r="AH84" s="128">
        <v>42.2</v>
      </c>
      <c r="AI84" s="128">
        <v>44.2</v>
      </c>
      <c r="AJ84" s="128">
        <v>38.6</v>
      </c>
      <c r="AK84" s="128">
        <v>27.23</v>
      </c>
      <c r="AL84" s="128">
        <v>26.28</v>
      </c>
      <c r="AM84" s="128">
        <v>23.9</v>
      </c>
      <c r="AN84" s="128">
        <v>21.5</v>
      </c>
      <c r="AO84" s="128">
        <v>20.8</v>
      </c>
      <c r="AP84" s="128">
        <v>23.7</v>
      </c>
      <c r="AQ84" s="128">
        <v>22.512077294686001</v>
      </c>
      <c r="AR84" s="128">
        <v>19</v>
      </c>
    </row>
    <row r="85" spans="1:45" ht="18" customHeight="1">
      <c r="A85" s="127" t="s">
        <v>380</v>
      </c>
      <c r="B85" s="129">
        <v>14.1</v>
      </c>
      <c r="C85" s="129">
        <v>14.8</v>
      </c>
      <c r="D85" s="129">
        <v>15.9</v>
      </c>
      <c r="E85" s="129">
        <v>16.100000000000001</v>
      </c>
      <c r="F85" s="128">
        <v>15</v>
      </c>
      <c r="G85" s="129">
        <v>14.1</v>
      </c>
      <c r="H85" s="129">
        <v>21.3</v>
      </c>
      <c r="I85" s="129">
        <v>19.5</v>
      </c>
      <c r="J85" s="129">
        <v>20.100000000000001</v>
      </c>
      <c r="K85" s="128">
        <v>17</v>
      </c>
      <c r="L85" s="128">
        <v>21.4</v>
      </c>
      <c r="M85" s="128">
        <v>19.600000000000001</v>
      </c>
      <c r="N85" s="128">
        <v>15.3</v>
      </c>
      <c r="O85" s="128">
        <v>18.100000000000001</v>
      </c>
      <c r="P85" s="162">
        <v>17.2</v>
      </c>
      <c r="Q85" s="129">
        <v>19.399999999999999</v>
      </c>
      <c r="R85" s="129">
        <v>16.8</v>
      </c>
      <c r="S85" s="129">
        <v>18.7</v>
      </c>
      <c r="T85" s="129">
        <v>20.399999999999999</v>
      </c>
      <c r="U85" s="128">
        <v>19</v>
      </c>
      <c r="V85" s="128">
        <v>21.6</v>
      </c>
      <c r="W85" s="128">
        <v>22.2</v>
      </c>
      <c r="X85" s="128">
        <v>22.6</v>
      </c>
      <c r="Y85" s="128">
        <v>22.2</v>
      </c>
      <c r="Z85" s="128">
        <v>17.7</v>
      </c>
      <c r="AA85" s="128">
        <v>21.2</v>
      </c>
      <c r="AB85" s="128">
        <v>16.7</v>
      </c>
      <c r="AC85" s="128">
        <v>22.1</v>
      </c>
      <c r="AD85" s="128">
        <v>20.2</v>
      </c>
      <c r="AE85" s="128">
        <v>21.3</v>
      </c>
      <c r="AF85" s="128">
        <v>20.3</v>
      </c>
      <c r="AG85" s="128">
        <v>18.559999999999999</v>
      </c>
      <c r="AH85" s="128">
        <v>17.7</v>
      </c>
      <c r="AI85" s="128">
        <v>21.7</v>
      </c>
      <c r="AJ85" s="128">
        <v>36.5</v>
      </c>
      <c r="AK85" s="128">
        <v>31.63</v>
      </c>
      <c r="AL85" s="128">
        <v>28.02</v>
      </c>
      <c r="AM85" s="128">
        <v>28.2</v>
      </c>
      <c r="AN85" s="128">
        <v>25.4</v>
      </c>
      <c r="AO85" s="128">
        <v>29.3</v>
      </c>
      <c r="AP85" s="128">
        <v>29.4</v>
      </c>
      <c r="AQ85" s="128">
        <v>33.719806763285</v>
      </c>
      <c r="AR85" s="128">
        <v>38.1</v>
      </c>
    </row>
    <row r="86" spans="1:45" ht="18" customHeight="1">
      <c r="A86" s="127" t="s">
        <v>336</v>
      </c>
      <c r="B86" s="129">
        <v>36.799999999999997</v>
      </c>
      <c r="C86" s="129">
        <v>34.1</v>
      </c>
      <c r="D86" s="129">
        <v>31.3</v>
      </c>
      <c r="E86" s="129">
        <v>42.2</v>
      </c>
      <c r="F86" s="128">
        <v>32.4</v>
      </c>
      <c r="G86" s="129">
        <v>36.6</v>
      </c>
      <c r="H86" s="129">
        <v>33.200000000000003</v>
      </c>
      <c r="I86" s="129">
        <v>31.2</v>
      </c>
      <c r="J86" s="129">
        <v>30.9</v>
      </c>
      <c r="K86" s="129">
        <v>30.7</v>
      </c>
      <c r="L86" s="129">
        <v>30.5</v>
      </c>
      <c r="M86" s="129">
        <v>33.200000000000003</v>
      </c>
      <c r="N86" s="129">
        <v>32.1</v>
      </c>
      <c r="O86" s="129">
        <v>33.700000000000003</v>
      </c>
      <c r="P86" s="204">
        <v>36.200000000000003</v>
      </c>
      <c r="Q86" s="128">
        <v>33.4</v>
      </c>
      <c r="R86" s="128">
        <v>39.299999999999997</v>
      </c>
      <c r="S86" s="128">
        <v>35.4</v>
      </c>
      <c r="T86" s="128">
        <v>37.200000000000003</v>
      </c>
      <c r="U86" s="128">
        <v>36.5</v>
      </c>
      <c r="V86" s="128">
        <v>32.299999999999997</v>
      </c>
      <c r="W86" s="128">
        <v>32.9</v>
      </c>
      <c r="X86" s="128">
        <v>35.5</v>
      </c>
      <c r="Y86" s="128">
        <v>35.4</v>
      </c>
      <c r="Z86" s="128">
        <v>38.1</v>
      </c>
      <c r="AA86" s="128">
        <v>33</v>
      </c>
      <c r="AB86" s="128">
        <v>37.5</v>
      </c>
      <c r="AC86" s="132">
        <v>31.7</v>
      </c>
      <c r="AD86" s="132">
        <v>34.799999999999997</v>
      </c>
      <c r="AE86" s="132">
        <v>35.200000000000003</v>
      </c>
      <c r="AF86" s="132">
        <v>33.9</v>
      </c>
      <c r="AG86" s="132">
        <v>36.450000000000003</v>
      </c>
      <c r="AH86" s="132">
        <v>39.799999999999997</v>
      </c>
      <c r="AI86" s="132">
        <v>33.9</v>
      </c>
      <c r="AJ86" s="132">
        <v>24.7</v>
      </c>
      <c r="AK86" s="132">
        <v>40.9</v>
      </c>
      <c r="AL86" s="132">
        <v>45.58</v>
      </c>
      <c r="AM86" s="132">
        <v>47.9</v>
      </c>
      <c r="AN86" s="132">
        <v>50.9</v>
      </c>
      <c r="AO86" s="132">
        <v>49.9</v>
      </c>
      <c r="AP86" s="132">
        <v>46.9</v>
      </c>
      <c r="AQ86" s="132">
        <v>43.429951690821298</v>
      </c>
      <c r="AR86" s="132">
        <v>42.9</v>
      </c>
      <c r="AS86" s="114"/>
    </row>
    <row r="87" spans="1:45" ht="18" customHeight="1">
      <c r="A87" s="135" t="s">
        <v>381</v>
      </c>
      <c r="B87" s="140"/>
      <c r="C87" s="140"/>
      <c r="D87" s="140"/>
      <c r="E87" s="140"/>
      <c r="F87" s="140"/>
      <c r="G87" s="140"/>
      <c r="H87" s="140"/>
      <c r="I87" s="140"/>
      <c r="J87" s="140"/>
      <c r="K87" s="169"/>
      <c r="L87" s="169"/>
      <c r="M87" s="169"/>
      <c r="N87" s="169"/>
      <c r="O87" s="169"/>
      <c r="P87" s="170"/>
      <c r="Q87" s="169"/>
      <c r="R87" s="169"/>
      <c r="S87" s="169"/>
      <c r="T87" s="169"/>
      <c r="U87" s="169"/>
      <c r="V87" s="169"/>
      <c r="W87" s="169"/>
      <c r="X87" s="169"/>
      <c r="Y87" s="183"/>
      <c r="Z87" s="183"/>
      <c r="AA87" s="183"/>
      <c r="AB87" s="183"/>
      <c r="AC87" s="128"/>
      <c r="AD87" s="128"/>
      <c r="AE87" s="128"/>
      <c r="AF87" s="128"/>
      <c r="AG87" s="128"/>
      <c r="AH87" s="128"/>
      <c r="AI87" s="128"/>
      <c r="AJ87" s="128"/>
      <c r="AK87" s="128"/>
      <c r="AL87" s="128"/>
      <c r="AM87" s="128"/>
      <c r="AN87" s="128"/>
      <c r="AO87" s="128"/>
      <c r="AP87" s="128"/>
      <c r="AQ87" s="128"/>
      <c r="AR87" s="128"/>
      <c r="AS87" s="114"/>
    </row>
    <row r="88" spans="1:45" ht="18" customHeight="1">
      <c r="A88" s="127" t="s">
        <v>382</v>
      </c>
      <c r="B88" s="128">
        <v>55.9</v>
      </c>
      <c r="C88" s="128">
        <v>59.5</v>
      </c>
      <c r="D88" s="128">
        <v>61.2</v>
      </c>
      <c r="E88" s="129">
        <v>54.7</v>
      </c>
      <c r="F88" s="129">
        <v>55.6</v>
      </c>
      <c r="G88" s="128">
        <v>49.6</v>
      </c>
      <c r="H88" s="128">
        <v>40.6</v>
      </c>
      <c r="I88" s="128">
        <v>45.5</v>
      </c>
      <c r="J88" s="129">
        <v>49.2</v>
      </c>
      <c r="K88" s="128">
        <v>49.9</v>
      </c>
      <c r="L88" s="128">
        <v>55.8</v>
      </c>
      <c r="M88" s="128">
        <v>44.7</v>
      </c>
      <c r="N88" s="128">
        <v>49.8</v>
      </c>
      <c r="O88" s="128">
        <v>53.9</v>
      </c>
      <c r="P88" s="162">
        <v>51</v>
      </c>
      <c r="Q88" s="128">
        <v>53</v>
      </c>
      <c r="R88" s="128">
        <v>53.2</v>
      </c>
      <c r="S88" s="128">
        <v>49.3</v>
      </c>
      <c r="T88" s="128">
        <v>50.3</v>
      </c>
      <c r="U88" s="128">
        <v>52.6</v>
      </c>
      <c r="V88" s="128">
        <v>54.4</v>
      </c>
      <c r="W88" s="128">
        <v>50.2</v>
      </c>
      <c r="X88" s="128">
        <v>48.4</v>
      </c>
      <c r="Y88" s="128">
        <v>53.3</v>
      </c>
      <c r="Z88" s="128">
        <v>51.7</v>
      </c>
      <c r="AA88" s="128">
        <v>48.4</v>
      </c>
      <c r="AB88" s="128">
        <v>52</v>
      </c>
      <c r="AC88" s="128">
        <v>53</v>
      </c>
      <c r="AD88" s="128">
        <v>52</v>
      </c>
      <c r="AE88" s="128">
        <v>50.4</v>
      </c>
      <c r="AF88" s="128">
        <v>53</v>
      </c>
      <c r="AG88" s="128">
        <v>52.65</v>
      </c>
      <c r="AH88" s="128">
        <v>54.5</v>
      </c>
      <c r="AI88" s="128">
        <v>55.4</v>
      </c>
      <c r="AJ88" s="128">
        <v>55.1</v>
      </c>
      <c r="AK88" s="128">
        <v>24.7</v>
      </c>
      <c r="AL88" s="128">
        <v>27.64</v>
      </c>
      <c r="AM88" s="128">
        <v>21.4</v>
      </c>
      <c r="AN88" s="128">
        <v>23.6</v>
      </c>
      <c r="AO88" s="128">
        <v>19.3</v>
      </c>
      <c r="AP88" s="128">
        <v>21.7</v>
      </c>
      <c r="AQ88" s="128">
        <v>22.2222222222222</v>
      </c>
      <c r="AR88" s="128">
        <v>21.7</v>
      </c>
    </row>
    <row r="89" spans="1:45" s="113" customFormat="1" ht="18" customHeight="1">
      <c r="A89" s="127" t="s">
        <v>383</v>
      </c>
      <c r="B89" s="128">
        <v>9.4</v>
      </c>
      <c r="C89" s="128">
        <v>7</v>
      </c>
      <c r="D89" s="128">
        <v>7</v>
      </c>
      <c r="E89" s="129">
        <v>10.4</v>
      </c>
      <c r="F89" s="129">
        <v>9.6999999999999993</v>
      </c>
      <c r="G89" s="128">
        <v>11.4</v>
      </c>
      <c r="H89" s="128">
        <v>10</v>
      </c>
      <c r="I89" s="128">
        <v>9.6999999999999993</v>
      </c>
      <c r="J89" s="129">
        <v>10.1</v>
      </c>
      <c r="K89" s="128">
        <v>12</v>
      </c>
      <c r="L89" s="128">
        <v>24</v>
      </c>
      <c r="M89" s="128">
        <v>7.5</v>
      </c>
      <c r="N89" s="128">
        <v>9.3000000000000007</v>
      </c>
      <c r="O89" s="128">
        <v>8.5</v>
      </c>
      <c r="P89" s="162">
        <v>11.1</v>
      </c>
      <c r="Q89" s="129">
        <v>11</v>
      </c>
      <c r="R89" s="129">
        <v>7.2</v>
      </c>
      <c r="S89" s="129">
        <v>10.3</v>
      </c>
      <c r="T89" s="129">
        <v>10.7</v>
      </c>
      <c r="U89" s="129">
        <v>9.6</v>
      </c>
      <c r="V89" s="129">
        <v>8.4</v>
      </c>
      <c r="W89" s="129">
        <v>13.6</v>
      </c>
      <c r="X89" s="129">
        <v>11.6</v>
      </c>
      <c r="Y89" s="128">
        <v>12.8</v>
      </c>
      <c r="Z89" s="128">
        <v>13.7</v>
      </c>
      <c r="AA89" s="128">
        <v>14.8</v>
      </c>
      <c r="AB89" s="128">
        <v>11.7</v>
      </c>
      <c r="AC89" s="128">
        <v>10</v>
      </c>
      <c r="AD89" s="128">
        <v>11.8</v>
      </c>
      <c r="AE89" s="128">
        <v>12</v>
      </c>
      <c r="AF89" s="128">
        <v>9.6</v>
      </c>
      <c r="AG89" s="128">
        <v>10.130000000000001</v>
      </c>
      <c r="AH89" s="128">
        <v>11.2</v>
      </c>
      <c r="AI89" s="128">
        <v>10.3</v>
      </c>
      <c r="AJ89" s="128">
        <v>14.3</v>
      </c>
      <c r="AK89" s="128">
        <v>16.54</v>
      </c>
      <c r="AL89" s="128">
        <v>16.95</v>
      </c>
      <c r="AM89" s="128">
        <v>20.8</v>
      </c>
      <c r="AN89" s="128">
        <v>18.600000000000001</v>
      </c>
      <c r="AO89" s="128">
        <v>26.3</v>
      </c>
      <c r="AP89" s="128">
        <v>24.7</v>
      </c>
      <c r="AQ89" s="128">
        <v>29.565217391304301</v>
      </c>
      <c r="AR89" s="128">
        <v>29.9</v>
      </c>
      <c r="AS89" s="116"/>
    </row>
    <row r="90" spans="1:45" ht="18" customHeight="1">
      <c r="A90" s="127" t="s">
        <v>384</v>
      </c>
      <c r="B90" s="128">
        <v>8.6999999999999993</v>
      </c>
      <c r="C90" s="128">
        <v>10.5</v>
      </c>
      <c r="D90" s="128">
        <v>9.5</v>
      </c>
      <c r="E90" s="129">
        <v>12.5</v>
      </c>
      <c r="F90" s="129">
        <v>11.6</v>
      </c>
      <c r="G90" s="128">
        <v>12.5</v>
      </c>
      <c r="H90" s="128">
        <v>24.8</v>
      </c>
      <c r="I90" s="128">
        <v>21.4</v>
      </c>
      <c r="J90" s="129">
        <v>18.3</v>
      </c>
      <c r="K90" s="128">
        <v>17.8</v>
      </c>
      <c r="L90" s="128">
        <v>12.7</v>
      </c>
      <c r="M90" s="128">
        <v>16.5</v>
      </c>
      <c r="N90" s="128">
        <v>18.7</v>
      </c>
      <c r="O90" s="128">
        <v>12.5</v>
      </c>
      <c r="P90" s="162">
        <v>13.7</v>
      </c>
      <c r="Q90" s="129">
        <v>12.9</v>
      </c>
      <c r="R90" s="129">
        <v>12.7</v>
      </c>
      <c r="S90" s="129">
        <v>16.899999999999999</v>
      </c>
      <c r="T90" s="129">
        <v>13.7</v>
      </c>
      <c r="U90" s="129">
        <v>15</v>
      </c>
      <c r="V90" s="129">
        <v>15.2</v>
      </c>
      <c r="W90" s="129">
        <v>15.7</v>
      </c>
      <c r="X90" s="129">
        <v>15.7</v>
      </c>
      <c r="Y90" s="128">
        <v>14.9</v>
      </c>
      <c r="Z90" s="128">
        <v>12.8</v>
      </c>
      <c r="AA90" s="128">
        <v>15.1</v>
      </c>
      <c r="AB90" s="128">
        <v>15.1</v>
      </c>
      <c r="AC90" s="128">
        <v>16.2</v>
      </c>
      <c r="AD90" s="128">
        <v>13.6</v>
      </c>
      <c r="AE90" s="128">
        <v>15.4</v>
      </c>
      <c r="AF90" s="128">
        <v>16.2</v>
      </c>
      <c r="AG90" s="128">
        <v>15.58</v>
      </c>
      <c r="AH90" s="128">
        <v>13.1</v>
      </c>
      <c r="AI90" s="128">
        <v>15.3</v>
      </c>
      <c r="AJ90" s="128">
        <v>14.4</v>
      </c>
      <c r="AK90" s="128">
        <v>10.7</v>
      </c>
      <c r="AL90" s="128">
        <v>10.039999999999999</v>
      </c>
      <c r="AM90" s="128">
        <v>9.6999999999999993</v>
      </c>
      <c r="AN90" s="128">
        <v>10.4</v>
      </c>
      <c r="AO90" s="128">
        <v>5.3</v>
      </c>
      <c r="AP90" s="128">
        <v>6.6</v>
      </c>
      <c r="AQ90" s="128">
        <v>7.1980676328502398</v>
      </c>
      <c r="AR90" s="128">
        <v>8.4</v>
      </c>
    </row>
    <row r="91" spans="1:45" ht="18" customHeight="1">
      <c r="A91" s="127" t="s">
        <v>385</v>
      </c>
      <c r="B91" s="128">
        <v>4</v>
      </c>
      <c r="C91" s="128">
        <v>2.4</v>
      </c>
      <c r="D91" s="128">
        <v>3.2</v>
      </c>
      <c r="E91" s="129">
        <v>3.9</v>
      </c>
      <c r="F91" s="129">
        <v>7.8</v>
      </c>
      <c r="G91" s="128">
        <v>4.9000000000000004</v>
      </c>
      <c r="H91" s="128">
        <v>5.2</v>
      </c>
      <c r="I91" s="128">
        <v>5.8</v>
      </c>
      <c r="J91" s="128">
        <v>6</v>
      </c>
      <c r="K91" s="128">
        <v>5.0999999999999996</v>
      </c>
      <c r="L91" s="128">
        <v>4.9000000000000004</v>
      </c>
      <c r="M91" s="128">
        <v>6.5</v>
      </c>
      <c r="N91" s="128">
        <v>5.3</v>
      </c>
      <c r="O91" s="128">
        <v>6.5</v>
      </c>
      <c r="P91" s="162">
        <v>4.7</v>
      </c>
      <c r="Q91" s="129">
        <v>6</v>
      </c>
      <c r="R91" s="129">
        <v>5.7</v>
      </c>
      <c r="S91" s="129">
        <v>6.4</v>
      </c>
      <c r="T91" s="129">
        <v>7.3</v>
      </c>
      <c r="U91" s="129">
        <v>6.3</v>
      </c>
      <c r="V91" s="128">
        <v>6</v>
      </c>
      <c r="W91" s="128">
        <v>6.4</v>
      </c>
      <c r="X91" s="128">
        <v>7.5</v>
      </c>
      <c r="Y91" s="128">
        <v>4.7</v>
      </c>
      <c r="Z91" s="128">
        <v>5.6</v>
      </c>
      <c r="AA91" s="128">
        <v>5.9</v>
      </c>
      <c r="AB91" s="128">
        <v>4.9000000000000004</v>
      </c>
      <c r="AC91" s="128">
        <v>5.7</v>
      </c>
      <c r="AD91" s="128">
        <v>6</v>
      </c>
      <c r="AE91" s="128">
        <v>6.6</v>
      </c>
      <c r="AF91" s="128">
        <v>5.7</v>
      </c>
      <c r="AG91" s="128">
        <v>5.86</v>
      </c>
      <c r="AH91" s="128">
        <v>5</v>
      </c>
      <c r="AI91" s="128">
        <v>4.5999999999999996</v>
      </c>
      <c r="AJ91" s="128">
        <v>3.9</v>
      </c>
      <c r="AK91" s="128">
        <v>3.99</v>
      </c>
      <c r="AL91" s="128">
        <v>4.6900000000000004</v>
      </c>
      <c r="AM91" s="128">
        <v>4.3</v>
      </c>
      <c r="AN91" s="128">
        <v>4.2</v>
      </c>
      <c r="AO91" s="128">
        <v>2.1</v>
      </c>
      <c r="AP91" s="128">
        <v>1.9</v>
      </c>
      <c r="AQ91" s="128">
        <v>2.0772946859903398</v>
      </c>
      <c r="AR91" s="128">
        <v>3.3</v>
      </c>
    </row>
    <row r="92" spans="1:45" ht="18" customHeight="1">
      <c r="A92" s="127" t="s">
        <v>289</v>
      </c>
      <c r="B92" s="128">
        <v>1.2</v>
      </c>
      <c r="C92" s="128">
        <v>1</v>
      </c>
      <c r="D92" s="128">
        <v>2</v>
      </c>
      <c r="E92" s="129">
        <v>0.9</v>
      </c>
      <c r="F92" s="129">
        <v>1.1000000000000001</v>
      </c>
      <c r="G92" s="128">
        <v>2.2000000000000002</v>
      </c>
      <c r="H92" s="128">
        <v>2.7</v>
      </c>
      <c r="I92" s="128">
        <v>2.2999999999999998</v>
      </c>
      <c r="J92" s="129">
        <v>2.4</v>
      </c>
      <c r="K92" s="128">
        <v>2.1</v>
      </c>
      <c r="L92" s="128">
        <v>2.6</v>
      </c>
      <c r="M92" s="128">
        <v>4</v>
      </c>
      <c r="N92" s="128">
        <v>2.2000000000000002</v>
      </c>
      <c r="O92" s="128">
        <v>2.1</v>
      </c>
      <c r="P92" s="162">
        <v>2.6</v>
      </c>
      <c r="Q92" s="129">
        <v>1.9</v>
      </c>
      <c r="R92" s="129">
        <v>2.1</v>
      </c>
      <c r="S92" s="129">
        <v>2.4</v>
      </c>
      <c r="T92" s="129">
        <v>1.6</v>
      </c>
      <c r="U92" s="129">
        <v>2</v>
      </c>
      <c r="V92" s="129">
        <v>2.1</v>
      </c>
      <c r="W92" s="129">
        <v>2</v>
      </c>
      <c r="X92" s="129">
        <v>2.9</v>
      </c>
      <c r="Y92" s="128">
        <v>2</v>
      </c>
      <c r="Z92" s="128">
        <v>2.1</v>
      </c>
      <c r="AA92" s="128">
        <v>2.2000000000000002</v>
      </c>
      <c r="AB92" s="128">
        <v>2</v>
      </c>
      <c r="AC92" s="128">
        <v>1.9</v>
      </c>
      <c r="AD92" s="128">
        <v>1.9</v>
      </c>
      <c r="AE92" s="128">
        <v>2.1</v>
      </c>
      <c r="AF92" s="128">
        <v>1.9</v>
      </c>
      <c r="AG92" s="128">
        <v>2.83</v>
      </c>
      <c r="AH92" s="128">
        <v>1.8</v>
      </c>
      <c r="AI92" s="128">
        <v>1.8</v>
      </c>
      <c r="AJ92" s="128">
        <v>2.1</v>
      </c>
      <c r="AK92" s="128">
        <v>2.2000000000000002</v>
      </c>
      <c r="AL92" s="128">
        <v>2.34</v>
      </c>
      <c r="AM92" s="128">
        <v>2.5</v>
      </c>
      <c r="AN92" s="128">
        <v>1.9</v>
      </c>
      <c r="AO92" s="128">
        <v>1.2</v>
      </c>
      <c r="AP92" s="128">
        <v>1</v>
      </c>
      <c r="AQ92" s="128">
        <v>0.67632850241545905</v>
      </c>
      <c r="AR92" s="128">
        <v>0.9</v>
      </c>
      <c r="AS92" s="114"/>
    </row>
    <row r="93" spans="1:45" ht="18" customHeight="1">
      <c r="A93" s="131" t="s">
        <v>343</v>
      </c>
      <c r="B93" s="132">
        <v>20</v>
      </c>
      <c r="C93" s="132">
        <v>19.2</v>
      </c>
      <c r="D93" s="132">
        <v>17</v>
      </c>
      <c r="E93" s="190">
        <v>17.600000000000001</v>
      </c>
      <c r="F93" s="190">
        <v>14.2</v>
      </c>
      <c r="G93" s="132">
        <v>19.399999999999999</v>
      </c>
      <c r="H93" s="132">
        <v>16.600000000000001</v>
      </c>
      <c r="I93" s="132">
        <v>15.3</v>
      </c>
      <c r="J93" s="190">
        <v>13.9</v>
      </c>
      <c r="K93" s="132">
        <v>13.1</v>
      </c>
      <c r="L93" s="132">
        <v>0</v>
      </c>
      <c r="M93" s="132">
        <v>20.9</v>
      </c>
      <c r="N93" s="132">
        <v>14.7</v>
      </c>
      <c r="O93" s="132">
        <v>16.5</v>
      </c>
      <c r="P93" s="163">
        <v>16.899999999999999</v>
      </c>
      <c r="Q93" s="132">
        <v>15.3</v>
      </c>
      <c r="R93" s="132">
        <v>19.100000000000001</v>
      </c>
      <c r="S93" s="132">
        <v>14.6</v>
      </c>
      <c r="T93" s="132">
        <v>16.399999999999999</v>
      </c>
      <c r="U93" s="132">
        <v>14.6</v>
      </c>
      <c r="V93" s="132">
        <v>13.9</v>
      </c>
      <c r="W93" s="132">
        <v>12.1</v>
      </c>
      <c r="X93" s="132">
        <v>13.8</v>
      </c>
      <c r="Y93" s="132">
        <v>12.2</v>
      </c>
      <c r="Z93" s="132">
        <v>14.1</v>
      </c>
      <c r="AA93" s="132">
        <v>13.6</v>
      </c>
      <c r="AB93" s="132">
        <v>14.4</v>
      </c>
      <c r="AC93" s="132">
        <v>13.2</v>
      </c>
      <c r="AD93" s="132">
        <v>14.7</v>
      </c>
      <c r="AE93" s="132">
        <v>13.5</v>
      </c>
      <c r="AF93" s="132">
        <v>13.6</v>
      </c>
      <c r="AG93" s="132">
        <v>12.96</v>
      </c>
      <c r="AH93" s="132">
        <v>14.4</v>
      </c>
      <c r="AI93" s="132">
        <v>12.6</v>
      </c>
      <c r="AJ93" s="132">
        <v>10.3</v>
      </c>
      <c r="AK93" s="132">
        <v>41.87</v>
      </c>
      <c r="AL93" s="132">
        <v>38.340000000000003</v>
      </c>
      <c r="AM93" s="132">
        <v>41.3</v>
      </c>
      <c r="AN93" s="132">
        <v>41.2</v>
      </c>
      <c r="AO93" s="132">
        <v>45.8</v>
      </c>
      <c r="AP93" s="132">
        <v>44.1</v>
      </c>
      <c r="AQ93" s="132">
        <v>38.1642512077295</v>
      </c>
      <c r="AR93" s="132">
        <v>35.799999999999997</v>
      </c>
      <c r="AS93" s="114"/>
    </row>
    <row r="94" spans="1:45" ht="18" customHeight="1">
      <c r="A94" s="133" t="s">
        <v>386</v>
      </c>
      <c r="B94" s="134"/>
      <c r="C94" s="134"/>
      <c r="D94" s="134"/>
      <c r="E94" s="134"/>
      <c r="F94" s="134"/>
      <c r="G94" s="670"/>
      <c r="H94" s="670"/>
      <c r="I94" s="670"/>
      <c r="J94" s="670"/>
      <c r="K94" s="670"/>
      <c r="L94" s="670"/>
      <c r="M94" s="191"/>
      <c r="N94" s="191"/>
      <c r="O94" s="191"/>
      <c r="P94" s="205"/>
      <c r="Q94" s="191"/>
      <c r="R94" s="191"/>
      <c r="S94" s="191"/>
      <c r="T94" s="191"/>
      <c r="U94" s="191"/>
      <c r="V94" s="191"/>
      <c r="W94" s="191"/>
      <c r="X94" s="191"/>
      <c r="Y94" s="208"/>
      <c r="Z94" s="209"/>
      <c r="AA94" s="208"/>
      <c r="AB94" s="208"/>
      <c r="AC94" s="128"/>
      <c r="AD94" s="128"/>
      <c r="AE94" s="128"/>
      <c r="AF94" s="128"/>
      <c r="AG94" s="128"/>
      <c r="AH94" s="128"/>
      <c r="AI94" s="128"/>
      <c r="AJ94" s="128"/>
      <c r="AK94" s="128"/>
      <c r="AL94" s="128"/>
      <c r="AM94" s="128"/>
      <c r="AN94" s="128"/>
      <c r="AO94" s="128"/>
      <c r="AP94" s="128"/>
      <c r="AQ94" s="128"/>
      <c r="AR94" s="128"/>
    </row>
    <row r="95" spans="1:45" s="114" customFormat="1" ht="18" customHeight="1">
      <c r="A95" s="127" t="s">
        <v>387</v>
      </c>
      <c r="B95" s="128">
        <v>3.1</v>
      </c>
      <c r="C95" s="128">
        <v>2.4</v>
      </c>
      <c r="D95" s="128">
        <v>4.3</v>
      </c>
      <c r="E95" s="128">
        <v>4.9000000000000004</v>
      </c>
      <c r="F95" s="128">
        <v>4.7</v>
      </c>
      <c r="G95" s="128">
        <v>6.8</v>
      </c>
      <c r="H95" s="128">
        <v>40.6</v>
      </c>
      <c r="I95" s="128">
        <v>6.7</v>
      </c>
      <c r="J95" s="128">
        <v>4.3</v>
      </c>
      <c r="K95" s="128">
        <v>8.9</v>
      </c>
      <c r="L95" s="128">
        <v>5.2</v>
      </c>
      <c r="M95" s="128">
        <v>5.7</v>
      </c>
      <c r="N95" s="128">
        <v>5.2</v>
      </c>
      <c r="O95" s="128">
        <v>6.4</v>
      </c>
      <c r="P95" s="162">
        <v>8.3000000000000007</v>
      </c>
      <c r="Q95" s="129">
        <v>7.2</v>
      </c>
      <c r="R95" s="129">
        <v>4.5</v>
      </c>
      <c r="S95" s="128">
        <v>7</v>
      </c>
      <c r="T95" s="128">
        <v>4.7</v>
      </c>
      <c r="U95" s="128">
        <v>4.8</v>
      </c>
      <c r="V95" s="128">
        <v>5</v>
      </c>
      <c r="W95" s="128">
        <v>7</v>
      </c>
      <c r="X95" s="128">
        <v>4.8</v>
      </c>
      <c r="Y95" s="128">
        <v>4.0999999999999996</v>
      </c>
      <c r="Z95" s="128">
        <v>5.3</v>
      </c>
      <c r="AA95" s="128">
        <v>5.4</v>
      </c>
      <c r="AB95" s="128">
        <v>4.9000000000000004</v>
      </c>
      <c r="AC95" s="128">
        <v>5.2</v>
      </c>
      <c r="AD95" s="128">
        <v>7.1</v>
      </c>
      <c r="AE95" s="128">
        <v>7.6</v>
      </c>
      <c r="AF95" s="128">
        <v>8.1</v>
      </c>
      <c r="AG95" s="128">
        <v>6.38</v>
      </c>
      <c r="AH95" s="128">
        <v>8.6999999999999993</v>
      </c>
      <c r="AI95" s="128">
        <v>7.8</v>
      </c>
      <c r="AJ95" s="128">
        <v>6.5</v>
      </c>
      <c r="AK95" s="128">
        <v>9.25</v>
      </c>
      <c r="AL95" s="128">
        <v>8.65</v>
      </c>
      <c r="AM95" s="128">
        <v>10.6</v>
      </c>
      <c r="AN95" s="128">
        <v>10.4</v>
      </c>
      <c r="AO95" s="128">
        <v>10.6</v>
      </c>
      <c r="AP95" s="128">
        <v>10</v>
      </c>
      <c r="AQ95" s="128">
        <v>9.5652173913043494</v>
      </c>
      <c r="AR95" s="128">
        <v>8.6</v>
      </c>
      <c r="AS95" s="116"/>
    </row>
    <row r="96" spans="1:45" s="114" customFormat="1" ht="18" customHeight="1">
      <c r="A96" s="127" t="s">
        <v>388</v>
      </c>
      <c r="B96" s="128">
        <v>2.8</v>
      </c>
      <c r="C96" s="128">
        <v>1.8</v>
      </c>
      <c r="D96" s="128">
        <v>2.4</v>
      </c>
      <c r="E96" s="128">
        <v>3.2</v>
      </c>
      <c r="F96" s="128">
        <v>3.6</v>
      </c>
      <c r="G96" s="128">
        <v>4.0999999999999996</v>
      </c>
      <c r="H96" s="128">
        <v>10</v>
      </c>
      <c r="I96" s="128">
        <v>7.2</v>
      </c>
      <c r="J96" s="128">
        <v>6.7</v>
      </c>
      <c r="K96" s="128">
        <v>6.6</v>
      </c>
      <c r="L96" s="128">
        <v>5.7</v>
      </c>
      <c r="M96" s="128">
        <v>5.7</v>
      </c>
      <c r="N96" s="128">
        <v>5.2</v>
      </c>
      <c r="O96" s="128">
        <v>4.3</v>
      </c>
      <c r="P96" s="162">
        <v>6</v>
      </c>
      <c r="Q96" s="129">
        <v>5.0999999999999996</v>
      </c>
      <c r="R96" s="129">
        <v>5</v>
      </c>
      <c r="S96" s="129">
        <v>4.7</v>
      </c>
      <c r="T96" s="129">
        <v>6.9</v>
      </c>
      <c r="U96" s="129">
        <v>6.2</v>
      </c>
      <c r="V96" s="129">
        <v>6.2</v>
      </c>
      <c r="W96" s="129">
        <v>7.6</v>
      </c>
      <c r="X96" s="128">
        <v>8</v>
      </c>
      <c r="Y96" s="128">
        <v>7.7</v>
      </c>
      <c r="Z96" s="128">
        <v>5.5</v>
      </c>
      <c r="AA96" s="128">
        <v>7.2</v>
      </c>
      <c r="AB96" s="128">
        <v>5.9</v>
      </c>
      <c r="AC96" s="128">
        <v>5.3</v>
      </c>
      <c r="AD96" s="128">
        <v>7</v>
      </c>
      <c r="AE96" s="128">
        <v>7.3</v>
      </c>
      <c r="AF96" s="128">
        <v>5.4</v>
      </c>
      <c r="AG96" s="128">
        <v>7.15</v>
      </c>
      <c r="AH96" s="128">
        <v>5.6</v>
      </c>
      <c r="AI96" s="128">
        <v>6.6</v>
      </c>
      <c r="AJ96" s="128">
        <v>5.0999999999999996</v>
      </c>
      <c r="AK96" s="128">
        <v>5.21</v>
      </c>
      <c r="AL96" s="128">
        <v>4.33</v>
      </c>
      <c r="AM96" s="128">
        <v>4.9000000000000004</v>
      </c>
      <c r="AN96" s="128">
        <v>3.8</v>
      </c>
      <c r="AO96" s="128">
        <v>3</v>
      </c>
      <c r="AP96" s="128">
        <v>3.5</v>
      </c>
      <c r="AQ96" s="128">
        <v>3.8647342995169098</v>
      </c>
      <c r="AR96" s="128">
        <v>4.0999999999999996</v>
      </c>
      <c r="AS96" s="116"/>
    </row>
    <row r="97" spans="1:45" ht="18" customHeight="1">
      <c r="A97" s="127" t="s">
        <v>389</v>
      </c>
      <c r="B97" s="128">
        <v>76.900000000000006</v>
      </c>
      <c r="C97" s="128">
        <v>82.3</v>
      </c>
      <c r="D97" s="128">
        <v>77.5</v>
      </c>
      <c r="E97" s="128">
        <v>75.900000000000006</v>
      </c>
      <c r="F97" s="128">
        <v>75.7</v>
      </c>
      <c r="G97" s="128">
        <v>70.400000000000006</v>
      </c>
      <c r="H97" s="128">
        <v>24.8</v>
      </c>
      <c r="I97" s="128">
        <v>70</v>
      </c>
      <c r="J97" s="128">
        <v>74.099999999999994</v>
      </c>
      <c r="K97" s="128">
        <v>70.3</v>
      </c>
      <c r="L97" s="128">
        <v>75.8</v>
      </c>
      <c r="M97" s="128">
        <v>69.5</v>
      </c>
      <c r="N97" s="128">
        <v>73.8</v>
      </c>
      <c r="O97" s="128">
        <v>76.2</v>
      </c>
      <c r="P97" s="162">
        <v>70.3</v>
      </c>
      <c r="Q97" s="129">
        <v>72.8</v>
      </c>
      <c r="R97" s="129">
        <v>70.2</v>
      </c>
      <c r="S97" s="129">
        <v>73.599999999999994</v>
      </c>
      <c r="T97" s="129">
        <v>71.099999999999994</v>
      </c>
      <c r="U97" s="129">
        <v>74.099999999999994</v>
      </c>
      <c r="V97" s="129">
        <v>75.8</v>
      </c>
      <c r="W97" s="129">
        <v>71.8</v>
      </c>
      <c r="X97" s="129">
        <v>72.7</v>
      </c>
      <c r="Y97" s="128">
        <v>75.2</v>
      </c>
      <c r="Z97" s="128">
        <v>76</v>
      </c>
      <c r="AA97" s="128">
        <v>73.7</v>
      </c>
      <c r="AB97" s="128">
        <v>75</v>
      </c>
      <c r="AC97" s="128">
        <v>78.599999999999994</v>
      </c>
      <c r="AD97" s="128">
        <v>72.3</v>
      </c>
      <c r="AE97" s="128">
        <v>71.8</v>
      </c>
      <c r="AF97" s="128">
        <v>73.400000000000006</v>
      </c>
      <c r="AG97" s="128">
        <v>73.78</v>
      </c>
      <c r="AH97" s="128">
        <v>72.099999999999994</v>
      </c>
      <c r="AI97" s="128">
        <v>73.2</v>
      </c>
      <c r="AJ97" s="128">
        <v>70</v>
      </c>
      <c r="AK97" s="128">
        <v>38.17</v>
      </c>
      <c r="AL97" s="128">
        <v>40.56</v>
      </c>
      <c r="AM97" s="128">
        <v>35</v>
      </c>
      <c r="AN97" s="128">
        <v>33.299999999999997</v>
      </c>
      <c r="AO97" s="128">
        <v>31.7</v>
      </c>
      <c r="AP97" s="128">
        <v>35.700000000000003</v>
      </c>
      <c r="AQ97" s="128">
        <v>37.246376811594203</v>
      </c>
      <c r="AR97" s="128">
        <v>39.9</v>
      </c>
    </row>
    <row r="98" spans="1:45" ht="18" customHeight="1">
      <c r="A98" s="127" t="s">
        <v>390</v>
      </c>
      <c r="B98" s="128">
        <v>3.4</v>
      </c>
      <c r="C98" s="128">
        <v>3.5</v>
      </c>
      <c r="D98" s="128">
        <v>4.5</v>
      </c>
      <c r="E98" s="128">
        <v>4.4000000000000004</v>
      </c>
      <c r="F98" s="128">
        <v>4.0999999999999996</v>
      </c>
      <c r="G98" s="128">
        <v>4.5999999999999996</v>
      </c>
      <c r="H98" s="128">
        <v>5.2</v>
      </c>
      <c r="I98" s="128">
        <v>5.0999999999999996</v>
      </c>
      <c r="J98" s="128">
        <v>4.2</v>
      </c>
      <c r="K98" s="128">
        <v>4.2</v>
      </c>
      <c r="L98" s="128">
        <v>4.0999999999999996</v>
      </c>
      <c r="M98" s="128">
        <v>4.3</v>
      </c>
      <c r="N98" s="128">
        <v>4.7</v>
      </c>
      <c r="O98" s="128">
        <v>3.2</v>
      </c>
      <c r="P98" s="162">
        <v>5</v>
      </c>
      <c r="Q98" s="129">
        <v>4.2</v>
      </c>
      <c r="R98" s="129">
        <v>4.9000000000000004</v>
      </c>
      <c r="S98" s="129">
        <v>4.2</v>
      </c>
      <c r="T98" s="129">
        <v>4.0999999999999996</v>
      </c>
      <c r="U98" s="129">
        <v>5.3</v>
      </c>
      <c r="V98" s="129">
        <v>3.5</v>
      </c>
      <c r="W98" s="129">
        <v>4.5999999999999996</v>
      </c>
      <c r="X98" s="129">
        <v>4.5999999999999996</v>
      </c>
      <c r="Y98" s="128">
        <v>4.4000000000000004</v>
      </c>
      <c r="Z98" s="128">
        <v>2.9</v>
      </c>
      <c r="AA98" s="128">
        <v>4.8</v>
      </c>
      <c r="AB98" s="128">
        <v>4.5</v>
      </c>
      <c r="AC98" s="128">
        <v>2.8</v>
      </c>
      <c r="AD98" s="128">
        <v>3</v>
      </c>
      <c r="AE98" s="128">
        <v>3.6</v>
      </c>
      <c r="AF98" s="128">
        <v>3.8</v>
      </c>
      <c r="AG98" s="128">
        <v>3.24</v>
      </c>
      <c r="AH98" s="128">
        <v>3.7</v>
      </c>
      <c r="AI98" s="128">
        <v>4</v>
      </c>
      <c r="AJ98" s="128">
        <v>10.8</v>
      </c>
      <c r="AK98" s="128">
        <v>9.77</v>
      </c>
      <c r="AL98" s="128">
        <v>10.82</v>
      </c>
      <c r="AM98" s="128">
        <v>10.9</v>
      </c>
      <c r="AN98" s="128">
        <v>10.9</v>
      </c>
      <c r="AO98" s="128">
        <v>13.3</v>
      </c>
      <c r="AP98" s="128">
        <v>9.6999999999999993</v>
      </c>
      <c r="AQ98" s="128">
        <v>13.768115942029</v>
      </c>
      <c r="AR98" s="128">
        <v>13.1</v>
      </c>
    </row>
    <row r="99" spans="1:45" ht="18" customHeight="1">
      <c r="A99" s="127" t="s">
        <v>336</v>
      </c>
      <c r="B99" s="128">
        <v>13.1</v>
      </c>
      <c r="C99" s="128">
        <v>9.8000000000000007</v>
      </c>
      <c r="D99" s="128">
        <v>11.2</v>
      </c>
      <c r="E99" s="128">
        <v>11.6</v>
      </c>
      <c r="F99" s="128">
        <v>11.8</v>
      </c>
      <c r="G99" s="128">
        <v>14.2</v>
      </c>
      <c r="H99" s="128">
        <v>2.7</v>
      </c>
      <c r="I99" s="128">
        <v>11</v>
      </c>
      <c r="J99" s="128">
        <v>10.6</v>
      </c>
      <c r="K99" s="128">
        <v>9.9</v>
      </c>
      <c r="L99" s="128">
        <v>9.1</v>
      </c>
      <c r="M99" s="128">
        <v>14.8</v>
      </c>
      <c r="N99" s="128">
        <v>11</v>
      </c>
      <c r="O99" s="128">
        <v>9.9</v>
      </c>
      <c r="P99" s="162">
        <v>10.3</v>
      </c>
      <c r="Q99" s="128">
        <v>10.7</v>
      </c>
      <c r="R99" s="128">
        <v>15.4</v>
      </c>
      <c r="S99" s="128">
        <v>10.3</v>
      </c>
      <c r="T99" s="128">
        <v>13.1</v>
      </c>
      <c r="U99" s="128">
        <v>9.6</v>
      </c>
      <c r="V99" s="128">
        <v>9.3000000000000007</v>
      </c>
      <c r="W99" s="128">
        <v>9</v>
      </c>
      <c r="X99" s="128">
        <v>10</v>
      </c>
      <c r="Y99" s="128">
        <v>8.6</v>
      </c>
      <c r="Z99" s="128">
        <v>10.199999999999999</v>
      </c>
      <c r="AA99" s="128">
        <v>8.8000000000000007</v>
      </c>
      <c r="AB99" s="128">
        <v>9.6</v>
      </c>
      <c r="AC99" s="132">
        <v>8.1</v>
      </c>
      <c r="AD99" s="132">
        <v>10.5</v>
      </c>
      <c r="AE99" s="132">
        <v>9.6999999999999993</v>
      </c>
      <c r="AF99" s="132">
        <v>9.4</v>
      </c>
      <c r="AG99" s="132">
        <v>9.36</v>
      </c>
      <c r="AH99" s="132">
        <v>9.9</v>
      </c>
      <c r="AI99" s="132">
        <v>8.3000000000000007</v>
      </c>
      <c r="AJ99" s="132">
        <v>7.6</v>
      </c>
      <c r="AK99" s="132">
        <v>37.25</v>
      </c>
      <c r="AL99" s="132">
        <v>35.4</v>
      </c>
      <c r="AM99" s="132">
        <v>38.299999999999997</v>
      </c>
      <c r="AN99" s="132">
        <v>38.9</v>
      </c>
      <c r="AO99" s="132">
        <v>41.4</v>
      </c>
      <c r="AP99" s="132">
        <v>41.2</v>
      </c>
      <c r="AQ99" s="132">
        <v>35.410628019323703</v>
      </c>
      <c r="AR99" s="132">
        <v>34.299999999999997</v>
      </c>
    </row>
    <row r="100" spans="1:45" ht="35.15" customHeight="1">
      <c r="A100" s="135" t="s">
        <v>391</v>
      </c>
      <c r="B100" s="140"/>
      <c r="C100" s="140"/>
      <c r="D100" s="140"/>
      <c r="E100" s="140"/>
      <c r="F100" s="140"/>
      <c r="G100" s="192"/>
      <c r="H100" s="192"/>
      <c r="I100" s="192"/>
      <c r="J100" s="192"/>
      <c r="K100" s="169"/>
      <c r="L100" s="169"/>
      <c r="M100" s="169"/>
      <c r="N100" s="169"/>
      <c r="O100" s="169"/>
      <c r="P100" s="170"/>
      <c r="Q100" s="169"/>
      <c r="R100" s="169"/>
      <c r="S100" s="169"/>
      <c r="T100" s="169"/>
      <c r="U100" s="169"/>
      <c r="V100" s="169"/>
      <c r="W100" s="169"/>
      <c r="X100" s="169"/>
      <c r="Y100" s="180"/>
      <c r="Z100" s="180"/>
      <c r="AA100" s="180"/>
      <c r="AB100" s="180"/>
      <c r="AC100" s="128"/>
      <c r="AD100" s="128"/>
      <c r="AE100" s="128"/>
      <c r="AF100" s="128"/>
      <c r="AG100" s="128"/>
      <c r="AH100" s="128"/>
      <c r="AI100" s="128"/>
      <c r="AJ100" s="128"/>
      <c r="AK100" s="128"/>
      <c r="AL100" s="128"/>
      <c r="AM100" s="128"/>
      <c r="AN100" s="128"/>
      <c r="AO100" s="128"/>
      <c r="AP100" s="128"/>
      <c r="AQ100" s="128"/>
      <c r="AR100" s="128"/>
    </row>
    <row r="101" spans="1:45" s="114" customFormat="1" ht="18" customHeight="1">
      <c r="A101" s="127" t="s">
        <v>392</v>
      </c>
      <c r="B101" s="193"/>
      <c r="C101" s="193"/>
      <c r="D101" s="193"/>
      <c r="E101" s="193"/>
      <c r="F101" s="193"/>
      <c r="G101" s="139">
        <v>25.3</v>
      </c>
      <c r="H101" s="194">
        <v>28.6</v>
      </c>
      <c r="I101" s="194">
        <v>26.8</v>
      </c>
      <c r="J101" s="194">
        <v>22.3</v>
      </c>
      <c r="K101" s="128">
        <v>20.9</v>
      </c>
      <c r="L101" s="128">
        <v>25.3</v>
      </c>
      <c r="M101" s="128">
        <v>24</v>
      </c>
      <c r="N101" s="128">
        <v>23.7</v>
      </c>
      <c r="O101" s="128">
        <v>24.1</v>
      </c>
      <c r="P101" s="162">
        <v>23.5</v>
      </c>
      <c r="Q101" s="129">
        <v>23.8</v>
      </c>
      <c r="R101" s="129">
        <v>19.7</v>
      </c>
      <c r="S101" s="128">
        <v>23.3</v>
      </c>
      <c r="T101" s="128">
        <v>20.399999999999999</v>
      </c>
      <c r="U101" s="128">
        <v>20.399999999999999</v>
      </c>
      <c r="V101" s="128">
        <v>19.3</v>
      </c>
      <c r="W101" s="128">
        <v>21.9</v>
      </c>
      <c r="X101" s="128">
        <v>19.2</v>
      </c>
      <c r="Y101" s="128">
        <v>19.3</v>
      </c>
      <c r="Z101" s="128">
        <v>18</v>
      </c>
      <c r="AA101" s="128">
        <v>23.4</v>
      </c>
      <c r="AB101" s="128">
        <v>23</v>
      </c>
      <c r="AC101" s="128">
        <v>20.5</v>
      </c>
      <c r="AD101" s="128">
        <v>25.1</v>
      </c>
      <c r="AE101" s="128">
        <v>24.9</v>
      </c>
      <c r="AF101" s="128">
        <v>22.1</v>
      </c>
      <c r="AG101" s="128">
        <v>20.62</v>
      </c>
      <c r="AH101" s="128">
        <v>22.1</v>
      </c>
      <c r="AI101" s="128">
        <v>23.6</v>
      </c>
      <c r="AJ101" s="128">
        <v>27.4</v>
      </c>
      <c r="AK101" s="128">
        <v>18.82</v>
      </c>
      <c r="AL101" s="128">
        <v>20.63</v>
      </c>
      <c r="AM101" s="128">
        <v>20.7</v>
      </c>
      <c r="AN101" s="128">
        <v>21.7</v>
      </c>
      <c r="AO101" s="128">
        <v>25.6</v>
      </c>
      <c r="AP101" s="128">
        <v>25</v>
      </c>
      <c r="AQ101" s="128">
        <v>27.536231884058001</v>
      </c>
      <c r="AR101" s="128">
        <v>27.8</v>
      </c>
      <c r="AS101" s="116"/>
    </row>
    <row r="102" spans="1:45" s="114" customFormat="1" ht="18" customHeight="1">
      <c r="A102" s="127" t="s">
        <v>393</v>
      </c>
      <c r="B102" s="193"/>
      <c r="C102" s="193"/>
      <c r="D102" s="193"/>
      <c r="E102" s="193"/>
      <c r="F102" s="193"/>
      <c r="G102" s="139">
        <v>28.9</v>
      </c>
      <c r="H102" s="194">
        <v>26.7</v>
      </c>
      <c r="I102" s="194">
        <v>30.1</v>
      </c>
      <c r="J102" s="194">
        <v>32.299999999999997</v>
      </c>
      <c r="K102" s="128">
        <v>20.9</v>
      </c>
      <c r="L102" s="128">
        <v>32.799999999999997</v>
      </c>
      <c r="M102" s="128">
        <v>26.6</v>
      </c>
      <c r="N102" s="128">
        <v>26.4</v>
      </c>
      <c r="O102" s="128">
        <v>26.1</v>
      </c>
      <c r="P102" s="162">
        <v>27.7</v>
      </c>
      <c r="Q102" s="129">
        <v>27.3</v>
      </c>
      <c r="R102" s="129">
        <v>27.7</v>
      </c>
      <c r="S102" s="128">
        <v>29</v>
      </c>
      <c r="T102" s="128">
        <v>28.4</v>
      </c>
      <c r="U102" s="128">
        <v>27.7</v>
      </c>
      <c r="V102" s="128">
        <v>29.2</v>
      </c>
      <c r="W102" s="128">
        <v>31.9</v>
      </c>
      <c r="X102" s="128">
        <v>29.7</v>
      </c>
      <c r="Y102" s="128">
        <v>30.2</v>
      </c>
      <c r="Z102" s="128">
        <v>32.1</v>
      </c>
      <c r="AA102" s="128">
        <v>29.6</v>
      </c>
      <c r="AB102" s="128">
        <v>28.9</v>
      </c>
      <c r="AC102" s="128">
        <v>29.3</v>
      </c>
      <c r="AD102" s="128">
        <v>27.7</v>
      </c>
      <c r="AE102" s="128">
        <v>25.8</v>
      </c>
      <c r="AF102" s="128">
        <v>30.4</v>
      </c>
      <c r="AG102" s="128">
        <v>29.46</v>
      </c>
      <c r="AH102" s="128">
        <v>30.7</v>
      </c>
      <c r="AI102" s="128">
        <v>29.6</v>
      </c>
      <c r="AJ102" s="128">
        <v>24.4</v>
      </c>
      <c r="AK102" s="128">
        <v>13.72</v>
      </c>
      <c r="AL102" s="128">
        <v>12.63</v>
      </c>
      <c r="AM102" s="128">
        <v>14.2</v>
      </c>
      <c r="AN102" s="128">
        <v>13.6</v>
      </c>
      <c r="AO102" s="128">
        <v>8.9</v>
      </c>
      <c r="AP102" s="128">
        <v>8.6999999999999993</v>
      </c>
      <c r="AQ102" s="128">
        <v>10.0966183574879</v>
      </c>
      <c r="AR102" s="128">
        <v>10.4</v>
      </c>
      <c r="AS102" s="113"/>
    </row>
    <row r="103" spans="1:45" ht="18" customHeight="1">
      <c r="A103" s="127" t="s">
        <v>394</v>
      </c>
      <c r="B103" s="193"/>
      <c r="C103" s="193"/>
      <c r="D103" s="193"/>
      <c r="E103" s="193"/>
      <c r="F103" s="193"/>
      <c r="G103" s="139">
        <v>20.5</v>
      </c>
      <c r="H103" s="194">
        <v>21</v>
      </c>
      <c r="I103" s="194">
        <v>21.4</v>
      </c>
      <c r="J103" s="194">
        <v>25.7</v>
      </c>
      <c r="K103" s="128">
        <v>21.1</v>
      </c>
      <c r="L103" s="128">
        <v>20.100000000000001</v>
      </c>
      <c r="M103" s="128">
        <v>22.6</v>
      </c>
      <c r="N103" s="128">
        <v>26.1</v>
      </c>
      <c r="O103" s="128">
        <v>25.5</v>
      </c>
      <c r="P103" s="162">
        <v>26.1</v>
      </c>
      <c r="Q103" s="129">
        <v>27.4</v>
      </c>
      <c r="R103" s="129">
        <v>25.7</v>
      </c>
      <c r="S103" s="128">
        <v>24.7</v>
      </c>
      <c r="T103" s="128">
        <v>26.3</v>
      </c>
      <c r="U103" s="128">
        <v>28.9</v>
      </c>
      <c r="V103" s="128">
        <v>27.5</v>
      </c>
      <c r="W103" s="128">
        <v>25.2</v>
      </c>
      <c r="X103" s="128">
        <v>26</v>
      </c>
      <c r="Y103" s="128">
        <v>26.9</v>
      </c>
      <c r="Z103" s="128">
        <v>24.2</v>
      </c>
      <c r="AA103" s="128">
        <v>25.3</v>
      </c>
      <c r="AB103" s="128">
        <v>24.7</v>
      </c>
      <c r="AC103" s="128">
        <v>28.6</v>
      </c>
      <c r="AD103" s="128">
        <v>24.4</v>
      </c>
      <c r="AE103" s="128">
        <v>24.7</v>
      </c>
      <c r="AF103" s="128">
        <v>25</v>
      </c>
      <c r="AG103" s="128">
        <v>26.17</v>
      </c>
      <c r="AH103" s="128">
        <v>26.4</v>
      </c>
      <c r="AI103" s="128">
        <v>26.3</v>
      </c>
      <c r="AJ103" s="128">
        <v>8.5</v>
      </c>
      <c r="AK103" s="128">
        <v>5.39</v>
      </c>
      <c r="AL103" s="128">
        <v>8.06</v>
      </c>
      <c r="AM103" s="128">
        <v>5.0999999999999996</v>
      </c>
      <c r="AN103" s="128">
        <v>6.5</v>
      </c>
      <c r="AO103" s="128">
        <v>4.0999999999999996</v>
      </c>
      <c r="AP103" s="128">
        <v>5.4</v>
      </c>
      <c r="AQ103" s="128">
        <v>5.7971014492753596</v>
      </c>
      <c r="AR103" s="128">
        <v>6.6</v>
      </c>
      <c r="AS103" s="115"/>
    </row>
    <row r="104" spans="1:45" ht="18" customHeight="1">
      <c r="A104" s="127" t="s">
        <v>395</v>
      </c>
      <c r="B104" s="193"/>
      <c r="C104" s="193"/>
      <c r="D104" s="193"/>
      <c r="E104" s="193"/>
      <c r="F104" s="193"/>
      <c r="G104" s="139">
        <v>8</v>
      </c>
      <c r="H104" s="194">
        <v>8.6</v>
      </c>
      <c r="I104" s="194">
        <v>7.5</v>
      </c>
      <c r="J104" s="194">
        <v>7.2</v>
      </c>
      <c r="K104" s="128">
        <v>11.8</v>
      </c>
      <c r="L104" s="128">
        <v>7</v>
      </c>
      <c r="M104" s="128">
        <v>7.9</v>
      </c>
      <c r="N104" s="128">
        <v>10.199999999999999</v>
      </c>
      <c r="O104" s="128">
        <v>11.5</v>
      </c>
      <c r="P104" s="162">
        <v>8.3000000000000007</v>
      </c>
      <c r="Q104" s="129">
        <v>9.1</v>
      </c>
      <c r="R104" s="129">
        <v>10.4</v>
      </c>
      <c r="S104" s="128">
        <v>9.1999999999999993</v>
      </c>
      <c r="T104" s="128">
        <v>9.6999999999999993</v>
      </c>
      <c r="U104" s="128">
        <v>10.1</v>
      </c>
      <c r="V104" s="128">
        <v>10.7</v>
      </c>
      <c r="W104" s="128">
        <v>10.5</v>
      </c>
      <c r="X104" s="128">
        <v>10.199999999999999</v>
      </c>
      <c r="Y104" s="128">
        <v>10.5</v>
      </c>
      <c r="Z104" s="128">
        <v>10.5</v>
      </c>
      <c r="AA104" s="128">
        <v>10.7</v>
      </c>
      <c r="AB104" s="128">
        <v>10.5</v>
      </c>
      <c r="AC104" s="128">
        <v>9.6999999999999993</v>
      </c>
      <c r="AD104" s="128">
        <v>10.8</v>
      </c>
      <c r="AE104" s="128">
        <v>10.1</v>
      </c>
      <c r="AF104" s="128">
        <v>10</v>
      </c>
      <c r="AG104" s="128">
        <v>8.74</v>
      </c>
      <c r="AH104" s="128">
        <v>7</v>
      </c>
      <c r="AI104" s="128">
        <v>8.6</v>
      </c>
      <c r="AJ104" s="128">
        <v>23.4</v>
      </c>
      <c r="AK104" s="128">
        <v>14.24</v>
      </c>
      <c r="AL104" s="128">
        <v>10.7</v>
      </c>
      <c r="AM104" s="128">
        <v>9.5</v>
      </c>
      <c r="AN104" s="128">
        <v>9.4</v>
      </c>
      <c r="AO104" s="128">
        <v>7.5</v>
      </c>
      <c r="AP104" s="128">
        <v>9.9</v>
      </c>
      <c r="AQ104" s="128">
        <v>11.0144927536232</v>
      </c>
      <c r="AR104" s="128">
        <v>14.6</v>
      </c>
      <c r="AS104" s="115"/>
    </row>
    <row r="105" spans="1:45" ht="18" customHeight="1">
      <c r="A105" s="131" t="s">
        <v>336</v>
      </c>
      <c r="B105" s="195"/>
      <c r="C105" s="195"/>
      <c r="D105" s="195"/>
      <c r="E105" s="195"/>
      <c r="F105" s="195"/>
      <c r="G105" s="137">
        <v>17.2</v>
      </c>
      <c r="H105" s="196">
        <v>15</v>
      </c>
      <c r="I105" s="196">
        <v>14.1</v>
      </c>
      <c r="J105" s="196">
        <v>12.4</v>
      </c>
      <c r="K105" s="132">
        <v>13.8</v>
      </c>
      <c r="L105" s="132">
        <v>14.6</v>
      </c>
      <c r="M105" s="132">
        <v>18.600000000000001</v>
      </c>
      <c r="N105" s="132">
        <v>13.7</v>
      </c>
      <c r="O105" s="132">
        <v>12.7</v>
      </c>
      <c r="P105" s="163">
        <v>14.2</v>
      </c>
      <c r="Q105" s="132">
        <v>12.3</v>
      </c>
      <c r="R105" s="132">
        <v>16.5</v>
      </c>
      <c r="S105" s="132">
        <v>13.5</v>
      </c>
      <c r="T105" s="132">
        <v>15</v>
      </c>
      <c r="U105" s="132">
        <v>12.9</v>
      </c>
      <c r="V105" s="132">
        <v>13.2</v>
      </c>
      <c r="W105" s="132">
        <v>10.5</v>
      </c>
      <c r="X105" s="132">
        <v>14.9</v>
      </c>
      <c r="Y105" s="132">
        <v>13.1</v>
      </c>
      <c r="Z105" s="132">
        <v>15.3</v>
      </c>
      <c r="AA105" s="132">
        <v>10.9</v>
      </c>
      <c r="AB105" s="132">
        <v>13</v>
      </c>
      <c r="AC105" s="132">
        <v>11.9</v>
      </c>
      <c r="AD105" s="132">
        <v>12</v>
      </c>
      <c r="AE105" s="132">
        <v>14.4</v>
      </c>
      <c r="AF105" s="132">
        <v>12.5</v>
      </c>
      <c r="AG105" s="132">
        <v>14.96</v>
      </c>
      <c r="AH105" s="132">
        <v>13.7</v>
      </c>
      <c r="AI105" s="132">
        <v>11.7</v>
      </c>
      <c r="AJ105" s="132">
        <v>16.2</v>
      </c>
      <c r="AK105" s="132">
        <v>47.71</v>
      </c>
      <c r="AL105" s="132">
        <v>47.44</v>
      </c>
      <c r="AM105" s="132">
        <v>49.7</v>
      </c>
      <c r="AN105" s="132">
        <v>48.4</v>
      </c>
      <c r="AO105" s="132">
        <v>54</v>
      </c>
      <c r="AP105" s="132">
        <v>50.9</v>
      </c>
      <c r="AQ105" s="132">
        <v>45.458937198067602</v>
      </c>
      <c r="AR105" s="132">
        <v>40.6</v>
      </c>
      <c r="AS105" s="115"/>
    </row>
    <row r="106" spans="1:45" ht="35.15" customHeight="1">
      <c r="A106" s="133" t="s">
        <v>396</v>
      </c>
      <c r="B106" s="134"/>
      <c r="C106" s="134"/>
      <c r="D106" s="134"/>
      <c r="E106" s="134"/>
      <c r="F106" s="134"/>
      <c r="G106" s="189"/>
      <c r="H106" s="189"/>
      <c r="I106" s="189"/>
      <c r="J106" s="189"/>
      <c r="K106" s="138"/>
      <c r="L106" s="138"/>
      <c r="M106" s="138"/>
      <c r="N106" s="138"/>
      <c r="O106" s="138"/>
      <c r="P106" s="165"/>
      <c r="Q106" s="138"/>
      <c r="R106" s="138"/>
      <c r="S106" s="138"/>
      <c r="T106" s="138"/>
      <c r="U106" s="138"/>
      <c r="V106" s="138"/>
      <c r="W106" s="138"/>
      <c r="X106" s="138"/>
      <c r="Y106" s="138"/>
      <c r="Z106" s="138"/>
      <c r="AA106" s="138"/>
      <c r="AB106" s="138"/>
      <c r="AC106" s="128"/>
      <c r="AD106" s="128"/>
      <c r="AE106" s="128"/>
      <c r="AF106" s="128"/>
      <c r="AG106" s="128"/>
      <c r="AH106" s="128"/>
      <c r="AI106" s="128"/>
      <c r="AJ106" s="128"/>
      <c r="AK106" s="128"/>
      <c r="AL106" s="128"/>
      <c r="AM106" s="128"/>
      <c r="AN106" s="128"/>
      <c r="AO106" s="128"/>
      <c r="AP106" s="128"/>
      <c r="AQ106" s="128"/>
      <c r="AR106" s="128"/>
      <c r="AS106" s="115"/>
    </row>
    <row r="107" spans="1:45" ht="18" customHeight="1">
      <c r="A107" s="127" t="s">
        <v>397</v>
      </c>
      <c r="B107" s="128">
        <v>20.2</v>
      </c>
      <c r="C107" s="128">
        <v>27.1</v>
      </c>
      <c r="D107" s="128">
        <v>21.4</v>
      </c>
      <c r="E107" s="128">
        <v>30.8</v>
      </c>
      <c r="F107" s="128">
        <v>27.5</v>
      </c>
      <c r="G107" s="128">
        <v>26</v>
      </c>
      <c r="H107" s="128">
        <v>29.6</v>
      </c>
      <c r="I107" s="128">
        <v>35.700000000000003</v>
      </c>
      <c r="J107" s="128">
        <v>28.7</v>
      </c>
      <c r="K107" s="128">
        <v>35.6</v>
      </c>
      <c r="L107" s="128">
        <v>35.5</v>
      </c>
      <c r="M107" s="128">
        <v>28.8</v>
      </c>
      <c r="N107" s="128">
        <v>20.7</v>
      </c>
      <c r="O107" s="128">
        <v>23.7</v>
      </c>
      <c r="P107" s="162">
        <v>22.4</v>
      </c>
      <c r="Q107" s="129">
        <v>22.1</v>
      </c>
      <c r="R107" s="129">
        <v>21.2</v>
      </c>
      <c r="S107" s="129">
        <v>22.6</v>
      </c>
      <c r="T107" s="129">
        <v>23.3</v>
      </c>
      <c r="U107" s="129">
        <v>23.7</v>
      </c>
      <c r="V107" s="129">
        <v>24.3</v>
      </c>
      <c r="W107" s="129">
        <v>25.5</v>
      </c>
      <c r="X107" s="129">
        <v>21.2</v>
      </c>
      <c r="Y107" s="128">
        <v>20.3</v>
      </c>
      <c r="Z107" s="128">
        <v>19.3</v>
      </c>
      <c r="AA107" s="128">
        <v>22.9</v>
      </c>
      <c r="AB107" s="128">
        <v>25.6</v>
      </c>
      <c r="AC107" s="128">
        <v>21</v>
      </c>
      <c r="AD107" s="128">
        <v>23.8</v>
      </c>
      <c r="AE107" s="128">
        <v>24.9</v>
      </c>
      <c r="AF107" s="128">
        <v>20.3</v>
      </c>
      <c r="AG107" s="128">
        <v>18.559999999999999</v>
      </c>
      <c r="AH107" s="128">
        <v>23.3</v>
      </c>
      <c r="AI107" s="128">
        <v>25.6</v>
      </c>
      <c r="AJ107" s="128">
        <v>10.1</v>
      </c>
      <c r="AK107" s="128">
        <v>5.96</v>
      </c>
      <c r="AL107" s="128">
        <v>6.61</v>
      </c>
      <c r="AM107" s="128">
        <v>8.1999999999999993</v>
      </c>
      <c r="AN107" s="128">
        <v>11.4</v>
      </c>
      <c r="AO107" s="128">
        <v>4.3</v>
      </c>
      <c r="AP107" s="128">
        <v>3.6</v>
      </c>
      <c r="AQ107" s="128">
        <v>6.4734299516908198</v>
      </c>
      <c r="AR107" s="128">
        <v>4</v>
      </c>
      <c r="AS107" s="115"/>
    </row>
    <row r="108" spans="1:45" ht="18" customHeight="1">
      <c r="A108" s="127" t="s">
        <v>398</v>
      </c>
      <c r="B108" s="128">
        <v>44.6</v>
      </c>
      <c r="C108" s="128">
        <v>44.6</v>
      </c>
      <c r="D108" s="128">
        <v>41.6</v>
      </c>
      <c r="E108" s="128">
        <v>36.700000000000003</v>
      </c>
      <c r="F108" s="128">
        <v>45.2</v>
      </c>
      <c r="G108" s="128">
        <v>38.6</v>
      </c>
      <c r="H108" s="128">
        <v>39.700000000000003</v>
      </c>
      <c r="I108" s="128">
        <v>35.200000000000003</v>
      </c>
      <c r="J108" s="128">
        <v>44.7</v>
      </c>
      <c r="K108" s="128">
        <v>35.299999999999997</v>
      </c>
      <c r="L108" s="128">
        <v>34.6</v>
      </c>
      <c r="M108" s="128">
        <v>34.799999999999997</v>
      </c>
      <c r="N108" s="128">
        <v>40.799999999999997</v>
      </c>
      <c r="O108" s="128">
        <v>41.1</v>
      </c>
      <c r="P108" s="162">
        <v>38.200000000000003</v>
      </c>
      <c r="Q108" s="129">
        <v>39</v>
      </c>
      <c r="R108" s="129">
        <v>41.2</v>
      </c>
      <c r="S108" s="129">
        <v>40.1</v>
      </c>
      <c r="T108" s="129">
        <v>39.700000000000003</v>
      </c>
      <c r="U108" s="129">
        <v>39.9</v>
      </c>
      <c r="V108" s="129">
        <v>39.299999999999997</v>
      </c>
      <c r="W108" s="129">
        <v>38.299999999999997</v>
      </c>
      <c r="X108" s="128">
        <v>38</v>
      </c>
      <c r="Y108" s="128">
        <v>37.799999999999997</v>
      </c>
      <c r="Z108" s="128">
        <v>36.1</v>
      </c>
      <c r="AA108" s="128">
        <v>41</v>
      </c>
      <c r="AB108" s="128">
        <v>39.5</v>
      </c>
      <c r="AC108" s="128">
        <v>39.799999999999997</v>
      </c>
      <c r="AD108" s="128">
        <v>38.700000000000003</v>
      </c>
      <c r="AE108" s="128">
        <v>25.8</v>
      </c>
      <c r="AF108" s="128">
        <v>37.799999999999997</v>
      </c>
      <c r="AG108" s="128">
        <v>30.09</v>
      </c>
      <c r="AH108" s="128">
        <v>40.9</v>
      </c>
      <c r="AI108" s="128">
        <v>35.700000000000003</v>
      </c>
      <c r="AJ108" s="128">
        <v>35.6</v>
      </c>
      <c r="AK108" s="128">
        <v>22.8</v>
      </c>
      <c r="AL108" s="128">
        <v>20.99</v>
      </c>
      <c r="AM108" s="128">
        <v>20.3</v>
      </c>
      <c r="AN108" s="128">
        <v>17.600000000000001</v>
      </c>
      <c r="AO108" s="128">
        <v>20.6</v>
      </c>
      <c r="AP108" s="128">
        <v>22.1</v>
      </c>
      <c r="AQ108" s="128">
        <v>18.8888888888889</v>
      </c>
      <c r="AR108" s="128">
        <v>21.9</v>
      </c>
      <c r="AS108" s="115"/>
    </row>
    <row r="109" spans="1:45" ht="18" customHeight="1">
      <c r="A109" s="127" t="s">
        <v>399</v>
      </c>
      <c r="B109" s="139">
        <v>12.4</v>
      </c>
      <c r="C109" s="139">
        <v>12.3</v>
      </c>
      <c r="D109" s="139">
        <v>17.600000000000001</v>
      </c>
      <c r="E109" s="139">
        <v>15.7</v>
      </c>
      <c r="F109" s="139">
        <v>11</v>
      </c>
      <c r="G109" s="139">
        <v>14.5</v>
      </c>
      <c r="H109" s="139">
        <v>10.5</v>
      </c>
      <c r="I109" s="139">
        <v>10.5</v>
      </c>
      <c r="J109" s="139">
        <v>13.3</v>
      </c>
      <c r="K109" s="128">
        <v>13.5</v>
      </c>
      <c r="L109" s="128">
        <v>13.6</v>
      </c>
      <c r="M109" s="128">
        <v>13.5</v>
      </c>
      <c r="N109" s="128">
        <v>12.8</v>
      </c>
      <c r="O109" s="128">
        <v>16.399999999999999</v>
      </c>
      <c r="P109" s="162">
        <v>19.2</v>
      </c>
      <c r="Q109" s="129">
        <v>16.5</v>
      </c>
      <c r="R109" s="129">
        <v>13.7</v>
      </c>
      <c r="S109" s="129">
        <v>16.8</v>
      </c>
      <c r="T109" s="129">
        <v>15.2</v>
      </c>
      <c r="U109" s="129">
        <v>14.8</v>
      </c>
      <c r="V109" s="129">
        <v>16.3</v>
      </c>
      <c r="W109" s="129">
        <v>16.7</v>
      </c>
      <c r="X109" s="129">
        <v>16.399999999999999</v>
      </c>
      <c r="Y109" s="128">
        <v>18.2</v>
      </c>
      <c r="Z109" s="128">
        <v>18.600000000000001</v>
      </c>
      <c r="AA109" s="128">
        <v>15.3</v>
      </c>
      <c r="AB109" s="128">
        <v>15.2</v>
      </c>
      <c r="AC109" s="128">
        <v>16.899999999999999</v>
      </c>
      <c r="AD109" s="128">
        <v>17.5</v>
      </c>
      <c r="AE109" s="128">
        <v>24.7</v>
      </c>
      <c r="AF109" s="128">
        <v>19.100000000000001</v>
      </c>
      <c r="AG109" s="128">
        <v>17.940000000000001</v>
      </c>
      <c r="AH109" s="128">
        <v>14.4</v>
      </c>
      <c r="AI109" s="128">
        <v>19.600000000000001</v>
      </c>
      <c r="AJ109" s="128">
        <v>18.5</v>
      </c>
      <c r="AK109" s="128">
        <v>12.79</v>
      </c>
      <c r="AL109" s="128">
        <v>11.12</v>
      </c>
      <c r="AM109" s="128">
        <v>10.3</v>
      </c>
      <c r="AN109" s="128">
        <v>9.8000000000000007</v>
      </c>
      <c r="AO109" s="128">
        <v>16.600000000000001</v>
      </c>
      <c r="AP109" s="128">
        <v>17</v>
      </c>
      <c r="AQ109" s="128">
        <v>18.8888888888889</v>
      </c>
      <c r="AR109" s="128">
        <v>18.100000000000001</v>
      </c>
      <c r="AS109" s="115"/>
    </row>
    <row r="110" spans="1:45" ht="18" customHeight="1">
      <c r="A110" s="127" t="s">
        <v>400</v>
      </c>
      <c r="B110" s="139"/>
      <c r="C110" s="139"/>
      <c r="D110" s="139"/>
      <c r="E110" s="139"/>
      <c r="F110" s="139"/>
      <c r="G110" s="139"/>
      <c r="H110" s="139"/>
      <c r="I110" s="139"/>
      <c r="J110" s="139"/>
      <c r="K110" s="128"/>
      <c r="L110" s="128"/>
      <c r="M110" s="128"/>
      <c r="N110" s="128"/>
      <c r="O110" s="128"/>
      <c r="P110" s="162"/>
      <c r="Q110" s="129"/>
      <c r="R110" s="129"/>
      <c r="S110" s="129"/>
      <c r="T110" s="129"/>
      <c r="U110" s="129"/>
      <c r="V110" s="129"/>
      <c r="W110" s="129"/>
      <c r="X110" s="129"/>
      <c r="Y110" s="128"/>
      <c r="Z110" s="128"/>
      <c r="AA110" s="128"/>
      <c r="AB110" s="128"/>
      <c r="AC110" s="128"/>
      <c r="AD110" s="128"/>
      <c r="AE110" s="128"/>
      <c r="AF110" s="128"/>
      <c r="AG110" s="128"/>
      <c r="AH110" s="128"/>
      <c r="AI110" s="128"/>
      <c r="AJ110" s="128">
        <v>11.4</v>
      </c>
      <c r="AK110" s="128">
        <v>8.1</v>
      </c>
      <c r="AL110" s="128">
        <v>7.28</v>
      </c>
      <c r="AM110" s="128">
        <v>9</v>
      </c>
      <c r="AN110" s="128">
        <v>8.5</v>
      </c>
      <c r="AO110" s="128">
        <v>6.2</v>
      </c>
      <c r="AP110" s="128">
        <v>7</v>
      </c>
      <c r="AQ110" s="128">
        <v>7.9710144927536204</v>
      </c>
      <c r="AR110" s="128">
        <v>10.8</v>
      </c>
      <c r="AS110" s="115"/>
    </row>
    <row r="111" spans="1:45" s="113" customFormat="1" ht="18" customHeight="1">
      <c r="A111" s="127" t="s">
        <v>401</v>
      </c>
      <c r="B111" s="128">
        <v>12.8</v>
      </c>
      <c r="C111" s="128">
        <v>8.4</v>
      </c>
      <c r="D111" s="128">
        <v>8.6</v>
      </c>
      <c r="E111" s="128">
        <v>7.3</v>
      </c>
      <c r="F111" s="128">
        <v>8</v>
      </c>
      <c r="G111" s="128">
        <v>9.6999999999999993</v>
      </c>
      <c r="H111" s="128">
        <v>6.1</v>
      </c>
      <c r="I111" s="128">
        <v>9</v>
      </c>
      <c r="J111" s="128">
        <v>5.6</v>
      </c>
      <c r="K111" s="128">
        <v>8.4</v>
      </c>
      <c r="L111" s="128">
        <v>8.1</v>
      </c>
      <c r="M111" s="128">
        <v>7.9</v>
      </c>
      <c r="N111" s="128">
        <v>10</v>
      </c>
      <c r="O111" s="128">
        <v>10.7</v>
      </c>
      <c r="P111" s="162">
        <v>12.2</v>
      </c>
      <c r="Q111" s="129">
        <v>14.3</v>
      </c>
      <c r="R111" s="129">
        <v>11.7</v>
      </c>
      <c r="S111" s="129">
        <v>11.2</v>
      </c>
      <c r="T111" s="129">
        <v>11.1</v>
      </c>
      <c r="U111" s="129">
        <v>12.4</v>
      </c>
      <c r="V111" s="129">
        <v>10.7</v>
      </c>
      <c r="W111" s="129">
        <v>11.4</v>
      </c>
      <c r="X111" s="129">
        <v>12.6</v>
      </c>
      <c r="Y111" s="128">
        <v>14.7</v>
      </c>
      <c r="Z111" s="128">
        <v>13.8</v>
      </c>
      <c r="AA111" s="128">
        <v>12.1</v>
      </c>
      <c r="AB111" s="128">
        <v>9.3000000000000007</v>
      </c>
      <c r="AC111" s="128">
        <v>11.7</v>
      </c>
      <c r="AD111" s="128">
        <v>11.5</v>
      </c>
      <c r="AE111" s="128">
        <v>10.1</v>
      </c>
      <c r="AF111" s="128">
        <v>11.9</v>
      </c>
      <c r="AG111" s="128">
        <v>15.94</v>
      </c>
      <c r="AH111" s="128">
        <v>10.3</v>
      </c>
      <c r="AI111" s="128">
        <v>10.4</v>
      </c>
      <c r="AJ111" s="128">
        <v>15.7</v>
      </c>
      <c r="AK111" s="128">
        <v>14.41</v>
      </c>
      <c r="AL111" s="128">
        <v>17.62</v>
      </c>
      <c r="AM111" s="128">
        <v>12.9</v>
      </c>
      <c r="AN111" s="128">
        <v>14.6</v>
      </c>
      <c r="AO111" s="128">
        <v>11.7</v>
      </c>
      <c r="AP111" s="128">
        <v>11.7</v>
      </c>
      <c r="AQ111" s="128">
        <v>12.3188405797101</v>
      </c>
      <c r="AR111" s="128">
        <v>12.6</v>
      </c>
      <c r="AS111" s="115"/>
    </row>
    <row r="112" spans="1:45" s="115" customFormat="1" ht="18" customHeight="1">
      <c r="A112" s="127" t="s">
        <v>336</v>
      </c>
      <c r="B112" s="128">
        <v>9.1999999999999993</v>
      </c>
      <c r="C112" s="128">
        <v>7.1</v>
      </c>
      <c r="D112" s="128">
        <v>8.6999999999999993</v>
      </c>
      <c r="E112" s="128">
        <v>9.5</v>
      </c>
      <c r="F112" s="128">
        <v>8.3000000000000007</v>
      </c>
      <c r="G112" s="128">
        <v>11.3</v>
      </c>
      <c r="H112" s="128">
        <v>14</v>
      </c>
      <c r="I112" s="128">
        <v>9.6</v>
      </c>
      <c r="J112" s="128">
        <v>7.6</v>
      </c>
      <c r="K112" s="128">
        <v>7.2</v>
      </c>
      <c r="L112" s="128">
        <v>8.1999999999999993</v>
      </c>
      <c r="M112" s="128">
        <v>15</v>
      </c>
      <c r="N112" s="128">
        <v>7.7</v>
      </c>
      <c r="O112" s="128">
        <v>8</v>
      </c>
      <c r="P112" s="162">
        <v>8</v>
      </c>
      <c r="Q112" s="128">
        <v>8</v>
      </c>
      <c r="R112" s="128">
        <v>12.2</v>
      </c>
      <c r="S112" s="128">
        <v>9.1999999999999993</v>
      </c>
      <c r="T112" s="128">
        <v>10.7</v>
      </c>
      <c r="U112" s="128">
        <v>9.1999999999999993</v>
      </c>
      <c r="V112" s="128">
        <v>9.3000000000000007</v>
      </c>
      <c r="W112" s="128">
        <v>8.1</v>
      </c>
      <c r="X112" s="128">
        <v>11.9</v>
      </c>
      <c r="Y112" s="128">
        <v>9.1</v>
      </c>
      <c r="Z112" s="128">
        <v>12.2</v>
      </c>
      <c r="AA112" s="128">
        <v>8.6999999999999993</v>
      </c>
      <c r="AB112" s="128">
        <v>10.3</v>
      </c>
      <c r="AC112" s="128">
        <v>10.6</v>
      </c>
      <c r="AD112" s="128">
        <v>8.5</v>
      </c>
      <c r="AE112" s="128">
        <v>14.4</v>
      </c>
      <c r="AF112" s="128">
        <v>11</v>
      </c>
      <c r="AG112" s="128">
        <v>11.41</v>
      </c>
      <c r="AH112" s="128">
        <v>11.1</v>
      </c>
      <c r="AI112" s="128">
        <v>8.6</v>
      </c>
      <c r="AJ112" s="128">
        <v>8.6999999999999993</v>
      </c>
      <c r="AK112" s="128">
        <v>35.82</v>
      </c>
      <c r="AL112" s="128">
        <v>36.380000000000003</v>
      </c>
      <c r="AM112" s="128">
        <v>39.299999999999997</v>
      </c>
      <c r="AN112" s="128">
        <v>38.1</v>
      </c>
      <c r="AO112" s="128">
        <v>40.6</v>
      </c>
      <c r="AP112" s="128">
        <v>38.700000000000003</v>
      </c>
      <c r="AQ112" s="128">
        <v>35.362318840579697</v>
      </c>
      <c r="AR112" s="128">
        <v>32.6</v>
      </c>
    </row>
    <row r="113" spans="1:44" s="115" customFormat="1" ht="18" customHeight="1">
      <c r="A113" s="127"/>
      <c r="B113" s="128"/>
      <c r="C113" s="128"/>
      <c r="D113" s="128"/>
      <c r="E113" s="128"/>
      <c r="F113" s="128"/>
      <c r="G113" s="128"/>
      <c r="H113" s="128"/>
      <c r="I113" s="128"/>
      <c r="J113" s="128"/>
      <c r="K113" s="128"/>
      <c r="L113" s="128"/>
      <c r="M113" s="128"/>
      <c r="N113" s="128"/>
      <c r="O113" s="128"/>
      <c r="P113" s="162"/>
      <c r="Q113" s="129"/>
      <c r="R113" s="129"/>
      <c r="S113" s="129"/>
      <c r="T113" s="129"/>
      <c r="U113" s="129"/>
      <c r="V113" s="129"/>
      <c r="W113" s="129"/>
      <c r="X113" s="129"/>
      <c r="Y113" s="129"/>
      <c r="Z113" s="129"/>
      <c r="AA113" s="129"/>
      <c r="AB113" s="129"/>
      <c r="AC113" s="128"/>
      <c r="AD113" s="128"/>
      <c r="AE113" s="128"/>
      <c r="AF113" s="128"/>
      <c r="AG113" s="128"/>
      <c r="AH113" s="128"/>
      <c r="AI113" s="128"/>
      <c r="AJ113" s="128"/>
      <c r="AK113" s="128"/>
      <c r="AL113" s="128"/>
      <c r="AM113" s="128"/>
      <c r="AN113" s="128"/>
      <c r="AO113" s="128"/>
      <c r="AP113" s="128"/>
      <c r="AQ113" s="128"/>
      <c r="AR113" s="128"/>
    </row>
    <row r="114" spans="1:44" s="115" customFormat="1" ht="18" customHeight="1">
      <c r="A114" s="127" t="s">
        <v>402</v>
      </c>
      <c r="B114" s="128">
        <v>64.8</v>
      </c>
      <c r="C114" s="128">
        <v>71.7</v>
      </c>
      <c r="D114" s="128">
        <v>63</v>
      </c>
      <c r="E114" s="128">
        <v>67.5</v>
      </c>
      <c r="F114" s="128">
        <v>72.7</v>
      </c>
      <c r="G114" s="128">
        <v>64.599999999999994</v>
      </c>
      <c r="H114" s="128">
        <v>69.3</v>
      </c>
      <c r="I114" s="128">
        <v>70.900000000000006</v>
      </c>
      <c r="J114" s="128">
        <v>73.400000000000006</v>
      </c>
      <c r="K114" s="128">
        <v>70.900000000000006</v>
      </c>
      <c r="L114" s="128">
        <v>70.099999999999994</v>
      </c>
      <c r="M114" s="128">
        <v>63.6</v>
      </c>
      <c r="N114" s="128">
        <v>61.5</v>
      </c>
      <c r="O114" s="128">
        <v>64.8</v>
      </c>
      <c r="P114" s="162">
        <v>60.6</v>
      </c>
      <c r="Q114" s="128">
        <v>61.1</v>
      </c>
      <c r="R114" s="128">
        <v>62.4</v>
      </c>
      <c r="S114" s="128">
        <v>62.7</v>
      </c>
      <c r="T114" s="128">
        <v>63</v>
      </c>
      <c r="U114" s="128">
        <v>63.6</v>
      </c>
      <c r="V114" s="128">
        <v>63.6</v>
      </c>
      <c r="W114" s="128">
        <v>63.8</v>
      </c>
      <c r="X114" s="128">
        <v>59.2</v>
      </c>
      <c r="Y114" s="128">
        <v>58.1</v>
      </c>
      <c r="Z114" s="128">
        <v>55.4</v>
      </c>
      <c r="AA114" s="128">
        <v>63.9</v>
      </c>
      <c r="AB114" s="128">
        <v>65.099999999999994</v>
      </c>
      <c r="AC114" s="128">
        <v>60.8</v>
      </c>
      <c r="AD114" s="128">
        <v>62.5</v>
      </c>
      <c r="AE114" s="128">
        <v>50.7</v>
      </c>
      <c r="AF114" s="128">
        <v>58.1</v>
      </c>
      <c r="AG114" s="128">
        <v>48.65</v>
      </c>
      <c r="AH114" s="128">
        <v>64.2</v>
      </c>
      <c r="AI114" s="128">
        <v>61.3</v>
      </c>
      <c r="AJ114" s="128">
        <v>45.7</v>
      </c>
      <c r="AK114" s="128">
        <f t="shared" ref="AK114:AR114" si="13">AK107+AK108</f>
        <v>28.76</v>
      </c>
      <c r="AL114" s="128">
        <f t="shared" si="13"/>
        <v>27.599999999999998</v>
      </c>
      <c r="AM114" s="128">
        <f t="shared" si="13"/>
        <v>28.5</v>
      </c>
      <c r="AN114" s="128">
        <f t="shared" si="13"/>
        <v>29</v>
      </c>
      <c r="AO114" s="128">
        <f t="shared" si="13"/>
        <v>24.900000000000002</v>
      </c>
      <c r="AP114" s="128">
        <f t="shared" si="13"/>
        <v>25.700000000000003</v>
      </c>
      <c r="AQ114" s="128">
        <f t="shared" si="13"/>
        <v>25.362318840579718</v>
      </c>
      <c r="AR114" s="128">
        <f t="shared" si="13"/>
        <v>25.9</v>
      </c>
    </row>
    <row r="115" spans="1:44" s="115" customFormat="1" ht="18" customHeight="1">
      <c r="A115" s="127" t="s">
        <v>403</v>
      </c>
      <c r="B115" s="128">
        <v>12.8</v>
      </c>
      <c r="C115" s="128">
        <v>8.4</v>
      </c>
      <c r="D115" s="128">
        <v>8.6</v>
      </c>
      <c r="E115" s="128">
        <v>7.3</v>
      </c>
      <c r="F115" s="128">
        <v>8</v>
      </c>
      <c r="G115" s="128">
        <v>9.6999999999999993</v>
      </c>
      <c r="H115" s="128">
        <v>6.1</v>
      </c>
      <c r="I115" s="128">
        <v>9</v>
      </c>
      <c r="J115" s="128">
        <v>5.6</v>
      </c>
      <c r="K115" s="128">
        <v>8.4</v>
      </c>
      <c r="L115" s="128">
        <v>8.1</v>
      </c>
      <c r="M115" s="128">
        <v>7.9</v>
      </c>
      <c r="N115" s="128">
        <v>10</v>
      </c>
      <c r="O115" s="128">
        <v>10.7</v>
      </c>
      <c r="P115" s="162">
        <v>12.2</v>
      </c>
      <c r="Q115" s="128">
        <v>14.3</v>
      </c>
      <c r="R115" s="128">
        <v>11.7</v>
      </c>
      <c r="S115" s="128">
        <v>11.2</v>
      </c>
      <c r="T115" s="128">
        <v>11.1</v>
      </c>
      <c r="U115" s="128">
        <v>12.4</v>
      </c>
      <c r="V115" s="128">
        <v>10.7</v>
      </c>
      <c r="W115" s="128">
        <v>11.4</v>
      </c>
      <c r="X115" s="128">
        <v>12.6</v>
      </c>
      <c r="Y115" s="128">
        <v>14.7</v>
      </c>
      <c r="Z115" s="128">
        <v>13.8</v>
      </c>
      <c r="AA115" s="128">
        <v>12.1</v>
      </c>
      <c r="AB115" s="128">
        <v>9.3000000000000007</v>
      </c>
      <c r="AC115" s="128">
        <v>11.7</v>
      </c>
      <c r="AD115" s="128">
        <v>11.5</v>
      </c>
      <c r="AE115" s="128">
        <v>10.1</v>
      </c>
      <c r="AF115" s="128">
        <v>11.9</v>
      </c>
      <c r="AG115" s="128">
        <v>15.94</v>
      </c>
      <c r="AH115" s="128">
        <v>10.3</v>
      </c>
      <c r="AI115" s="128">
        <v>10.4</v>
      </c>
      <c r="AJ115" s="128">
        <v>27.1</v>
      </c>
      <c r="AK115" s="128">
        <f t="shared" ref="AK115:AR115" si="14">AK110+AK111</f>
        <v>22.509999999999998</v>
      </c>
      <c r="AL115" s="128">
        <f t="shared" si="14"/>
        <v>24.900000000000002</v>
      </c>
      <c r="AM115" s="128">
        <f t="shared" si="14"/>
        <v>21.9</v>
      </c>
      <c r="AN115" s="128">
        <f t="shared" si="14"/>
        <v>23.1</v>
      </c>
      <c r="AO115" s="128">
        <f t="shared" si="14"/>
        <v>17.899999999999999</v>
      </c>
      <c r="AP115" s="128">
        <f t="shared" si="14"/>
        <v>18.7</v>
      </c>
      <c r="AQ115" s="128">
        <f t="shared" si="14"/>
        <v>20.28985507246372</v>
      </c>
      <c r="AR115" s="128">
        <f t="shared" si="14"/>
        <v>23.4</v>
      </c>
    </row>
    <row r="116" spans="1:44" s="115" customFormat="1" ht="18" customHeight="1">
      <c r="A116" s="147" t="s">
        <v>404</v>
      </c>
      <c r="B116" s="150">
        <v>52</v>
      </c>
      <c r="C116" s="150">
        <v>63.3</v>
      </c>
      <c r="D116" s="150">
        <v>54.4</v>
      </c>
      <c r="E116" s="150">
        <v>60.2</v>
      </c>
      <c r="F116" s="150">
        <v>64.7</v>
      </c>
      <c r="G116" s="150">
        <v>54.9</v>
      </c>
      <c r="H116" s="150">
        <v>63.2</v>
      </c>
      <c r="I116" s="150">
        <v>61.9</v>
      </c>
      <c r="J116" s="150">
        <v>67.8</v>
      </c>
      <c r="K116" s="150">
        <v>62.5</v>
      </c>
      <c r="L116" s="150">
        <v>62</v>
      </c>
      <c r="M116" s="150">
        <v>55.7</v>
      </c>
      <c r="N116" s="150">
        <v>51.5</v>
      </c>
      <c r="O116" s="150">
        <v>54.1</v>
      </c>
      <c r="P116" s="172">
        <v>48.4</v>
      </c>
      <c r="Q116" s="150">
        <v>46.8</v>
      </c>
      <c r="R116" s="150">
        <v>50.7</v>
      </c>
      <c r="S116" s="150">
        <v>51.5</v>
      </c>
      <c r="T116" s="150">
        <v>51.9</v>
      </c>
      <c r="U116" s="150">
        <v>51.2</v>
      </c>
      <c r="V116" s="150">
        <v>52.9</v>
      </c>
      <c r="W116" s="150">
        <v>52.4</v>
      </c>
      <c r="X116" s="150">
        <v>46.6</v>
      </c>
      <c r="Y116" s="150">
        <v>43.4</v>
      </c>
      <c r="Z116" s="150">
        <v>41.6</v>
      </c>
      <c r="AA116" s="150">
        <v>51.8</v>
      </c>
      <c r="AB116" s="150">
        <v>55.8</v>
      </c>
      <c r="AC116" s="150">
        <v>49.1</v>
      </c>
      <c r="AD116" s="150">
        <v>51</v>
      </c>
      <c r="AE116" s="150">
        <v>40.6</v>
      </c>
      <c r="AF116" s="150">
        <v>46.2</v>
      </c>
      <c r="AG116" s="150">
        <v>32.71</v>
      </c>
      <c r="AH116" s="150">
        <v>53.9</v>
      </c>
      <c r="AI116" s="150">
        <v>50.9</v>
      </c>
      <c r="AJ116" s="150">
        <v>18.600000000000001</v>
      </c>
      <c r="AK116" s="150">
        <f t="shared" ref="AK116:AR116" si="15">AK114-AK115</f>
        <v>6.2500000000000036</v>
      </c>
      <c r="AL116" s="150">
        <f t="shared" si="15"/>
        <v>2.6999999999999957</v>
      </c>
      <c r="AM116" s="150">
        <f t="shared" si="15"/>
        <v>6.6000000000000014</v>
      </c>
      <c r="AN116" s="150">
        <f t="shared" si="15"/>
        <v>5.8999999999999986</v>
      </c>
      <c r="AO116" s="150">
        <f t="shared" si="15"/>
        <v>7.0000000000000036</v>
      </c>
      <c r="AP116" s="150">
        <f t="shared" si="15"/>
        <v>7.0000000000000036</v>
      </c>
      <c r="AQ116" s="150">
        <f t="shared" si="15"/>
        <v>5.0724637681159983</v>
      </c>
      <c r="AR116" s="150">
        <f t="shared" si="15"/>
        <v>2.5</v>
      </c>
    </row>
    <row r="117" spans="1:44" s="115" customFormat="1" ht="15">
      <c r="A117" s="197" t="s">
        <v>173</v>
      </c>
      <c r="B117" s="197"/>
      <c r="C117" s="197"/>
      <c r="D117" s="197"/>
      <c r="E117" s="197"/>
      <c r="F117" s="197"/>
      <c r="G117" s="198"/>
      <c r="H117" s="198"/>
      <c r="I117" s="206"/>
      <c r="J117" s="207"/>
      <c r="K117" s="202"/>
      <c r="L117" s="202"/>
      <c r="M117" s="202"/>
    </row>
    <row r="118" spans="1:44" s="115" customFormat="1" ht="15">
      <c r="A118" s="199" t="s">
        <v>405</v>
      </c>
      <c r="B118" s="200"/>
      <c r="C118" s="200"/>
      <c r="D118" s="200"/>
      <c r="E118" s="200"/>
      <c r="F118" s="200"/>
      <c r="G118" s="201"/>
      <c r="H118" s="201"/>
      <c r="I118" s="201"/>
    </row>
    <row r="119" spans="1:44" s="115" customFormat="1" ht="12.5">
      <c r="A119" s="202" t="s">
        <v>406</v>
      </c>
      <c r="B119" s="118"/>
      <c r="C119" s="118"/>
      <c r="D119" s="118"/>
      <c r="E119" s="118"/>
      <c r="F119" s="118"/>
      <c r="G119" s="118"/>
      <c r="H119" s="118"/>
      <c r="I119" s="118"/>
    </row>
    <row r="120" spans="1:44" s="115" customFormat="1" ht="12.5">
      <c r="A120" s="202" t="s">
        <v>407</v>
      </c>
      <c r="B120" s="118"/>
      <c r="C120" s="118"/>
      <c r="D120" s="118"/>
      <c r="E120" s="118"/>
      <c r="F120" s="118"/>
      <c r="G120" s="118"/>
      <c r="H120" s="118"/>
      <c r="I120" s="118"/>
    </row>
    <row r="121" spans="1:44" s="115" customFormat="1" ht="12.5">
      <c r="B121" s="118"/>
      <c r="C121" s="118"/>
      <c r="D121" s="118"/>
      <c r="E121" s="118"/>
      <c r="F121" s="118"/>
      <c r="G121" s="118"/>
      <c r="H121" s="118"/>
      <c r="I121" s="118"/>
    </row>
    <row r="122" spans="1:44" s="115" customFormat="1" ht="12.5">
      <c r="B122" s="118"/>
      <c r="C122" s="118"/>
      <c r="D122" s="118"/>
      <c r="E122" s="118"/>
      <c r="F122" s="118"/>
      <c r="G122" s="118"/>
      <c r="H122" s="118"/>
      <c r="I122" s="118"/>
    </row>
    <row r="123" spans="1:44" s="115" customFormat="1" ht="12.5">
      <c r="B123" s="118"/>
      <c r="C123" s="118"/>
      <c r="D123" s="118"/>
      <c r="E123" s="118"/>
      <c r="F123" s="118"/>
      <c r="G123" s="118"/>
      <c r="H123" s="118"/>
      <c r="I123" s="118"/>
    </row>
    <row r="124" spans="1:44" s="115" customFormat="1" ht="12.5">
      <c r="B124" s="118"/>
      <c r="C124" s="118"/>
      <c r="D124" s="118"/>
      <c r="E124" s="118"/>
      <c r="F124" s="118"/>
      <c r="G124" s="118"/>
      <c r="H124" s="118"/>
      <c r="I124" s="118"/>
    </row>
    <row r="125" spans="1:44" s="115" customFormat="1" ht="12.5">
      <c r="B125" s="118"/>
      <c r="C125" s="118"/>
      <c r="D125" s="118"/>
      <c r="E125" s="118"/>
      <c r="F125" s="118"/>
      <c r="G125" s="118"/>
      <c r="H125" s="118"/>
      <c r="I125" s="118"/>
    </row>
    <row r="126" spans="1:44" s="115" customFormat="1" ht="12.5">
      <c r="B126" s="118"/>
      <c r="C126" s="118"/>
      <c r="D126" s="118"/>
      <c r="E126" s="118"/>
      <c r="F126" s="118"/>
      <c r="G126" s="118"/>
      <c r="H126" s="118"/>
      <c r="I126" s="118"/>
    </row>
    <row r="127" spans="1:44" s="115" customFormat="1" ht="12.5">
      <c r="B127" s="118"/>
      <c r="C127" s="118"/>
      <c r="D127" s="118"/>
      <c r="E127" s="118"/>
      <c r="F127" s="118"/>
      <c r="G127" s="118"/>
      <c r="H127" s="118"/>
      <c r="I127" s="118"/>
    </row>
    <row r="128" spans="1:44" s="115" customFormat="1" ht="12.5">
      <c r="B128" s="118"/>
      <c r="C128" s="118"/>
      <c r="D128" s="118"/>
      <c r="E128" s="118"/>
      <c r="F128" s="118"/>
      <c r="G128" s="118"/>
      <c r="H128" s="118"/>
      <c r="I128" s="118"/>
    </row>
    <row r="129" spans="2:9" s="115" customFormat="1" ht="12.5">
      <c r="B129" s="118"/>
      <c r="C129" s="118"/>
      <c r="D129" s="118"/>
      <c r="E129" s="118"/>
      <c r="F129" s="118"/>
      <c r="G129" s="118"/>
      <c r="H129" s="118"/>
      <c r="I129" s="118"/>
    </row>
    <row r="130" spans="2:9" s="115" customFormat="1" ht="12.5">
      <c r="B130" s="118"/>
      <c r="C130" s="118"/>
      <c r="D130" s="118"/>
      <c r="E130" s="118"/>
      <c r="F130" s="118"/>
      <c r="G130" s="118"/>
      <c r="H130" s="118"/>
      <c r="I130" s="118"/>
    </row>
    <row r="131" spans="2:9" s="115" customFormat="1" ht="12.5">
      <c r="B131" s="118"/>
      <c r="C131" s="118"/>
      <c r="D131" s="118"/>
      <c r="E131" s="118"/>
      <c r="F131" s="118"/>
      <c r="G131" s="118"/>
      <c r="H131" s="118"/>
      <c r="I131" s="118"/>
    </row>
    <row r="132" spans="2:9" s="115" customFormat="1" ht="12.5">
      <c r="B132" s="118"/>
      <c r="C132" s="118"/>
      <c r="D132" s="118"/>
      <c r="E132" s="118"/>
      <c r="F132" s="118"/>
      <c r="G132" s="118"/>
      <c r="H132" s="118"/>
      <c r="I132" s="118"/>
    </row>
    <row r="133" spans="2:9" s="115" customFormat="1" ht="12.5">
      <c r="B133" s="118"/>
      <c r="C133" s="118"/>
      <c r="D133" s="118"/>
      <c r="E133" s="118"/>
      <c r="F133" s="118"/>
      <c r="G133" s="118"/>
      <c r="H133" s="118"/>
      <c r="I133" s="118"/>
    </row>
    <row r="134" spans="2:9" s="115" customFormat="1" ht="12.5">
      <c r="B134" s="118"/>
      <c r="C134" s="118"/>
      <c r="D134" s="118"/>
      <c r="E134" s="118"/>
      <c r="F134" s="118"/>
      <c r="G134" s="118"/>
      <c r="H134" s="118"/>
      <c r="I134" s="118"/>
    </row>
    <row r="135" spans="2:9" s="115" customFormat="1" ht="12.5">
      <c r="B135" s="118"/>
      <c r="C135" s="118"/>
      <c r="D135" s="118"/>
      <c r="E135" s="118"/>
      <c r="F135" s="118"/>
      <c r="G135" s="118"/>
      <c r="H135" s="118"/>
      <c r="I135" s="118"/>
    </row>
    <row r="136" spans="2:9" s="115" customFormat="1" ht="12.5">
      <c r="B136" s="118"/>
      <c r="C136" s="118"/>
      <c r="D136" s="118"/>
      <c r="E136" s="118"/>
      <c r="F136" s="118"/>
      <c r="G136" s="118"/>
      <c r="H136" s="118"/>
      <c r="I136" s="118"/>
    </row>
    <row r="137" spans="2:9" s="115" customFormat="1" ht="12.5">
      <c r="B137" s="118"/>
      <c r="C137" s="118"/>
      <c r="D137" s="118"/>
      <c r="E137" s="118"/>
      <c r="F137" s="118"/>
      <c r="G137" s="118"/>
      <c r="H137" s="118"/>
      <c r="I137" s="118"/>
    </row>
    <row r="138" spans="2:9" s="115" customFormat="1" ht="12.5">
      <c r="B138" s="118"/>
      <c r="C138" s="118"/>
      <c r="D138" s="118"/>
      <c r="E138" s="118"/>
      <c r="F138" s="118"/>
      <c r="G138" s="118"/>
      <c r="H138" s="118"/>
      <c r="I138" s="118"/>
    </row>
    <row r="139" spans="2:9" s="115" customFormat="1" ht="12.5">
      <c r="B139" s="118"/>
      <c r="C139" s="118"/>
      <c r="D139" s="118"/>
      <c r="E139" s="118"/>
      <c r="F139" s="118"/>
      <c r="G139" s="118"/>
      <c r="H139" s="118"/>
      <c r="I139" s="118"/>
    </row>
    <row r="140" spans="2:9" s="115" customFormat="1" ht="12.5">
      <c r="B140" s="118"/>
      <c r="C140" s="118"/>
      <c r="D140" s="118"/>
      <c r="E140" s="118"/>
      <c r="F140" s="118"/>
      <c r="G140" s="118"/>
      <c r="H140" s="118"/>
      <c r="I140" s="118"/>
    </row>
    <row r="141" spans="2:9" s="115" customFormat="1" ht="12.5">
      <c r="B141" s="118"/>
      <c r="C141" s="118"/>
      <c r="D141" s="118"/>
      <c r="E141" s="118"/>
      <c r="F141" s="118"/>
      <c r="G141" s="118"/>
      <c r="H141" s="118"/>
      <c r="I141" s="118"/>
    </row>
    <row r="142" spans="2:9" s="115" customFormat="1" ht="12.5">
      <c r="B142" s="118"/>
      <c r="C142" s="118"/>
      <c r="D142" s="118"/>
      <c r="E142" s="118"/>
      <c r="F142" s="118"/>
      <c r="G142" s="118"/>
      <c r="H142" s="118"/>
      <c r="I142" s="118"/>
    </row>
    <row r="143" spans="2:9" s="115" customFormat="1" ht="12.5">
      <c r="B143" s="118"/>
      <c r="C143" s="118"/>
      <c r="D143" s="118"/>
      <c r="E143" s="118"/>
      <c r="F143" s="118"/>
      <c r="G143" s="118"/>
      <c r="H143" s="118"/>
      <c r="I143" s="118"/>
    </row>
    <row r="144" spans="2:9" s="115" customFormat="1" ht="12.5">
      <c r="B144" s="118"/>
      <c r="C144" s="118"/>
      <c r="D144" s="118"/>
      <c r="E144" s="118"/>
      <c r="F144" s="118"/>
      <c r="G144" s="118"/>
      <c r="H144" s="118"/>
      <c r="I144" s="118"/>
    </row>
    <row r="145" spans="2:45" s="115" customFormat="1" ht="12.5">
      <c r="B145" s="118"/>
      <c r="C145" s="118"/>
      <c r="D145" s="118"/>
      <c r="E145" s="118"/>
      <c r="F145" s="118"/>
      <c r="G145" s="118"/>
      <c r="H145" s="118"/>
      <c r="I145" s="118"/>
    </row>
    <row r="146" spans="2:45" s="115" customFormat="1" ht="12.5">
      <c r="B146" s="118"/>
      <c r="C146" s="118"/>
      <c r="D146" s="118"/>
      <c r="E146" s="118"/>
      <c r="F146" s="118"/>
      <c r="G146" s="118"/>
      <c r="H146" s="118"/>
      <c r="I146" s="118"/>
    </row>
    <row r="147" spans="2:45" s="115" customFormat="1" ht="12.5">
      <c r="B147" s="118"/>
      <c r="C147" s="118"/>
      <c r="D147" s="118"/>
      <c r="E147" s="118"/>
      <c r="F147" s="118"/>
      <c r="G147" s="118"/>
      <c r="H147" s="118"/>
      <c r="I147" s="118"/>
    </row>
    <row r="148" spans="2:45" s="115" customFormat="1" ht="12.5">
      <c r="B148" s="118"/>
      <c r="C148" s="118"/>
      <c r="D148" s="118"/>
      <c r="E148" s="118"/>
      <c r="F148" s="118"/>
      <c r="G148" s="118"/>
      <c r="H148" s="118"/>
      <c r="I148" s="118"/>
    </row>
    <row r="149" spans="2:45" s="115" customFormat="1" ht="12.5">
      <c r="B149" s="118"/>
      <c r="C149" s="118"/>
      <c r="D149" s="118"/>
      <c r="E149" s="118"/>
      <c r="F149" s="118"/>
      <c r="G149" s="118"/>
      <c r="H149" s="118"/>
      <c r="I149" s="118"/>
    </row>
    <row r="150" spans="2:45" s="115" customFormat="1" ht="12.5">
      <c r="B150" s="118"/>
      <c r="C150" s="118"/>
      <c r="D150" s="118"/>
      <c r="E150" s="118"/>
      <c r="F150" s="118"/>
      <c r="G150" s="118"/>
      <c r="H150" s="118"/>
      <c r="I150" s="118"/>
    </row>
    <row r="151" spans="2:45" s="115" customFormat="1" ht="12.5">
      <c r="B151" s="118"/>
      <c r="C151" s="118"/>
      <c r="D151" s="118"/>
      <c r="E151" s="118"/>
      <c r="F151" s="118"/>
      <c r="G151" s="118"/>
      <c r="H151" s="118"/>
      <c r="I151" s="118"/>
    </row>
    <row r="152" spans="2:45" s="115" customFormat="1" ht="12.5">
      <c r="B152" s="118"/>
      <c r="C152" s="118"/>
      <c r="D152" s="118"/>
      <c r="E152" s="118"/>
      <c r="F152" s="118"/>
      <c r="G152" s="118"/>
      <c r="H152" s="118"/>
      <c r="I152" s="118"/>
    </row>
    <row r="153" spans="2:45" s="115" customFormat="1" ht="12.5">
      <c r="B153" s="118"/>
      <c r="C153" s="118"/>
      <c r="D153" s="118"/>
      <c r="E153" s="118"/>
      <c r="F153" s="118"/>
      <c r="G153" s="118"/>
      <c r="H153" s="118"/>
      <c r="I153" s="118"/>
      <c r="AS153" s="116"/>
    </row>
    <row r="154" spans="2:45" s="115" customFormat="1" ht="12.5">
      <c r="B154" s="118"/>
      <c r="C154" s="118"/>
      <c r="D154" s="118"/>
      <c r="E154" s="118"/>
      <c r="F154" s="118"/>
      <c r="G154" s="118"/>
      <c r="H154" s="118"/>
      <c r="I154" s="118"/>
      <c r="AS154" s="116"/>
    </row>
    <row r="155" spans="2:45" s="115" customFormat="1" ht="12.5">
      <c r="B155" s="118"/>
      <c r="C155" s="118"/>
      <c r="D155" s="118"/>
      <c r="E155" s="118"/>
      <c r="F155" s="118"/>
      <c r="G155" s="118"/>
      <c r="H155" s="118"/>
      <c r="I155" s="118"/>
      <c r="AS155" s="116"/>
    </row>
    <row r="156" spans="2:45" s="115" customFormat="1" ht="12.5">
      <c r="B156" s="118"/>
      <c r="C156" s="118"/>
      <c r="D156" s="118"/>
      <c r="E156" s="118"/>
      <c r="F156" s="118"/>
      <c r="G156" s="118"/>
      <c r="H156" s="118"/>
      <c r="I156" s="118"/>
      <c r="AS156" s="116"/>
    </row>
    <row r="157" spans="2:45" s="115" customFormat="1" ht="12.5">
      <c r="B157" s="118"/>
      <c r="C157" s="118"/>
      <c r="D157" s="118"/>
      <c r="E157" s="118"/>
      <c r="F157" s="118"/>
      <c r="G157" s="118"/>
      <c r="H157" s="118"/>
      <c r="I157" s="118"/>
      <c r="AS157" s="116"/>
    </row>
    <row r="158" spans="2:45" s="115" customFormat="1" ht="12.5">
      <c r="B158" s="118"/>
      <c r="C158" s="118"/>
      <c r="D158" s="118"/>
      <c r="E158" s="118"/>
      <c r="F158" s="118"/>
      <c r="G158" s="118"/>
      <c r="H158" s="118"/>
      <c r="I158" s="118"/>
      <c r="AS158" s="116"/>
    </row>
    <row r="159" spans="2:45" s="115" customFormat="1" ht="12.5">
      <c r="B159" s="118"/>
      <c r="C159" s="118"/>
      <c r="D159" s="118"/>
      <c r="E159" s="118"/>
      <c r="F159" s="118"/>
      <c r="G159" s="118"/>
      <c r="H159" s="118"/>
      <c r="I159" s="118"/>
      <c r="AS159" s="116"/>
    </row>
    <row r="160" spans="2:45" s="115" customFormat="1" ht="12.5">
      <c r="B160" s="118"/>
      <c r="C160" s="118"/>
      <c r="D160" s="118"/>
      <c r="E160" s="118"/>
      <c r="F160" s="118"/>
      <c r="G160" s="118"/>
      <c r="H160" s="118"/>
      <c r="I160" s="118"/>
      <c r="AS160" s="116"/>
    </row>
    <row r="161" spans="1:45" s="115" customFormat="1" ht="12.5">
      <c r="B161" s="118"/>
      <c r="C161" s="118"/>
      <c r="D161" s="118"/>
      <c r="E161" s="118"/>
      <c r="F161" s="118"/>
      <c r="G161" s="118"/>
      <c r="H161" s="118"/>
      <c r="I161" s="118"/>
      <c r="AS161" s="116"/>
    </row>
    <row r="162" spans="1:45" ht="12.5">
      <c r="A162" s="115"/>
      <c r="B162" s="118"/>
      <c r="C162" s="118"/>
      <c r="D162" s="118"/>
      <c r="E162" s="118"/>
      <c r="F162" s="118"/>
      <c r="G162" s="118"/>
      <c r="I162" s="118"/>
      <c r="P162" s="115"/>
      <c r="Q162" s="115"/>
      <c r="R162" s="115"/>
      <c r="S162" s="115"/>
      <c r="T162" s="115"/>
      <c r="V162" s="115"/>
      <c r="W162" s="115"/>
      <c r="X162" s="115"/>
      <c r="Z162" s="115"/>
      <c r="AA162" s="115"/>
      <c r="AB162" s="115"/>
      <c r="AC162" s="115"/>
      <c r="AD162" s="115"/>
      <c r="AE162" s="115"/>
      <c r="AF162" s="115"/>
      <c r="AG162" s="115"/>
      <c r="AH162" s="115"/>
      <c r="AI162" s="115"/>
      <c r="AJ162" s="115"/>
      <c r="AK162" s="115"/>
      <c r="AL162" s="115"/>
      <c r="AM162" s="115"/>
      <c r="AN162" s="115"/>
      <c r="AO162" s="115"/>
      <c r="AP162" s="115"/>
      <c r="AQ162" s="115"/>
      <c r="AR162" s="115"/>
    </row>
    <row r="163" spans="1:45">
      <c r="A163" s="115"/>
      <c r="B163" s="118"/>
      <c r="C163" s="118"/>
      <c r="D163" s="118"/>
      <c r="E163" s="118"/>
      <c r="F163" s="118"/>
      <c r="G163" s="118"/>
      <c r="I163" s="118"/>
      <c r="P163" s="115"/>
      <c r="Q163" s="115"/>
      <c r="R163" s="115"/>
    </row>
    <row r="164" spans="1:45">
      <c r="A164" s="115"/>
      <c r="B164" s="118"/>
      <c r="C164" s="118"/>
      <c r="D164" s="118"/>
      <c r="E164" s="118"/>
      <c r="F164" s="118"/>
      <c r="G164" s="118"/>
      <c r="I164" s="118"/>
      <c r="P164" s="115"/>
      <c r="Q164" s="115"/>
      <c r="R164" s="115"/>
    </row>
    <row r="165" spans="1:45">
      <c r="A165" s="115"/>
      <c r="B165" s="118"/>
      <c r="C165" s="118"/>
      <c r="D165" s="118"/>
      <c r="E165" s="118"/>
      <c r="F165" s="118"/>
      <c r="G165" s="118"/>
      <c r="I165" s="118"/>
      <c r="P165" s="115"/>
      <c r="Q165" s="115"/>
      <c r="R165" s="115"/>
    </row>
    <row r="166" spans="1:45">
      <c r="A166" s="115"/>
      <c r="B166" s="118"/>
      <c r="C166" s="118"/>
      <c r="D166" s="118"/>
      <c r="E166" s="118"/>
      <c r="F166" s="118"/>
      <c r="G166" s="118"/>
      <c r="I166" s="118"/>
      <c r="P166" s="115"/>
      <c r="Q166" s="115"/>
      <c r="R166" s="115"/>
    </row>
    <row r="167" spans="1:45">
      <c r="A167" s="115"/>
      <c r="B167" s="118"/>
      <c r="C167" s="118"/>
      <c r="D167" s="118"/>
      <c r="E167" s="118"/>
      <c r="F167" s="118"/>
      <c r="G167" s="118"/>
      <c r="I167" s="118"/>
    </row>
  </sheetData>
  <mergeCells count="17">
    <mergeCell ref="G94:L94"/>
    <mergeCell ref="A3:A4"/>
    <mergeCell ref="B3:D3"/>
    <mergeCell ref="AO3:AR3"/>
    <mergeCell ref="G5:I5"/>
    <mergeCell ref="G12:I12"/>
    <mergeCell ref="G19:I19"/>
    <mergeCell ref="G29:I29"/>
    <mergeCell ref="U3:X3"/>
    <mergeCell ref="Y3:AB3"/>
    <mergeCell ref="AC3:AF3"/>
    <mergeCell ref="AG3:AJ3"/>
    <mergeCell ref="AK3:AN3"/>
    <mergeCell ref="E3:H3"/>
    <mergeCell ref="I3:L3"/>
    <mergeCell ref="M3:P3"/>
    <mergeCell ref="Q3:T3"/>
  </mergeCells>
  <hyperlinks>
    <hyperlink ref="A1" location="Menu!A1" display="Return to Menu" xr:uid="{00000000-0004-0000-0F00-000000000000}"/>
  </hyperlinks>
  <printOptions horizontalCentered="1" verticalCentered="1"/>
  <pageMargins left="0.45" right="0.34" top="0.4" bottom="0.25" header="0.62" footer="0.26"/>
  <pageSetup paperSize="9" scale="43" fitToWidth="4" orientation="landscape" r:id="rId1"/>
  <headerFooter alignWithMargins="0"/>
  <rowBreaks count="1" manualBreakCount="1">
    <brk id="60" max="43" man="1"/>
  </rowBreaks>
  <colBreaks count="1" manualBreakCount="1">
    <brk id="16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WVG149"/>
  <sheetViews>
    <sheetView view="pageBreakPreview" zoomScale="90" zoomScaleNormal="100" zoomScaleSheetLayoutView="90" workbookViewId="0">
      <pane xSplit="2" ySplit="4" topLeftCell="J5" activePane="bottomRight" state="frozen"/>
      <selection pane="topRight"/>
      <selection pane="bottomLeft"/>
      <selection pane="bottomRight"/>
    </sheetView>
  </sheetViews>
  <sheetFormatPr defaultColWidth="9" defaultRowHeight="14.5"/>
  <cols>
    <col min="1" max="1" width="27.54296875" style="75" customWidth="1"/>
    <col min="2" max="2" width="17.7265625" style="75" customWidth="1"/>
    <col min="3" max="5" width="10.7265625" style="75" customWidth="1"/>
    <col min="6" max="6" width="10.7265625" style="76" customWidth="1"/>
    <col min="7" max="9" width="9.1796875" style="75" customWidth="1"/>
    <col min="10" max="10" width="10.7265625" style="76" customWidth="1"/>
    <col min="11" max="25" width="9.1796875" style="75" customWidth="1"/>
    <col min="26" max="29" width="9.1796875" customWidth="1"/>
    <col min="30" max="251" width="9.1796875" style="75"/>
    <col min="252" max="252" width="52.26953125" style="75" customWidth="1"/>
    <col min="253" max="253" width="20" style="75" customWidth="1"/>
    <col min="254" max="255" width="9" style="75" hidden="1" customWidth="1"/>
    <col min="256" max="256" width="6.1796875" style="75" customWidth="1"/>
    <col min="257" max="507" width="9.1796875" style="75"/>
    <col min="508" max="508" width="52.26953125" style="75" customWidth="1"/>
    <col min="509" max="509" width="20" style="75" customWidth="1"/>
    <col min="510" max="511" width="9" style="75" hidden="1" customWidth="1"/>
    <col min="512" max="512" width="6.1796875" style="75" customWidth="1"/>
    <col min="513" max="763" width="9.1796875" style="75"/>
    <col min="764" max="764" width="52.26953125" style="75" customWidth="1"/>
    <col min="765" max="765" width="20" style="75" customWidth="1"/>
    <col min="766" max="767" width="9" style="75" hidden="1" customWidth="1"/>
    <col min="768" max="768" width="6.1796875" style="75" customWidth="1"/>
    <col min="769" max="1019" width="9.1796875" style="75"/>
    <col min="1020" max="1020" width="52.26953125" style="75" customWidth="1"/>
    <col min="1021" max="1021" width="20" style="75" customWidth="1"/>
    <col min="1022" max="1023" width="9" style="75" hidden="1" customWidth="1"/>
    <col min="1024" max="1024" width="6.1796875" style="75" customWidth="1"/>
    <col min="1025" max="1275" width="9.1796875" style="75"/>
    <col min="1276" max="1276" width="52.26953125" style="75" customWidth="1"/>
    <col min="1277" max="1277" width="20" style="75" customWidth="1"/>
    <col min="1278" max="1279" width="9" style="75" hidden="1" customWidth="1"/>
    <col min="1280" max="1280" width="6.1796875" style="75" customWidth="1"/>
    <col min="1281" max="1531" width="9.1796875" style="75"/>
    <col min="1532" max="1532" width="52.26953125" style="75" customWidth="1"/>
    <col min="1533" max="1533" width="20" style="75" customWidth="1"/>
    <col min="1534" max="1535" width="9" style="75" hidden="1" customWidth="1"/>
    <col min="1536" max="1536" width="6.1796875" style="75" customWidth="1"/>
    <col min="1537" max="1787" width="9.1796875" style="75"/>
    <col min="1788" max="1788" width="52.26953125" style="75" customWidth="1"/>
    <col min="1789" max="1789" width="20" style="75" customWidth="1"/>
    <col min="1790" max="1791" width="9" style="75" hidden="1" customWidth="1"/>
    <col min="1792" max="1792" width="6.1796875" style="75" customWidth="1"/>
    <col min="1793" max="2043" width="9.1796875" style="75"/>
    <col min="2044" max="2044" width="52.26953125" style="75" customWidth="1"/>
    <col min="2045" max="2045" width="20" style="75" customWidth="1"/>
    <col min="2046" max="2047" width="9" style="75" hidden="1" customWidth="1"/>
    <col min="2048" max="2048" width="6.1796875" style="75" customWidth="1"/>
    <col min="2049" max="2299" width="9.1796875" style="75"/>
    <col min="2300" max="2300" width="52.26953125" style="75" customWidth="1"/>
    <col min="2301" max="2301" width="20" style="75" customWidth="1"/>
    <col min="2302" max="2303" width="9" style="75" hidden="1" customWidth="1"/>
    <col min="2304" max="2304" width="6.1796875" style="75" customWidth="1"/>
    <col min="2305" max="2555" width="9.1796875" style="75"/>
    <col min="2556" max="2556" width="52.26953125" style="75" customWidth="1"/>
    <col min="2557" max="2557" width="20" style="75" customWidth="1"/>
    <col min="2558" max="2559" width="9" style="75" hidden="1" customWidth="1"/>
    <col min="2560" max="2560" width="6.1796875" style="75" customWidth="1"/>
    <col min="2561" max="2811" width="9.1796875" style="75"/>
    <col min="2812" max="2812" width="52.26953125" style="75" customWidth="1"/>
    <col min="2813" max="2813" width="20" style="75" customWidth="1"/>
    <col min="2814" max="2815" width="9" style="75" hidden="1" customWidth="1"/>
    <col min="2816" max="2816" width="6.1796875" style="75" customWidth="1"/>
    <col min="2817" max="3067" width="9.1796875" style="75"/>
    <col min="3068" max="3068" width="52.26953125" style="75" customWidth="1"/>
    <col min="3069" max="3069" width="20" style="75" customWidth="1"/>
    <col min="3070" max="3071" width="9" style="75" hidden="1" customWidth="1"/>
    <col min="3072" max="3072" width="6.1796875" style="75" customWidth="1"/>
    <col min="3073" max="3323" width="9.1796875" style="75"/>
    <col min="3324" max="3324" width="52.26953125" style="75" customWidth="1"/>
    <col min="3325" max="3325" width="20" style="75" customWidth="1"/>
    <col min="3326" max="3327" width="9" style="75" hidden="1" customWidth="1"/>
    <col min="3328" max="3328" width="6.1796875" style="75" customWidth="1"/>
    <col min="3329" max="3579" width="9.1796875" style="75"/>
    <col min="3580" max="3580" width="52.26953125" style="75" customWidth="1"/>
    <col min="3581" max="3581" width="20" style="75" customWidth="1"/>
    <col min="3582" max="3583" width="9" style="75" hidden="1" customWidth="1"/>
    <col min="3584" max="3584" width="6.1796875" style="75" customWidth="1"/>
    <col min="3585" max="3835" width="9.1796875" style="75"/>
    <col min="3836" max="3836" width="52.26953125" style="75" customWidth="1"/>
    <col min="3837" max="3837" width="20" style="75" customWidth="1"/>
    <col min="3838" max="3839" width="9" style="75" hidden="1" customWidth="1"/>
    <col min="3840" max="3840" width="6.1796875" style="75" customWidth="1"/>
    <col min="3841" max="4091" width="9.1796875" style="75"/>
    <col min="4092" max="4092" width="52.26953125" style="75" customWidth="1"/>
    <col min="4093" max="4093" width="20" style="75" customWidth="1"/>
    <col min="4094" max="4095" width="9" style="75" hidden="1" customWidth="1"/>
    <col min="4096" max="4096" width="6.1796875" style="75" customWidth="1"/>
    <col min="4097" max="4347" width="9.1796875" style="75"/>
    <col min="4348" max="4348" width="52.26953125" style="75" customWidth="1"/>
    <col min="4349" max="4349" width="20" style="75" customWidth="1"/>
    <col min="4350" max="4351" width="9" style="75" hidden="1" customWidth="1"/>
    <col min="4352" max="4352" width="6.1796875" style="75" customWidth="1"/>
    <col min="4353" max="4603" width="9.1796875" style="75"/>
    <col min="4604" max="4604" width="52.26953125" style="75" customWidth="1"/>
    <col min="4605" max="4605" width="20" style="75" customWidth="1"/>
    <col min="4606" max="4607" width="9" style="75" hidden="1" customWidth="1"/>
    <col min="4608" max="4608" width="6.1796875" style="75" customWidth="1"/>
    <col min="4609" max="4859" width="9.1796875" style="75"/>
    <col min="4860" max="4860" width="52.26953125" style="75" customWidth="1"/>
    <col min="4861" max="4861" width="20" style="75" customWidth="1"/>
    <col min="4862" max="4863" width="9" style="75" hidden="1" customWidth="1"/>
    <col min="4864" max="4864" width="6.1796875" style="75" customWidth="1"/>
    <col min="4865" max="5115" width="9.1796875" style="75"/>
    <col min="5116" max="5116" width="52.26953125" style="75" customWidth="1"/>
    <col min="5117" max="5117" width="20" style="75" customWidth="1"/>
    <col min="5118" max="5119" width="9" style="75" hidden="1" customWidth="1"/>
    <col min="5120" max="5120" width="6.1796875" style="75" customWidth="1"/>
    <col min="5121" max="5371" width="9.1796875" style="75"/>
    <col min="5372" max="5372" width="52.26953125" style="75" customWidth="1"/>
    <col min="5373" max="5373" width="20" style="75" customWidth="1"/>
    <col min="5374" max="5375" width="9" style="75" hidden="1" customWidth="1"/>
    <col min="5376" max="5376" width="6.1796875" style="75" customWidth="1"/>
    <col min="5377" max="5627" width="9.1796875" style="75"/>
    <col min="5628" max="5628" width="52.26953125" style="75" customWidth="1"/>
    <col min="5629" max="5629" width="20" style="75" customWidth="1"/>
    <col min="5630" max="5631" width="9" style="75" hidden="1" customWidth="1"/>
    <col min="5632" max="5632" width="6.1796875" style="75" customWidth="1"/>
    <col min="5633" max="5883" width="9.1796875" style="75"/>
    <col min="5884" max="5884" width="52.26953125" style="75" customWidth="1"/>
    <col min="5885" max="5885" width="20" style="75" customWidth="1"/>
    <col min="5886" max="5887" width="9" style="75" hidden="1" customWidth="1"/>
    <col min="5888" max="5888" width="6.1796875" style="75" customWidth="1"/>
    <col min="5889" max="6139" width="9.1796875" style="75"/>
    <col min="6140" max="6140" width="52.26953125" style="75" customWidth="1"/>
    <col min="6141" max="6141" width="20" style="75" customWidth="1"/>
    <col min="6142" max="6143" width="9" style="75" hidden="1" customWidth="1"/>
    <col min="6144" max="6144" width="6.1796875" style="75" customWidth="1"/>
    <col min="6145" max="6395" width="9.1796875" style="75"/>
    <col min="6396" max="6396" width="52.26953125" style="75" customWidth="1"/>
    <col min="6397" max="6397" width="20" style="75" customWidth="1"/>
    <col min="6398" max="6399" width="9" style="75" hidden="1" customWidth="1"/>
    <col min="6400" max="6400" width="6.1796875" style="75" customWidth="1"/>
    <col min="6401" max="6651" width="9.1796875" style="75"/>
    <col min="6652" max="6652" width="52.26953125" style="75" customWidth="1"/>
    <col min="6653" max="6653" width="20" style="75" customWidth="1"/>
    <col min="6654" max="6655" width="9" style="75" hidden="1" customWidth="1"/>
    <col min="6656" max="6656" width="6.1796875" style="75" customWidth="1"/>
    <col min="6657" max="6907" width="9.1796875" style="75"/>
    <col min="6908" max="6908" width="52.26953125" style="75" customWidth="1"/>
    <col min="6909" max="6909" width="20" style="75" customWidth="1"/>
    <col min="6910" max="6911" width="9" style="75" hidden="1" customWidth="1"/>
    <col min="6912" max="6912" width="6.1796875" style="75" customWidth="1"/>
    <col min="6913" max="7163" width="9.1796875" style="75"/>
    <col min="7164" max="7164" width="52.26953125" style="75" customWidth="1"/>
    <col min="7165" max="7165" width="20" style="75" customWidth="1"/>
    <col min="7166" max="7167" width="9" style="75" hidden="1" customWidth="1"/>
    <col min="7168" max="7168" width="6.1796875" style="75" customWidth="1"/>
    <col min="7169" max="7419" width="9.1796875" style="75"/>
    <col min="7420" max="7420" width="52.26953125" style="75" customWidth="1"/>
    <col min="7421" max="7421" width="20" style="75" customWidth="1"/>
    <col min="7422" max="7423" width="9" style="75" hidden="1" customWidth="1"/>
    <col min="7424" max="7424" width="6.1796875" style="75" customWidth="1"/>
    <col min="7425" max="7675" width="9.1796875" style="75"/>
    <col min="7676" max="7676" width="52.26953125" style="75" customWidth="1"/>
    <col min="7677" max="7677" width="20" style="75" customWidth="1"/>
    <col min="7678" max="7679" width="9" style="75" hidden="1" customWidth="1"/>
    <col min="7680" max="7680" width="6.1796875" style="75" customWidth="1"/>
    <col min="7681" max="7931" width="9.1796875" style="75"/>
    <col min="7932" max="7932" width="52.26953125" style="75" customWidth="1"/>
    <col min="7933" max="7933" width="20" style="75" customWidth="1"/>
    <col min="7934" max="7935" width="9" style="75" hidden="1" customWidth="1"/>
    <col min="7936" max="7936" width="6.1796875" style="75" customWidth="1"/>
    <col min="7937" max="8187" width="9.1796875" style="75"/>
    <col min="8188" max="8188" width="52.26953125" style="75" customWidth="1"/>
    <col min="8189" max="8189" width="20" style="75" customWidth="1"/>
    <col min="8190" max="8191" width="9" style="75" hidden="1" customWidth="1"/>
    <col min="8192" max="8192" width="6.1796875" style="75" customWidth="1"/>
    <col min="8193" max="8443" width="9.1796875" style="75"/>
    <col min="8444" max="8444" width="52.26953125" style="75" customWidth="1"/>
    <col min="8445" max="8445" width="20" style="75" customWidth="1"/>
    <col min="8446" max="8447" width="9" style="75" hidden="1" customWidth="1"/>
    <col min="8448" max="8448" width="6.1796875" style="75" customWidth="1"/>
    <col min="8449" max="8699" width="9.1796875" style="75"/>
    <col min="8700" max="8700" width="52.26953125" style="75" customWidth="1"/>
    <col min="8701" max="8701" width="20" style="75" customWidth="1"/>
    <col min="8702" max="8703" width="9" style="75" hidden="1" customWidth="1"/>
    <col min="8704" max="8704" width="6.1796875" style="75" customWidth="1"/>
    <col min="8705" max="8955" width="9.1796875" style="75"/>
    <col min="8956" max="8956" width="52.26953125" style="75" customWidth="1"/>
    <col min="8957" max="8957" width="20" style="75" customWidth="1"/>
    <col min="8958" max="8959" width="9" style="75" hidden="1" customWidth="1"/>
    <col min="8960" max="8960" width="6.1796875" style="75" customWidth="1"/>
    <col min="8961" max="9211" width="9.1796875" style="75"/>
    <col min="9212" max="9212" width="52.26953125" style="75" customWidth="1"/>
    <col min="9213" max="9213" width="20" style="75" customWidth="1"/>
    <col min="9214" max="9215" width="9" style="75" hidden="1" customWidth="1"/>
    <col min="9216" max="9216" width="6.1796875" style="75" customWidth="1"/>
    <col min="9217" max="9467" width="9.1796875" style="75"/>
    <col min="9468" max="9468" width="52.26953125" style="75" customWidth="1"/>
    <col min="9469" max="9469" width="20" style="75" customWidth="1"/>
    <col min="9470" max="9471" width="9" style="75" hidden="1" customWidth="1"/>
    <col min="9472" max="9472" width="6.1796875" style="75" customWidth="1"/>
    <col min="9473" max="9723" width="9.1796875" style="75"/>
    <col min="9724" max="9724" width="52.26953125" style="75" customWidth="1"/>
    <col min="9725" max="9725" width="20" style="75" customWidth="1"/>
    <col min="9726" max="9727" width="9" style="75" hidden="1" customWidth="1"/>
    <col min="9728" max="9728" width="6.1796875" style="75" customWidth="1"/>
    <col min="9729" max="9979" width="9.1796875" style="75"/>
    <col min="9980" max="9980" width="52.26953125" style="75" customWidth="1"/>
    <col min="9981" max="9981" width="20" style="75" customWidth="1"/>
    <col min="9982" max="9983" width="9" style="75" hidden="1" customWidth="1"/>
    <col min="9984" max="9984" width="6.1796875" style="75" customWidth="1"/>
    <col min="9985" max="10235" width="9.1796875" style="75"/>
    <col min="10236" max="10236" width="52.26953125" style="75" customWidth="1"/>
    <col min="10237" max="10237" width="20" style="75" customWidth="1"/>
    <col min="10238" max="10239" width="9" style="75" hidden="1" customWidth="1"/>
    <col min="10240" max="10240" width="6.1796875" style="75" customWidth="1"/>
    <col min="10241" max="10491" width="9.1796875" style="75"/>
    <col min="10492" max="10492" width="52.26953125" style="75" customWidth="1"/>
    <col min="10493" max="10493" width="20" style="75" customWidth="1"/>
    <col min="10494" max="10495" width="9" style="75" hidden="1" customWidth="1"/>
    <col min="10496" max="10496" width="6.1796875" style="75" customWidth="1"/>
    <col min="10497" max="10747" width="9.1796875" style="75"/>
    <col min="10748" max="10748" width="52.26953125" style="75" customWidth="1"/>
    <col min="10749" max="10749" width="20" style="75" customWidth="1"/>
    <col min="10750" max="10751" width="9" style="75" hidden="1" customWidth="1"/>
    <col min="10752" max="10752" width="6.1796875" style="75" customWidth="1"/>
    <col min="10753" max="11003" width="9.1796875" style="75"/>
    <col min="11004" max="11004" width="52.26953125" style="75" customWidth="1"/>
    <col min="11005" max="11005" width="20" style="75" customWidth="1"/>
    <col min="11006" max="11007" width="9" style="75" hidden="1" customWidth="1"/>
    <col min="11008" max="11008" width="6.1796875" style="75" customWidth="1"/>
    <col min="11009" max="11259" width="9.1796875" style="75"/>
    <col min="11260" max="11260" width="52.26953125" style="75" customWidth="1"/>
    <col min="11261" max="11261" width="20" style="75" customWidth="1"/>
    <col min="11262" max="11263" width="9" style="75" hidden="1" customWidth="1"/>
    <col min="11264" max="11264" width="6.1796875" style="75" customWidth="1"/>
    <col min="11265" max="11515" width="9.1796875" style="75"/>
    <col min="11516" max="11516" width="52.26953125" style="75" customWidth="1"/>
    <col min="11517" max="11517" width="20" style="75" customWidth="1"/>
    <col min="11518" max="11519" width="9" style="75" hidden="1" customWidth="1"/>
    <col min="11520" max="11520" width="6.1796875" style="75" customWidth="1"/>
    <col min="11521" max="11771" width="9.1796875" style="75"/>
    <col min="11772" max="11772" width="52.26953125" style="75" customWidth="1"/>
    <col min="11773" max="11773" width="20" style="75" customWidth="1"/>
    <col min="11774" max="11775" width="9" style="75" hidden="1" customWidth="1"/>
    <col min="11776" max="11776" width="6.1796875" style="75" customWidth="1"/>
    <col min="11777" max="12027" width="9.1796875" style="75"/>
    <col min="12028" max="12028" width="52.26953125" style="75" customWidth="1"/>
    <col min="12029" max="12029" width="20" style="75" customWidth="1"/>
    <col min="12030" max="12031" width="9" style="75" hidden="1" customWidth="1"/>
    <col min="12032" max="12032" width="6.1796875" style="75" customWidth="1"/>
    <col min="12033" max="12283" width="9.1796875" style="75"/>
    <col min="12284" max="12284" width="52.26953125" style="75" customWidth="1"/>
    <col min="12285" max="12285" width="20" style="75" customWidth="1"/>
    <col min="12286" max="12287" width="9" style="75" hidden="1" customWidth="1"/>
    <col min="12288" max="12288" width="6.1796875" style="75" customWidth="1"/>
    <col min="12289" max="12539" width="9.1796875" style="75"/>
    <col min="12540" max="12540" width="52.26953125" style="75" customWidth="1"/>
    <col min="12541" max="12541" width="20" style="75" customWidth="1"/>
    <col min="12542" max="12543" width="9" style="75" hidden="1" customWidth="1"/>
    <col min="12544" max="12544" width="6.1796875" style="75" customWidth="1"/>
    <col min="12545" max="12795" width="9.1796875" style="75"/>
    <col min="12796" max="12796" width="52.26953125" style="75" customWidth="1"/>
    <col min="12797" max="12797" width="20" style="75" customWidth="1"/>
    <col min="12798" max="12799" width="9" style="75" hidden="1" customWidth="1"/>
    <col min="12800" max="12800" width="6.1796875" style="75" customWidth="1"/>
    <col min="12801" max="13051" width="9.1796875" style="75"/>
    <col min="13052" max="13052" width="52.26953125" style="75" customWidth="1"/>
    <col min="13053" max="13053" width="20" style="75" customWidth="1"/>
    <col min="13054" max="13055" width="9" style="75" hidden="1" customWidth="1"/>
    <col min="13056" max="13056" width="6.1796875" style="75" customWidth="1"/>
    <col min="13057" max="13307" width="9.1796875" style="75"/>
    <col min="13308" max="13308" width="52.26953125" style="75" customWidth="1"/>
    <col min="13309" max="13309" width="20" style="75" customWidth="1"/>
    <col min="13310" max="13311" width="9" style="75" hidden="1" customWidth="1"/>
    <col min="13312" max="13312" width="6.1796875" style="75" customWidth="1"/>
    <col min="13313" max="13563" width="9.1796875" style="75"/>
    <col min="13564" max="13564" width="52.26953125" style="75" customWidth="1"/>
    <col min="13565" max="13565" width="20" style="75" customWidth="1"/>
    <col min="13566" max="13567" width="9" style="75" hidden="1" customWidth="1"/>
    <col min="13568" max="13568" width="6.1796875" style="75" customWidth="1"/>
    <col min="13569" max="13819" width="9.1796875" style="75"/>
    <col min="13820" max="13820" width="52.26953125" style="75" customWidth="1"/>
    <col min="13821" max="13821" width="20" style="75" customWidth="1"/>
    <col min="13822" max="13823" width="9" style="75" hidden="1" customWidth="1"/>
    <col min="13824" max="13824" width="6.1796875" style="75" customWidth="1"/>
    <col min="13825" max="14075" width="9.1796875" style="75"/>
    <col min="14076" max="14076" width="52.26953125" style="75" customWidth="1"/>
    <col min="14077" max="14077" width="20" style="75" customWidth="1"/>
    <col min="14078" max="14079" width="9" style="75" hidden="1" customWidth="1"/>
    <col min="14080" max="14080" width="6.1796875" style="75" customWidth="1"/>
    <col min="14081" max="14331" width="9.1796875" style="75"/>
    <col min="14332" max="14332" width="52.26953125" style="75" customWidth="1"/>
    <col min="14333" max="14333" width="20" style="75" customWidth="1"/>
    <col min="14334" max="14335" width="9" style="75" hidden="1" customWidth="1"/>
    <col min="14336" max="14336" width="6.1796875" style="75" customWidth="1"/>
    <col min="14337" max="14587" width="9.1796875" style="75"/>
    <col min="14588" max="14588" width="52.26953125" style="75" customWidth="1"/>
    <col min="14589" max="14589" width="20" style="75" customWidth="1"/>
    <col min="14590" max="14591" width="9" style="75" hidden="1" customWidth="1"/>
    <col min="14592" max="14592" width="6.1796875" style="75" customWidth="1"/>
    <col min="14593" max="14843" width="9.1796875" style="75"/>
    <col min="14844" max="14844" width="52.26953125" style="75" customWidth="1"/>
    <col min="14845" max="14845" width="20" style="75" customWidth="1"/>
    <col min="14846" max="14847" width="9" style="75" hidden="1" customWidth="1"/>
    <col min="14848" max="14848" width="6.1796875" style="75" customWidth="1"/>
    <col min="14849" max="15099" width="9.1796875" style="75"/>
    <col min="15100" max="15100" width="52.26953125" style="75" customWidth="1"/>
    <col min="15101" max="15101" width="20" style="75" customWidth="1"/>
    <col min="15102" max="15103" width="9" style="75" hidden="1" customWidth="1"/>
    <col min="15104" max="15104" width="6.1796875" style="75" customWidth="1"/>
    <col min="15105" max="15355" width="9.1796875" style="75"/>
    <col min="15356" max="15356" width="52.26953125" style="75" customWidth="1"/>
    <col min="15357" max="15357" width="20" style="75" customWidth="1"/>
    <col min="15358" max="15359" width="9" style="75" hidden="1" customWidth="1"/>
    <col min="15360" max="15360" width="6.1796875" style="75" customWidth="1"/>
    <col min="15361" max="15611" width="9.1796875" style="75"/>
    <col min="15612" max="15612" width="52.26953125" style="75" customWidth="1"/>
    <col min="15613" max="15613" width="20" style="75" customWidth="1"/>
    <col min="15614" max="15615" width="9" style="75" hidden="1" customWidth="1"/>
    <col min="15616" max="15616" width="6.1796875" style="75" customWidth="1"/>
    <col min="15617" max="15867" width="9.1796875" style="75"/>
    <col min="15868" max="15868" width="52.26953125" style="75" customWidth="1"/>
    <col min="15869" max="15869" width="20" style="75" customWidth="1"/>
    <col min="15870" max="15871" width="9" style="75" hidden="1" customWidth="1"/>
    <col min="15872" max="15872" width="6.1796875" style="75" customWidth="1"/>
    <col min="15873" max="16123" width="9.1796875" style="75"/>
    <col min="16124" max="16124" width="52.26953125" style="75" customWidth="1"/>
    <col min="16125" max="16125" width="20" style="75" customWidth="1"/>
    <col min="16126" max="16127" width="9" style="75" hidden="1" customWidth="1"/>
    <col min="16128" max="16128" width="6.1796875" style="75" customWidth="1"/>
    <col min="16129" max="16355" width="9.1796875" style="75"/>
    <col min="16356" max="16384" width="9" style="75"/>
  </cols>
  <sheetData>
    <row r="1" spans="1:33" ht="26">
      <c r="A1" s="2" t="s">
        <v>41</v>
      </c>
      <c r="B1" s="77"/>
      <c r="C1" s="77"/>
      <c r="D1" s="77"/>
      <c r="E1" s="77"/>
    </row>
    <row r="2" spans="1:33" ht="17.5">
      <c r="A2" s="78" t="s">
        <v>408</v>
      </c>
      <c r="B2" s="78"/>
      <c r="C2" s="17"/>
      <c r="D2" s="17"/>
      <c r="E2" s="17"/>
      <c r="F2" s="79"/>
      <c r="J2" s="79"/>
    </row>
    <row r="3" spans="1:33" ht="15.75" customHeight="1">
      <c r="A3" s="679"/>
      <c r="B3" s="680"/>
      <c r="C3" s="683">
        <v>2013</v>
      </c>
      <c r="D3" s="683"/>
      <c r="E3" s="683"/>
      <c r="F3" s="643">
        <v>2014</v>
      </c>
      <c r="G3" s="644"/>
      <c r="H3" s="644"/>
      <c r="I3" s="645"/>
      <c r="J3" s="643">
        <v>2015</v>
      </c>
      <c r="K3" s="644"/>
      <c r="L3" s="644"/>
      <c r="M3" s="645"/>
      <c r="N3" s="643">
        <v>2016</v>
      </c>
      <c r="O3" s="644"/>
      <c r="P3" s="644"/>
      <c r="Q3" s="645"/>
      <c r="R3" s="643">
        <v>2017</v>
      </c>
      <c r="S3" s="644"/>
      <c r="T3" s="644"/>
      <c r="U3" s="645"/>
      <c r="V3" s="643">
        <v>2018</v>
      </c>
      <c r="W3" s="644"/>
      <c r="X3" s="644"/>
      <c r="Y3" s="645"/>
      <c r="Z3" s="643">
        <v>2019</v>
      </c>
      <c r="AA3" s="644"/>
      <c r="AB3" s="644"/>
      <c r="AC3" s="645"/>
    </row>
    <row r="4" spans="1:33" ht="15.75" customHeight="1">
      <c r="A4" s="681"/>
      <c r="B4" s="682"/>
      <c r="C4" s="21" t="s">
        <v>44</v>
      </c>
      <c r="D4" s="21" t="s">
        <v>45</v>
      </c>
      <c r="E4" s="24" t="s">
        <v>46</v>
      </c>
      <c r="F4" s="25" t="s">
        <v>47</v>
      </c>
      <c r="G4" s="25" t="s">
        <v>44</v>
      </c>
      <c r="H4" s="25" t="s">
        <v>45</v>
      </c>
      <c r="I4" s="22" t="s">
        <v>46</v>
      </c>
      <c r="J4" s="25" t="s">
        <v>47</v>
      </c>
      <c r="K4" s="25" t="s">
        <v>44</v>
      </c>
      <c r="L4" s="25" t="s">
        <v>45</v>
      </c>
      <c r="M4" s="22" t="s">
        <v>46</v>
      </c>
      <c r="N4" s="25" t="s">
        <v>47</v>
      </c>
      <c r="O4" s="25" t="s">
        <v>44</v>
      </c>
      <c r="P4" s="25" t="s">
        <v>45</v>
      </c>
      <c r="Q4" s="22" t="s">
        <v>46</v>
      </c>
      <c r="R4" s="25" t="s">
        <v>47</v>
      </c>
      <c r="S4" s="25" t="s">
        <v>44</v>
      </c>
      <c r="T4" s="25" t="s">
        <v>45</v>
      </c>
      <c r="U4" s="22" t="s">
        <v>46</v>
      </c>
      <c r="V4" s="25" t="s">
        <v>47</v>
      </c>
      <c r="W4" s="25" t="s">
        <v>44</v>
      </c>
      <c r="X4" s="25" t="s">
        <v>45</v>
      </c>
      <c r="Y4" s="22" t="s">
        <v>46</v>
      </c>
      <c r="Z4" s="25" t="s">
        <v>47</v>
      </c>
      <c r="AA4" s="25" t="s">
        <v>44</v>
      </c>
      <c r="AB4" s="25" t="s">
        <v>45</v>
      </c>
      <c r="AC4" s="22" t="s">
        <v>46</v>
      </c>
    </row>
    <row r="5" spans="1:33" ht="14.5" customHeight="1">
      <c r="A5" s="678" t="s">
        <v>409</v>
      </c>
      <c r="B5" s="80" t="s">
        <v>410</v>
      </c>
      <c r="C5" s="81">
        <v>50</v>
      </c>
      <c r="D5" s="81">
        <v>53.951296136279602</v>
      </c>
      <c r="E5" s="81">
        <v>20.010596337841601</v>
      </c>
      <c r="F5" s="81">
        <v>21.9452143874698</v>
      </c>
      <c r="G5" s="81">
        <v>8.3447121348930207</v>
      </c>
      <c r="H5" s="81">
        <v>24.298269773713301</v>
      </c>
      <c r="I5" s="81">
        <v>32.761972818201201</v>
      </c>
      <c r="J5" s="81">
        <v>33.448256975729798</v>
      </c>
      <c r="K5" s="81">
        <v>-6.09121592542526</v>
      </c>
      <c r="L5" s="81">
        <v>1.46695305005008</v>
      </c>
      <c r="M5" s="81">
        <v>-15.2650098068729</v>
      </c>
      <c r="N5" s="97">
        <v>0.72601123791965205</v>
      </c>
      <c r="O5" s="98">
        <v>39.156803404110697</v>
      </c>
      <c r="P5" s="98">
        <v>13.1441218219215</v>
      </c>
      <c r="Q5" s="98">
        <v>3.7578864856930001</v>
      </c>
      <c r="R5" s="97">
        <v>-2.0207858716965901</v>
      </c>
      <c r="S5" s="98">
        <v>0.49326591396855002</v>
      </c>
      <c r="T5" s="98">
        <v>6.2014939545982104</v>
      </c>
      <c r="U5" s="98">
        <v>16.464277465956201</v>
      </c>
      <c r="V5" s="97">
        <v>-1.23435921312314</v>
      </c>
      <c r="W5" s="98">
        <v>13.6680692040716</v>
      </c>
      <c r="X5" s="98">
        <v>-6.8</v>
      </c>
      <c r="Y5" s="98">
        <v>-5.4580212774588404</v>
      </c>
      <c r="Z5" s="97">
        <v>-2.4426060247658299</v>
      </c>
      <c r="AA5" s="98">
        <v>-0.3</v>
      </c>
      <c r="AB5" s="98">
        <v>-6.2292222820722101</v>
      </c>
      <c r="AC5" s="98">
        <v>13.6204538176976</v>
      </c>
      <c r="AD5" s="105"/>
      <c r="AE5" s="105"/>
      <c r="AF5" s="105"/>
      <c r="AG5" s="105"/>
    </row>
    <row r="6" spans="1:33" ht="14.5" customHeight="1">
      <c r="A6" s="671"/>
      <c r="B6" s="82" t="s">
        <v>411</v>
      </c>
      <c r="C6" s="83">
        <v>100</v>
      </c>
      <c r="D6" s="81">
        <v>57.464030470231101</v>
      </c>
      <c r="E6" s="81">
        <v>30.9716788433471</v>
      </c>
      <c r="F6" s="81">
        <v>34.125626652891803</v>
      </c>
      <c r="G6" s="81">
        <v>21.045321420175298</v>
      </c>
      <c r="H6" s="81">
        <v>41.080480711787303</v>
      </c>
      <c r="I6" s="81">
        <v>32.761972818201201</v>
      </c>
      <c r="J6" s="81">
        <v>21.662987455433601</v>
      </c>
      <c r="K6" s="81">
        <v>25.972826782394499</v>
      </c>
      <c r="L6" s="81">
        <v>29.418116792243101</v>
      </c>
      <c r="M6" s="81">
        <v>-3.6510649858233699</v>
      </c>
      <c r="N6" s="97">
        <v>10.8747876621107</v>
      </c>
      <c r="O6" s="98">
        <v>34.646719550015803</v>
      </c>
      <c r="P6" s="98">
        <v>5.3168835435869397</v>
      </c>
      <c r="Q6" s="98">
        <v>24.051236790873499</v>
      </c>
      <c r="R6" s="97">
        <v>5.9921041738629697</v>
      </c>
      <c r="S6" s="98">
        <v>9.6853682281147293</v>
      </c>
      <c r="T6" s="98">
        <v>29.262136931009699</v>
      </c>
      <c r="U6" s="98">
        <v>23.458293969567801</v>
      </c>
      <c r="V6" s="97">
        <v>3.3263299112746898</v>
      </c>
      <c r="W6" s="98">
        <v>18.432431980044498</v>
      </c>
      <c r="X6" s="98">
        <v>13.2</v>
      </c>
      <c r="Y6" s="98">
        <v>7.6761929244049796</v>
      </c>
      <c r="Z6" s="97">
        <v>10.7317019654636</v>
      </c>
      <c r="AA6" s="98">
        <v>21.1</v>
      </c>
      <c r="AB6" s="98">
        <v>1.77064437076328</v>
      </c>
      <c r="AC6" s="98">
        <v>13.6204538176976</v>
      </c>
      <c r="AD6" s="105"/>
      <c r="AE6" s="105"/>
      <c r="AF6" s="105"/>
      <c r="AG6" s="105"/>
    </row>
    <row r="7" spans="1:33" ht="14.25" customHeight="1">
      <c r="A7" s="676" t="s">
        <v>412</v>
      </c>
      <c r="B7" s="84" t="s">
        <v>410</v>
      </c>
      <c r="C7" s="83">
        <v>11.1082671896032</v>
      </c>
      <c r="D7" s="81">
        <v>35.025125062336301</v>
      </c>
      <c r="E7" s="81">
        <v>16.3210193659331</v>
      </c>
      <c r="F7" s="81">
        <v>19.241342342919499</v>
      </c>
      <c r="G7" s="81">
        <v>2.9786966107280399</v>
      </c>
      <c r="H7" s="81">
        <v>17.069333675209499</v>
      </c>
      <c r="I7" s="81">
        <v>35.9928323294818</v>
      </c>
      <c r="J7" s="81">
        <v>36.858631588400399</v>
      </c>
      <c r="K7" s="81">
        <v>-5.16735496214572</v>
      </c>
      <c r="L7" s="81">
        <v>5.9825610457948004</v>
      </c>
      <c r="M7" s="81">
        <v>5.8351188527226103</v>
      </c>
      <c r="N7" s="97">
        <v>0.46575561970321799</v>
      </c>
      <c r="O7" s="98">
        <v>39.389976233803999</v>
      </c>
      <c r="P7" s="98">
        <v>13.0322620071702</v>
      </c>
      <c r="Q7" s="98">
        <v>-10.290734884639299</v>
      </c>
      <c r="R7" s="97">
        <v>-2.0769102421507601</v>
      </c>
      <c r="S7" s="98">
        <v>5.7435782880225004</v>
      </c>
      <c r="T7" s="98">
        <v>6.9185946452942497</v>
      </c>
      <c r="U7" s="98">
        <v>18.585065626345902</v>
      </c>
      <c r="V7" s="97">
        <v>4.2317572580515197</v>
      </c>
      <c r="W7" s="98">
        <v>8.8180555275338097</v>
      </c>
      <c r="X7" s="98">
        <v>2.6</v>
      </c>
      <c r="Y7" s="98">
        <v>-4.7042783385259899</v>
      </c>
      <c r="Z7" s="97">
        <v>-10.6092584187471</v>
      </c>
      <c r="AA7" s="98">
        <v>1.6</v>
      </c>
      <c r="AB7" s="98">
        <v>9.6210870791634608</v>
      </c>
      <c r="AC7" s="98">
        <v>12.2681447331573</v>
      </c>
      <c r="AD7" s="105"/>
      <c r="AE7" s="105"/>
      <c r="AF7" s="105"/>
      <c r="AG7" s="105"/>
    </row>
    <row r="8" spans="1:33" ht="14.5" customHeight="1">
      <c r="A8" s="676"/>
      <c r="B8" s="84" t="s">
        <v>411</v>
      </c>
      <c r="C8" s="81">
        <v>33.031066154038001</v>
      </c>
      <c r="D8" s="81">
        <v>35.836620027887903</v>
      </c>
      <c r="E8" s="81">
        <v>20.365134256992899</v>
      </c>
      <c r="F8" s="81">
        <v>29.0050716764698</v>
      </c>
      <c r="G8" s="81">
        <v>9.8727823962028793</v>
      </c>
      <c r="H8" s="81">
        <v>36.329974425468002</v>
      </c>
      <c r="I8" s="81">
        <v>42.499672450375101</v>
      </c>
      <c r="J8" s="81">
        <v>17.086980821250801</v>
      </c>
      <c r="K8" s="81">
        <v>15.070112602728299</v>
      </c>
      <c r="L8" s="81">
        <v>25.8836336072306</v>
      </c>
      <c r="M8" s="81">
        <v>13.611576967403099</v>
      </c>
      <c r="N8" s="97">
        <v>15.8133385808668</v>
      </c>
      <c r="O8" s="98">
        <v>42.381561113624898</v>
      </c>
      <c r="P8" s="98">
        <v>13.2089262032164</v>
      </c>
      <c r="Q8" s="98">
        <v>-14.7224298815106</v>
      </c>
      <c r="R8" s="97">
        <v>12.066378352642401</v>
      </c>
      <c r="S8" s="98">
        <v>10.986869569583799</v>
      </c>
      <c r="T8" s="98">
        <v>10.0625902254846</v>
      </c>
      <c r="U8" s="98">
        <v>21.207230412950299</v>
      </c>
      <c r="V8" s="97">
        <v>7.5110642299875501</v>
      </c>
      <c r="W8" s="98">
        <v>15.528655800061699</v>
      </c>
      <c r="X8" s="98">
        <v>9.3000000000000007</v>
      </c>
      <c r="Y8" s="98">
        <v>2.7088088471249501</v>
      </c>
      <c r="Z8" s="97">
        <v>10.7317019654636</v>
      </c>
      <c r="AA8" s="98">
        <v>15.1</v>
      </c>
      <c r="AB8" s="98">
        <v>16.101930683026499</v>
      </c>
      <c r="AC8" s="98">
        <v>10.915835648617101</v>
      </c>
      <c r="AD8" s="105"/>
      <c r="AE8" s="105"/>
      <c r="AF8" s="105"/>
      <c r="AG8" s="105"/>
    </row>
    <row r="9" spans="1:33" ht="14.5" customHeight="1">
      <c r="A9" s="676" t="s">
        <v>413</v>
      </c>
      <c r="B9" s="84" t="s">
        <v>410</v>
      </c>
      <c r="C9" s="81">
        <v>-10.099897192696501</v>
      </c>
      <c r="D9" s="81">
        <v>18.160760158141201</v>
      </c>
      <c r="E9" s="81">
        <v>3.7170918368200399</v>
      </c>
      <c r="F9" s="81">
        <v>-5.0306732011345003</v>
      </c>
      <c r="G9" s="81">
        <v>-14.7645288014263</v>
      </c>
      <c r="H9" s="81">
        <v>8.8118974466049398</v>
      </c>
      <c r="I9" s="81">
        <v>19.653258855129302</v>
      </c>
      <c r="J9" s="81">
        <v>23.461447138559201</v>
      </c>
      <c r="K9" s="81">
        <v>-27.052079357749999</v>
      </c>
      <c r="L9" s="81">
        <v>-12.9660116312699</v>
      </c>
      <c r="M9" s="81">
        <v>-26.408617901100701</v>
      </c>
      <c r="N9" s="97">
        <v>-11.8740859615568</v>
      </c>
      <c r="O9" s="98">
        <v>19.819750703254599</v>
      </c>
      <c r="P9" s="98">
        <v>1.96791289013314</v>
      </c>
      <c r="Q9" s="98">
        <v>6.7158204236242103</v>
      </c>
      <c r="R9" s="97">
        <v>-11.051575304317</v>
      </c>
      <c r="S9" s="98">
        <v>0.28101865648479801</v>
      </c>
      <c r="T9" s="98">
        <v>-12.994947637613301</v>
      </c>
      <c r="U9" s="98">
        <v>-8.4485009628602796</v>
      </c>
      <c r="V9" s="97">
        <v>-6.7458458310428098</v>
      </c>
      <c r="W9" s="98">
        <v>5.0466839910915899</v>
      </c>
      <c r="X9" s="98">
        <v>2.7</v>
      </c>
      <c r="Y9" s="98">
        <v>-9.7168843866485393</v>
      </c>
      <c r="Z9" s="97">
        <v>-18.178583494217499</v>
      </c>
      <c r="AA9" s="98">
        <v>-8</v>
      </c>
      <c r="AB9" s="98">
        <v>-16.211132763486901</v>
      </c>
      <c r="AC9" s="98">
        <v>13.4340299272673</v>
      </c>
      <c r="AD9" s="105"/>
      <c r="AE9" s="105"/>
      <c r="AF9" s="105"/>
      <c r="AG9" s="105"/>
    </row>
    <row r="10" spans="1:33" ht="14.5" customHeight="1">
      <c r="A10" s="676"/>
      <c r="B10" s="85" t="s">
        <v>411</v>
      </c>
      <c r="C10" s="81">
        <v>16.758029914621101</v>
      </c>
      <c r="D10" s="81">
        <v>37.294069940058598</v>
      </c>
      <c r="E10" s="81">
        <v>-21.749000991558098</v>
      </c>
      <c r="F10" s="81">
        <v>22.904970080031401</v>
      </c>
      <c r="G10" s="81">
        <v>-11.6611218420698</v>
      </c>
      <c r="H10" s="81">
        <v>10.3207054051806</v>
      </c>
      <c r="I10" s="81">
        <v>36.8708416610379</v>
      </c>
      <c r="J10" s="81">
        <v>16.391511673807798</v>
      </c>
      <c r="K10" s="81">
        <v>29.093638138407101</v>
      </c>
      <c r="L10" s="81">
        <v>19.008985197607501</v>
      </c>
      <c r="M10" s="81">
        <v>-19.516980610142301</v>
      </c>
      <c r="N10" s="97">
        <v>-6.0536012914425399</v>
      </c>
      <c r="O10" s="98">
        <v>35.329636834878301</v>
      </c>
      <c r="P10" s="98">
        <v>-7.3429978205976303</v>
      </c>
      <c r="Q10" s="98">
        <v>0.74258395791842802</v>
      </c>
      <c r="R10" s="97">
        <v>0.756431694926325</v>
      </c>
      <c r="S10" s="98">
        <v>0</v>
      </c>
      <c r="T10" s="98">
        <v>-7.52486092079124</v>
      </c>
      <c r="U10" s="98">
        <v>-10.222625935833999</v>
      </c>
      <c r="V10" s="97">
        <v>-2.2373665559886402</v>
      </c>
      <c r="W10" s="98">
        <v>5.8971344341712904</v>
      </c>
      <c r="X10" s="98">
        <v>13.6</v>
      </c>
      <c r="Y10" s="98">
        <v>-2.1086128181742798</v>
      </c>
      <c r="Z10" s="97">
        <v>6.8884337535008999</v>
      </c>
      <c r="AA10" s="98">
        <v>19.7</v>
      </c>
      <c r="AB10" s="98">
        <v>-3.7236503759799202</v>
      </c>
      <c r="AC10" s="98">
        <v>13.4340299272673</v>
      </c>
      <c r="AD10" s="105"/>
      <c r="AE10" s="105"/>
      <c r="AF10" s="105"/>
      <c r="AG10" s="105"/>
    </row>
    <row r="11" spans="1:33" ht="14.5" customHeight="1">
      <c r="A11" s="676" t="s">
        <v>414</v>
      </c>
      <c r="B11" s="84" t="s">
        <v>410</v>
      </c>
      <c r="C11" s="81">
        <v>10.187554093076599</v>
      </c>
      <c r="D11" s="81">
        <v>24.9572148667344</v>
      </c>
      <c r="E11" s="81">
        <v>24.7360324992774</v>
      </c>
      <c r="F11" s="81">
        <v>26.612866444946199</v>
      </c>
      <c r="G11" s="81">
        <v>30.319445839074699</v>
      </c>
      <c r="H11" s="81">
        <v>24.600887378610199</v>
      </c>
      <c r="I11" s="81">
        <v>24.217013132080201</v>
      </c>
      <c r="J11" s="81">
        <v>24.392309067367002</v>
      </c>
      <c r="K11" s="81">
        <v>-13.515007012812299</v>
      </c>
      <c r="L11" s="81">
        <v>-20.3372858600702</v>
      </c>
      <c r="M11" s="81">
        <v>-28.0721205647075</v>
      </c>
      <c r="N11" s="97">
        <v>-11.8740859615568</v>
      </c>
      <c r="O11" s="98">
        <v>14.0523081278223</v>
      </c>
      <c r="P11" s="98">
        <v>9.6383513050594001</v>
      </c>
      <c r="Q11" s="98">
        <v>3.44967986827512</v>
      </c>
      <c r="R11" s="97">
        <v>-12.8787878728937</v>
      </c>
      <c r="S11" s="98">
        <v>-5.1839434122019599</v>
      </c>
      <c r="T11" s="98">
        <v>-11.8347449005669</v>
      </c>
      <c r="U11" s="98">
        <v>19.4952514741314</v>
      </c>
      <c r="V11" s="97">
        <v>3.7341844597618499</v>
      </c>
      <c r="W11" s="98">
        <v>20.749792194600399</v>
      </c>
      <c r="X11" s="98">
        <v>2.6</v>
      </c>
      <c r="Y11" s="98">
        <v>8.28253951510432</v>
      </c>
      <c r="Z11" s="97">
        <v>-11.8699839792526</v>
      </c>
      <c r="AA11" s="98">
        <v>-11.4</v>
      </c>
      <c r="AB11" s="98">
        <v>-8.2990294578049397</v>
      </c>
      <c r="AC11" s="98">
        <v>24.4787110421038</v>
      </c>
      <c r="AD11" s="105"/>
      <c r="AE11" s="105"/>
      <c r="AF11" s="105"/>
      <c r="AG11" s="105"/>
    </row>
    <row r="12" spans="1:33" ht="14.5" customHeight="1">
      <c r="A12" s="677"/>
      <c r="B12" s="86" t="s">
        <v>411</v>
      </c>
      <c r="C12" s="87">
        <v>45.562649825395802</v>
      </c>
      <c r="D12" s="87">
        <v>38.643829958643799</v>
      </c>
      <c r="E12" s="87">
        <v>22.1378753836538</v>
      </c>
      <c r="F12" s="87">
        <v>32.8520811964557</v>
      </c>
      <c r="G12" s="87">
        <v>49.463768124719998</v>
      </c>
      <c r="H12" s="87">
        <v>35.5222314836248</v>
      </c>
      <c r="I12" s="87">
        <v>28.527346639320101</v>
      </c>
      <c r="J12" s="87">
        <v>15.9366223357141</v>
      </c>
      <c r="K12" s="87">
        <v>21.934316210272399</v>
      </c>
      <c r="L12" s="87">
        <v>16.6660000316968</v>
      </c>
      <c r="M12" s="87">
        <v>0.62175908078973896</v>
      </c>
      <c r="N12" s="99">
        <v>-6.5035608263156801</v>
      </c>
      <c r="O12" s="100">
        <v>29.7728536328</v>
      </c>
      <c r="P12" s="100">
        <v>-4.0348897891743896</v>
      </c>
      <c r="Q12" s="100">
        <v>10.7358077590092</v>
      </c>
      <c r="R12" s="99">
        <v>0.756431694926325</v>
      </c>
      <c r="S12" s="100">
        <v>10.6693662341034</v>
      </c>
      <c r="T12" s="100">
        <v>-8.7883093779237296</v>
      </c>
      <c r="U12" s="100">
        <v>27.6064285555873</v>
      </c>
      <c r="V12" s="99">
        <v>7.1917483229817503</v>
      </c>
      <c r="W12" s="100">
        <v>13.8910746101337</v>
      </c>
      <c r="X12" s="100">
        <v>23.2</v>
      </c>
      <c r="Y12" s="100">
        <v>11.4423632150502</v>
      </c>
      <c r="Z12" s="99">
        <v>6.8884337535008999</v>
      </c>
      <c r="AA12" s="100">
        <v>27.2</v>
      </c>
      <c r="AB12" s="100">
        <v>-1.4290527955111101</v>
      </c>
      <c r="AC12" s="100">
        <v>24.4787110421038</v>
      </c>
      <c r="AD12" s="105"/>
      <c r="AE12" s="105"/>
      <c r="AF12" s="105"/>
      <c r="AG12" s="105"/>
    </row>
    <row r="13" spans="1:33" ht="14.5" customHeight="1">
      <c r="A13" s="673" t="s">
        <v>415</v>
      </c>
      <c r="B13" s="82" t="s">
        <v>410</v>
      </c>
      <c r="C13" s="81">
        <v>31.9660336592306</v>
      </c>
      <c r="D13" s="81">
        <v>57.009073512214897</v>
      </c>
      <c r="E13" s="81">
        <v>42.261023214857197</v>
      </c>
      <c r="F13" s="81">
        <v>36.960370257487</v>
      </c>
      <c r="G13" s="81">
        <v>31.615212364990501</v>
      </c>
      <c r="H13" s="81">
        <v>40.441191247501799</v>
      </c>
      <c r="I13" s="81">
        <v>38.528718794111903</v>
      </c>
      <c r="J13" s="81">
        <v>38.827355263352402</v>
      </c>
      <c r="K13" s="81">
        <v>-2.8113883850082502</v>
      </c>
      <c r="L13" s="81">
        <v>15.0009647439679</v>
      </c>
      <c r="M13" s="81">
        <v>-1.1112285023039601</v>
      </c>
      <c r="N13" s="97">
        <v>18.292753710605801</v>
      </c>
      <c r="O13" s="98">
        <v>48.569504996265003</v>
      </c>
      <c r="P13" s="98">
        <v>21.650730821987199</v>
      </c>
      <c r="Q13" s="98">
        <v>30.684115573902201</v>
      </c>
      <c r="R13" s="97">
        <v>5.5642450764731803</v>
      </c>
      <c r="S13" s="98">
        <v>14.926155885220901</v>
      </c>
      <c r="T13" s="98">
        <v>9.3297562732744606</v>
      </c>
      <c r="U13" s="98">
        <v>22.573071883612698</v>
      </c>
      <c r="V13" s="97">
        <v>9.04935436087057</v>
      </c>
      <c r="W13" s="98">
        <v>39.157446989932602</v>
      </c>
      <c r="X13" s="98">
        <v>15.4</v>
      </c>
      <c r="Y13" s="98">
        <v>12.029199386595399</v>
      </c>
      <c r="Z13" s="97">
        <v>3.08162485304537</v>
      </c>
      <c r="AA13" s="98">
        <v>-4.8</v>
      </c>
      <c r="AB13" s="98">
        <v>30.8921026423562</v>
      </c>
      <c r="AC13" s="98">
        <v>36.723491409078001</v>
      </c>
      <c r="AD13" s="105"/>
      <c r="AE13" s="105"/>
      <c r="AF13" s="105"/>
      <c r="AG13" s="105"/>
    </row>
    <row r="14" spans="1:33" ht="14.5" customHeight="1">
      <c r="A14" s="672"/>
      <c r="B14" s="88" t="s">
        <v>411</v>
      </c>
      <c r="C14" s="87">
        <v>59.1252889256101</v>
      </c>
      <c r="D14" s="87">
        <v>42.407855118549698</v>
      </c>
      <c r="E14" s="87">
        <v>42.786760129785399</v>
      </c>
      <c r="F14" s="87">
        <v>52.970538903271198</v>
      </c>
      <c r="G14" s="87">
        <v>49.026934486271102</v>
      </c>
      <c r="H14" s="87">
        <v>57.546810452871</v>
      </c>
      <c r="I14" s="87">
        <v>47.389715249069802</v>
      </c>
      <c r="J14" s="87">
        <v>21.475616348574999</v>
      </c>
      <c r="K14" s="87">
        <v>31.158234945264098</v>
      </c>
      <c r="L14" s="87">
        <v>38.389850206765203</v>
      </c>
      <c r="M14" s="87">
        <v>11.0268863251044</v>
      </c>
      <c r="N14" s="99">
        <v>9.7366527482934195</v>
      </c>
      <c r="O14" s="100">
        <v>43.173697050748402</v>
      </c>
      <c r="P14" s="100">
        <v>16.195622685340801</v>
      </c>
      <c r="Q14" s="100">
        <v>38.639775525188803</v>
      </c>
      <c r="R14" s="99">
        <v>12.450829448293099</v>
      </c>
      <c r="S14" s="100">
        <v>8.1707158782621399</v>
      </c>
      <c r="T14" s="100">
        <v>11.697919053251599</v>
      </c>
      <c r="U14" s="100">
        <v>29.615806278988298</v>
      </c>
      <c r="V14" s="99">
        <v>20.919977329982402</v>
      </c>
      <c r="W14" s="100">
        <v>25.7999420864892</v>
      </c>
      <c r="X14" s="100">
        <v>24.9</v>
      </c>
      <c r="Y14" s="100">
        <v>28.815861846183601</v>
      </c>
      <c r="Z14" s="99">
        <v>23.0993597834273</v>
      </c>
      <c r="AA14" s="100">
        <v>28</v>
      </c>
      <c r="AB14" s="100">
        <v>42.066490841068202</v>
      </c>
      <c r="AC14" s="100">
        <v>39.3174611108495</v>
      </c>
      <c r="AD14" s="105"/>
      <c r="AE14" s="105"/>
      <c r="AF14" s="105"/>
      <c r="AG14" s="105"/>
    </row>
    <row r="15" spans="1:33" ht="14.5" customHeight="1">
      <c r="A15" s="673" t="s">
        <v>416</v>
      </c>
      <c r="B15" s="82" t="s">
        <v>410</v>
      </c>
      <c r="C15" s="89">
        <v>-1.38303197293249</v>
      </c>
      <c r="D15" s="89">
        <v>27.6114357417806</v>
      </c>
      <c r="E15" s="89">
        <v>1.0901542771652999</v>
      </c>
      <c r="F15" s="89">
        <v>20.735373080479199</v>
      </c>
      <c r="G15" s="89">
        <v>8.5710249107841605</v>
      </c>
      <c r="H15" s="89">
        <v>26.541308539807101</v>
      </c>
      <c r="I15" s="89">
        <v>29.5819533921279</v>
      </c>
      <c r="J15" s="89">
        <v>23.669720966642501</v>
      </c>
      <c r="K15" s="89">
        <v>1.26929577378682</v>
      </c>
      <c r="L15" s="89">
        <v>1.46695305005008</v>
      </c>
      <c r="M15" s="89">
        <v>-22.445123447898698</v>
      </c>
      <c r="N15" s="97">
        <v>10.4304181343475</v>
      </c>
      <c r="O15" s="98">
        <v>33.452760054874702</v>
      </c>
      <c r="P15" s="98">
        <v>13.501199069767701</v>
      </c>
      <c r="Q15" s="98">
        <v>5.3233126734576297</v>
      </c>
      <c r="R15" s="97">
        <v>-2.0207858716965901</v>
      </c>
      <c r="S15" s="98">
        <v>-1.43077906914243</v>
      </c>
      <c r="T15" s="98">
        <v>6.2833710021609503</v>
      </c>
      <c r="U15" s="98">
        <v>-7.6705216206968601</v>
      </c>
      <c r="V15" s="97">
        <v>6.8737248986995896</v>
      </c>
      <c r="W15" s="98">
        <v>-0.15810352116768001</v>
      </c>
      <c r="X15" s="98">
        <v>-9.6</v>
      </c>
      <c r="Y15" s="98">
        <v>-6.7406604344570198</v>
      </c>
      <c r="Z15" s="97">
        <v>-15.8771698259686</v>
      </c>
      <c r="AA15" s="98">
        <v>-9.5</v>
      </c>
      <c r="AB15" s="98">
        <v>1.6685881570145999</v>
      </c>
      <c r="AC15" s="98">
        <v>13.6204538176976</v>
      </c>
      <c r="AD15" s="105"/>
      <c r="AE15" s="105"/>
      <c r="AF15" s="105"/>
      <c r="AG15" s="105"/>
    </row>
    <row r="16" spans="1:33" ht="14.5" customHeight="1">
      <c r="A16" s="672"/>
      <c r="B16" s="88" t="s">
        <v>411</v>
      </c>
      <c r="C16" s="87">
        <v>28.683206220267898</v>
      </c>
      <c r="D16" s="87">
        <v>23.678766744487199</v>
      </c>
      <c r="E16" s="87">
        <v>19.266505825108801</v>
      </c>
      <c r="F16" s="87">
        <v>32.290807660224097</v>
      </c>
      <c r="G16" s="87">
        <v>14.154017400626399</v>
      </c>
      <c r="H16" s="87">
        <v>33.663479144034703</v>
      </c>
      <c r="I16" s="87">
        <v>29.763880973248</v>
      </c>
      <c r="J16" s="87">
        <v>22.273732918021199</v>
      </c>
      <c r="K16" s="87">
        <v>20.874266717255999</v>
      </c>
      <c r="L16" s="87">
        <v>29.418116792243101</v>
      </c>
      <c r="M16" s="87">
        <v>0.57050282933085095</v>
      </c>
      <c r="N16" s="99">
        <v>1.6804515063727099</v>
      </c>
      <c r="O16" s="100">
        <v>33.460048531143798</v>
      </c>
      <c r="P16" s="100">
        <v>3.3571266643033799</v>
      </c>
      <c r="Q16" s="100">
        <v>23.313188904474998</v>
      </c>
      <c r="R16" s="99">
        <v>16.6583867286441</v>
      </c>
      <c r="S16" s="100">
        <v>9.6997607899322595</v>
      </c>
      <c r="T16" s="100">
        <v>8.8922530365640604</v>
      </c>
      <c r="U16" s="100">
        <v>0.36564495352402199</v>
      </c>
      <c r="V16" s="99">
        <v>2.2199827748643601</v>
      </c>
      <c r="W16" s="100">
        <v>5.4820529531141604</v>
      </c>
      <c r="X16" s="100">
        <v>3.7</v>
      </c>
      <c r="Y16" s="100">
        <v>15.3923985472487</v>
      </c>
      <c r="Z16" s="99">
        <v>6.4569777423894896</v>
      </c>
      <c r="AA16" s="100">
        <v>9.1999999999999993</v>
      </c>
      <c r="AB16" s="100">
        <v>7.38464847164225</v>
      </c>
      <c r="AC16" s="100">
        <v>13.4518936653413</v>
      </c>
      <c r="AD16" s="105"/>
      <c r="AE16" s="105"/>
      <c r="AF16" s="105"/>
      <c r="AG16" s="105"/>
    </row>
    <row r="17" spans="1:33" ht="14.5" customHeight="1">
      <c r="A17" s="671" t="s">
        <v>417</v>
      </c>
      <c r="B17" s="82" t="s">
        <v>410</v>
      </c>
      <c r="C17" s="81">
        <v>28.672160815573001</v>
      </c>
      <c r="D17" s="81">
        <v>15.032495066823699</v>
      </c>
      <c r="E17" s="81">
        <v>26.0775566130119</v>
      </c>
      <c r="F17" s="81">
        <v>28.556211719136801</v>
      </c>
      <c r="G17" s="81">
        <v>44.643755663347001</v>
      </c>
      <c r="H17" s="81">
        <v>26.405779730037899</v>
      </c>
      <c r="I17" s="81">
        <v>46.082963899128998</v>
      </c>
      <c r="J17" s="81">
        <v>29.208346151478299</v>
      </c>
      <c r="K17" s="81">
        <v>-7.7242503348255704</v>
      </c>
      <c r="L17" s="81">
        <v>0.49327428748845398</v>
      </c>
      <c r="M17" s="81">
        <v>-7.2220731469888504</v>
      </c>
      <c r="N17" s="97">
        <v>12.0658500521579</v>
      </c>
      <c r="O17" s="98">
        <v>30.419627831999499</v>
      </c>
      <c r="P17" s="98">
        <v>23.135681693064299</v>
      </c>
      <c r="Q17" s="98">
        <v>29.847022428766699</v>
      </c>
      <c r="R17" s="97">
        <v>-1.01453299271473</v>
      </c>
      <c r="S17" s="98">
        <v>21.7983079510545</v>
      </c>
      <c r="T17" s="98">
        <v>17.575753205717099</v>
      </c>
      <c r="U17" s="98">
        <v>7.8776088221869598</v>
      </c>
      <c r="V17" s="97">
        <v>17.688683044860898</v>
      </c>
      <c r="W17" s="98">
        <v>18.179019434866799</v>
      </c>
      <c r="X17" s="98">
        <v>-1.8</v>
      </c>
      <c r="Y17" s="98">
        <v>17.1736704476412</v>
      </c>
      <c r="Z17" s="97">
        <v>24.005186415561901</v>
      </c>
      <c r="AA17" s="98">
        <v>17.3</v>
      </c>
      <c r="AB17" s="98">
        <v>33.609213317713397</v>
      </c>
      <c r="AC17" s="98">
        <v>43.803005622413103</v>
      </c>
      <c r="AD17" s="105"/>
      <c r="AE17" s="105"/>
      <c r="AF17" s="105"/>
      <c r="AG17" s="105"/>
    </row>
    <row r="18" spans="1:33" ht="14.5" customHeight="1">
      <c r="A18" s="672"/>
      <c r="B18" s="88" t="s">
        <v>411</v>
      </c>
      <c r="C18" s="87">
        <v>45.952924872123504</v>
      </c>
      <c r="D18" s="87">
        <v>36.627851264264599</v>
      </c>
      <c r="E18" s="87">
        <v>15.326135748612399</v>
      </c>
      <c r="F18" s="87">
        <v>42.803597282320702</v>
      </c>
      <c r="G18" s="87">
        <v>38.099088052508399</v>
      </c>
      <c r="H18" s="87">
        <v>34.6145031127339</v>
      </c>
      <c r="I18" s="87">
        <v>43.817511261964498</v>
      </c>
      <c r="J18" s="87">
        <v>20.811257558137399</v>
      </c>
      <c r="K18" s="87">
        <v>26.059674880125598</v>
      </c>
      <c r="L18" s="87">
        <v>28.0362451576826</v>
      </c>
      <c r="M18" s="87">
        <v>6.08326485162738</v>
      </c>
      <c r="N18" s="99">
        <v>25.6461491394234</v>
      </c>
      <c r="O18" s="100">
        <v>27.499516567714899</v>
      </c>
      <c r="P18" s="100">
        <v>29.969085933933599</v>
      </c>
      <c r="Q18" s="100">
        <v>43.586629870850601</v>
      </c>
      <c r="R18" s="99">
        <v>28.963787568608101</v>
      </c>
      <c r="S18" s="100">
        <v>42.416818117510601</v>
      </c>
      <c r="T18" s="100">
        <v>41.076157320824699</v>
      </c>
      <c r="U18" s="100">
        <v>14.1209500824417</v>
      </c>
      <c r="V18" s="99">
        <v>27.453573636454401</v>
      </c>
      <c r="W18" s="100">
        <v>15.473859982288401</v>
      </c>
      <c r="X18" s="100">
        <v>17.100000000000001</v>
      </c>
      <c r="Y18" s="100">
        <v>22.559440673323198</v>
      </c>
      <c r="Z18" s="99">
        <v>28.883585234133999</v>
      </c>
      <c r="AA18" s="100">
        <v>31.3</v>
      </c>
      <c r="AB18" s="100">
        <v>43.293045519401304</v>
      </c>
      <c r="AC18" s="100">
        <v>32.891530543555803</v>
      </c>
      <c r="AD18" s="105"/>
      <c r="AE18" s="105"/>
      <c r="AF18" s="105"/>
      <c r="AG18" s="105"/>
    </row>
    <row r="19" spans="1:33" ht="14.5" customHeight="1">
      <c r="A19" s="671" t="s">
        <v>418</v>
      </c>
      <c r="B19" s="82" t="s">
        <v>410</v>
      </c>
      <c r="C19" s="81">
        <v>-5.5730358107596502E-2</v>
      </c>
      <c r="D19" s="81">
        <v>2.5264828126964001</v>
      </c>
      <c r="E19" s="81">
        <v>0.84866776866285598</v>
      </c>
      <c r="F19" s="81">
        <v>0.32010286205941602</v>
      </c>
      <c r="G19" s="81">
        <v>0</v>
      </c>
      <c r="H19" s="81">
        <v>0</v>
      </c>
      <c r="I19" s="81">
        <v>-6.9743720810455097</v>
      </c>
      <c r="J19" s="81">
        <v>1.5500808594909801</v>
      </c>
      <c r="K19" s="81">
        <v>1.08413825388437</v>
      </c>
      <c r="L19" s="81">
        <v>2.2888048621301298</v>
      </c>
      <c r="M19" s="81">
        <v>-24.420889928969299</v>
      </c>
      <c r="N19" s="97">
        <v>3.7876026452769298</v>
      </c>
      <c r="O19" s="98">
        <v>11.8523489327333</v>
      </c>
      <c r="P19" s="98">
        <v>11.865692604049601</v>
      </c>
      <c r="Q19" s="98">
        <v>20.432196710421699</v>
      </c>
      <c r="R19" s="97">
        <v>6.4127392758856701</v>
      </c>
      <c r="S19" s="98">
        <v>13.4252028397435</v>
      </c>
      <c r="T19" s="98">
        <v>7.1173806997912896</v>
      </c>
      <c r="U19" s="98">
        <v>-3.7522163240554001</v>
      </c>
      <c r="V19" s="97">
        <v>0</v>
      </c>
      <c r="W19" s="98">
        <v>0</v>
      </c>
      <c r="X19" s="98">
        <v>0</v>
      </c>
      <c r="Y19" s="98">
        <v>0</v>
      </c>
      <c r="Z19" s="97">
        <v>7.7334136197751002</v>
      </c>
      <c r="AA19" s="98">
        <v>0</v>
      </c>
      <c r="AB19" s="98">
        <v>0</v>
      </c>
      <c r="AC19" s="98">
        <v>0</v>
      </c>
      <c r="AD19" s="105"/>
      <c r="AE19" s="105"/>
      <c r="AF19" s="105"/>
      <c r="AG19" s="105"/>
    </row>
    <row r="20" spans="1:33" ht="14.5" customHeight="1">
      <c r="A20" s="672"/>
      <c r="B20" s="88" t="s">
        <v>411</v>
      </c>
      <c r="C20" s="87">
        <v>-0.37402942399876699</v>
      </c>
      <c r="D20" s="87">
        <v>4.2205929608590198</v>
      </c>
      <c r="E20" s="87">
        <v>3.68147224129368</v>
      </c>
      <c r="F20" s="87">
        <v>0.32010286205941602</v>
      </c>
      <c r="G20" s="87">
        <v>-0.29973851326309497</v>
      </c>
      <c r="H20" s="87">
        <v>-4.34218744073591</v>
      </c>
      <c r="I20" s="87">
        <v>-4.4915747414764802</v>
      </c>
      <c r="J20" s="87">
        <v>1.5500808594909801</v>
      </c>
      <c r="K20" s="87">
        <v>0</v>
      </c>
      <c r="L20" s="87">
        <v>3.0814769248611902</v>
      </c>
      <c r="M20" s="87">
        <v>-11.076914619416799</v>
      </c>
      <c r="N20" s="99">
        <v>0.47178432146476501</v>
      </c>
      <c r="O20" s="100">
        <v>12.802018922821301</v>
      </c>
      <c r="P20" s="100">
        <v>10.3513838886737</v>
      </c>
      <c r="Q20" s="100">
        <v>29.929009715908599</v>
      </c>
      <c r="R20" s="99">
        <v>9.4027017559365191</v>
      </c>
      <c r="S20" s="100">
        <v>9.7023627725062696</v>
      </c>
      <c r="T20" s="100">
        <v>-6.1203170373306399</v>
      </c>
      <c r="U20" s="100">
        <v>6.1144111099100904</v>
      </c>
      <c r="V20" s="99">
        <v>9.0022258447996002</v>
      </c>
      <c r="W20" s="100">
        <v>0</v>
      </c>
      <c r="X20" s="100">
        <v>8.8000000000000007</v>
      </c>
      <c r="Y20" s="100">
        <v>-4.02507554418177</v>
      </c>
      <c r="Z20" s="99">
        <v>0</v>
      </c>
      <c r="AA20" s="100">
        <v>13.4</v>
      </c>
      <c r="AB20" s="100">
        <v>0</v>
      </c>
      <c r="AC20" s="100">
        <v>-6.80850156648608</v>
      </c>
      <c r="AD20" s="105"/>
      <c r="AE20" s="105"/>
      <c r="AF20" s="105"/>
      <c r="AG20" s="105"/>
    </row>
    <row r="21" spans="1:33" ht="14.5" customHeight="1">
      <c r="A21" s="671" t="s">
        <v>419</v>
      </c>
      <c r="B21" s="82" t="s">
        <v>410</v>
      </c>
      <c r="C21" s="81">
        <v>30.9424174467527</v>
      </c>
      <c r="D21" s="81">
        <v>35.934892331449099</v>
      </c>
      <c r="E21" s="81">
        <v>14.706302615073</v>
      </c>
      <c r="F21" s="81">
        <v>35.852043402432301</v>
      </c>
      <c r="G21" s="81">
        <v>30.608589946117899</v>
      </c>
      <c r="H21" s="81">
        <v>29.896965801347999</v>
      </c>
      <c r="I21" s="81">
        <v>43.372563735186297</v>
      </c>
      <c r="J21" s="81">
        <v>28.567236678960999</v>
      </c>
      <c r="K21" s="81">
        <v>-13.507485466259199</v>
      </c>
      <c r="L21" s="81">
        <v>-5.0541100475762502</v>
      </c>
      <c r="M21" s="81">
        <v>-4.1525176620820803</v>
      </c>
      <c r="N21" s="97">
        <v>0.20196533046089599</v>
      </c>
      <c r="O21" s="98">
        <v>-5.2046199258246197</v>
      </c>
      <c r="P21" s="98">
        <v>-13.163741482855</v>
      </c>
      <c r="Q21" s="98">
        <v>4.1363136767278599</v>
      </c>
      <c r="R21" s="97">
        <v>-11.7099299061754</v>
      </c>
      <c r="S21" s="98">
        <v>10.0743270834162</v>
      </c>
      <c r="T21" s="98">
        <v>17.6602826251235</v>
      </c>
      <c r="U21" s="98">
        <v>-0.89568009672028304</v>
      </c>
      <c r="V21" s="97">
        <v>-1.5516851666057501E-2</v>
      </c>
      <c r="W21" s="98">
        <v>10.338315612470099</v>
      </c>
      <c r="X21" s="98">
        <v>-2.7</v>
      </c>
      <c r="Y21" s="98">
        <v>14.758522610080099</v>
      </c>
      <c r="Z21" s="97">
        <v>-3.3360346255193298</v>
      </c>
      <c r="AA21" s="98">
        <v>7.8</v>
      </c>
      <c r="AB21" s="98">
        <v>14.6283985446348</v>
      </c>
      <c r="AC21" s="98">
        <v>18.568926091063901</v>
      </c>
      <c r="AD21" s="105"/>
      <c r="AE21" s="105"/>
      <c r="AF21" s="105"/>
      <c r="AG21" s="105"/>
    </row>
    <row r="22" spans="1:33" ht="14.5" customHeight="1">
      <c r="A22" s="672"/>
      <c r="B22" s="88" t="s">
        <v>411</v>
      </c>
      <c r="C22" s="87">
        <v>55.6905831311851</v>
      </c>
      <c r="D22" s="87">
        <v>41.480105424916403</v>
      </c>
      <c r="E22" s="87">
        <v>31.830313307348501</v>
      </c>
      <c r="F22" s="87">
        <v>29.850996516354201</v>
      </c>
      <c r="G22" s="87">
        <v>32.429365600033499</v>
      </c>
      <c r="H22" s="87">
        <v>29.926313218452801</v>
      </c>
      <c r="I22" s="87">
        <v>28.860309680615</v>
      </c>
      <c r="J22" s="87">
        <v>19.699044862495899</v>
      </c>
      <c r="K22" s="87">
        <v>24.886045416190299</v>
      </c>
      <c r="L22" s="87">
        <v>23.2598525768054</v>
      </c>
      <c r="M22" s="87">
        <v>11.90180605193</v>
      </c>
      <c r="N22" s="99">
        <v>12.955644788563999</v>
      </c>
      <c r="O22" s="100">
        <v>-2.16534277504172</v>
      </c>
      <c r="P22" s="100">
        <v>7.5438910955098901</v>
      </c>
      <c r="Q22" s="100">
        <v>24.322383395198099</v>
      </c>
      <c r="R22" s="99">
        <v>3.9132145671478602</v>
      </c>
      <c r="S22" s="100">
        <v>17.722602128801299</v>
      </c>
      <c r="T22" s="100">
        <v>21.690076098548399</v>
      </c>
      <c r="U22" s="100">
        <v>11.2236049093798</v>
      </c>
      <c r="V22" s="99">
        <v>22.5726554071869</v>
      </c>
      <c r="W22" s="100">
        <v>13.955823986019899</v>
      </c>
      <c r="X22" s="100">
        <v>21.5</v>
      </c>
      <c r="Y22" s="100">
        <v>20.726329295206099</v>
      </c>
      <c r="Z22" s="99">
        <v>19.813556963261099</v>
      </c>
      <c r="AA22" s="100">
        <v>17.399999999999999</v>
      </c>
      <c r="AB22" s="100">
        <v>23.402548184639599</v>
      </c>
      <c r="AC22" s="100">
        <v>10.850432624091299</v>
      </c>
      <c r="AD22" s="105"/>
      <c r="AE22" s="105"/>
      <c r="AF22" s="105"/>
      <c r="AG22" s="105"/>
    </row>
    <row r="23" spans="1:33" ht="14.5" customHeight="1">
      <c r="A23" s="671" t="s">
        <v>420</v>
      </c>
      <c r="B23" s="82" t="s">
        <v>410</v>
      </c>
      <c r="C23" s="81">
        <v>0</v>
      </c>
      <c r="D23" s="81">
        <v>-6.0804693749617504</v>
      </c>
      <c r="E23" s="81">
        <v>-1.7856939291740199</v>
      </c>
      <c r="F23" s="81">
        <v>6.4413654424615698</v>
      </c>
      <c r="G23" s="81">
        <v>5.75799679545751</v>
      </c>
      <c r="H23" s="81">
        <v>6.9822683693425702</v>
      </c>
      <c r="I23" s="81">
        <v>0</v>
      </c>
      <c r="J23" s="81">
        <v>1.33206180810073</v>
      </c>
      <c r="K23" s="81">
        <v>-4.9493504124579403E-2</v>
      </c>
      <c r="L23" s="81">
        <v>-11.3722844210261</v>
      </c>
      <c r="M23" s="81">
        <v>-3.5010376112463999</v>
      </c>
      <c r="N23" s="97">
        <v>-0.51611933513007302</v>
      </c>
      <c r="O23" s="98">
        <v>12.542108720220501</v>
      </c>
      <c r="P23" s="98">
        <v>-11.459259266421901</v>
      </c>
      <c r="Q23" s="98">
        <v>-3.0693999103270202</v>
      </c>
      <c r="R23" s="97">
        <v>-1.6922937020045501</v>
      </c>
      <c r="S23" s="98">
        <v>-6.2401959059936596</v>
      </c>
      <c r="T23" s="98">
        <v>-0.87531060277911699</v>
      </c>
      <c r="U23" s="98">
        <v>-4.2554432175355403</v>
      </c>
      <c r="V23" s="97">
        <v>1.27382739107215</v>
      </c>
      <c r="W23" s="98">
        <v>0</v>
      </c>
      <c r="X23" s="98">
        <v>3.4</v>
      </c>
      <c r="Y23" s="98">
        <v>0</v>
      </c>
      <c r="Z23" s="97">
        <v>0</v>
      </c>
      <c r="AA23" s="98">
        <v>4</v>
      </c>
      <c r="AB23" s="98">
        <v>-10.469408957643401</v>
      </c>
      <c r="AC23" s="98">
        <v>6.0850777186199299</v>
      </c>
      <c r="AD23" s="105"/>
      <c r="AE23" s="105"/>
      <c r="AF23" s="105"/>
      <c r="AG23" s="105"/>
    </row>
    <row r="24" spans="1:33" ht="14.5" customHeight="1">
      <c r="A24" s="671"/>
      <c r="B24" s="82" t="s">
        <v>411</v>
      </c>
      <c r="C24" s="83">
        <v>35.361132953518997</v>
      </c>
      <c r="D24" s="81">
        <v>-7.04206789817757</v>
      </c>
      <c r="E24" s="81">
        <v>-0.73949373314688205</v>
      </c>
      <c r="F24" s="81">
        <v>-14.7670084185593</v>
      </c>
      <c r="G24" s="81">
        <v>-1.35705933937818</v>
      </c>
      <c r="H24" s="81">
        <v>-1.1340848221442299</v>
      </c>
      <c r="I24" s="81">
        <v>0</v>
      </c>
      <c r="J24" s="81">
        <v>-4.67670081408047</v>
      </c>
      <c r="K24" s="81">
        <v>0</v>
      </c>
      <c r="L24" s="81">
        <v>-3.9250816467335201</v>
      </c>
      <c r="M24" s="81">
        <v>-3.5010376112463999</v>
      </c>
      <c r="N24" s="97">
        <v>4.5838533038914999</v>
      </c>
      <c r="O24" s="98">
        <v>0</v>
      </c>
      <c r="P24" s="98">
        <v>-6.1906044326330099</v>
      </c>
      <c r="Q24" s="98">
        <v>3.9508497682668602</v>
      </c>
      <c r="R24" s="97">
        <v>-18.160514368733899</v>
      </c>
      <c r="S24" s="98">
        <v>-2.2819399647093799</v>
      </c>
      <c r="T24" s="98">
        <v>-4.3298520825223896</v>
      </c>
      <c r="U24" s="98">
        <v>-5.0092072599201298</v>
      </c>
      <c r="V24" s="97">
        <v>1.80470941518925</v>
      </c>
      <c r="W24" s="98">
        <v>4.0029719995274604</v>
      </c>
      <c r="X24" s="98">
        <v>0</v>
      </c>
      <c r="Y24" s="98">
        <v>0</v>
      </c>
      <c r="Z24" s="97">
        <v>2.2133879499920899</v>
      </c>
      <c r="AA24" s="98">
        <v>-4.2</v>
      </c>
      <c r="AB24" s="98">
        <v>0</v>
      </c>
      <c r="AC24" s="98">
        <v>0</v>
      </c>
      <c r="AD24" s="105"/>
      <c r="AE24" s="105"/>
      <c r="AF24" s="105"/>
      <c r="AG24" s="105"/>
    </row>
    <row r="25" spans="1:33" ht="14.5" customHeight="1">
      <c r="A25" s="676" t="s">
        <v>421</v>
      </c>
      <c r="B25" s="84" t="s">
        <v>410</v>
      </c>
      <c r="C25" s="83">
        <v>5.4052622577743898</v>
      </c>
      <c r="D25" s="81">
        <v>1.8353402708081801</v>
      </c>
      <c r="E25" s="81">
        <v>1.46973964340365</v>
      </c>
      <c r="F25" s="81">
        <v>-6.0985474139820504</v>
      </c>
      <c r="G25" s="81">
        <v>6.4463523173793504</v>
      </c>
      <c r="H25" s="81">
        <v>-5.2184799618029097E-2</v>
      </c>
      <c r="I25" s="81">
        <v>-1.88166157056491</v>
      </c>
      <c r="J25" s="81">
        <v>-1.69169485280469</v>
      </c>
      <c r="K25" s="81">
        <v>-1.9694389959159799</v>
      </c>
      <c r="L25" s="81">
        <v>-16.544979717347299</v>
      </c>
      <c r="M25" s="81">
        <v>-3.9708824258392399</v>
      </c>
      <c r="N25" s="97">
        <v>-0.557972227518577</v>
      </c>
      <c r="O25" s="98">
        <v>9.6306567658609108</v>
      </c>
      <c r="P25" s="98">
        <v>-4.73430148342824</v>
      </c>
      <c r="Q25" s="98">
        <v>-4.4823413563396697</v>
      </c>
      <c r="R25" s="97">
        <v>-2.9525157728842899</v>
      </c>
      <c r="S25" s="98">
        <v>-6.2401959059936596</v>
      </c>
      <c r="T25" s="98">
        <v>-5.0999245342120103</v>
      </c>
      <c r="U25" s="98">
        <v>-4.2554432175355403</v>
      </c>
      <c r="V25" s="97">
        <v>0</v>
      </c>
      <c r="W25" s="98">
        <v>0</v>
      </c>
      <c r="X25" s="98">
        <v>3.4</v>
      </c>
      <c r="Y25" s="98">
        <v>0</v>
      </c>
      <c r="Z25" s="97">
        <v>0</v>
      </c>
      <c r="AA25" s="98">
        <v>5.2</v>
      </c>
      <c r="AB25" s="98">
        <v>-10.950998112449399</v>
      </c>
      <c r="AC25" s="98">
        <v>5.0546398821210703</v>
      </c>
      <c r="AD25" s="105"/>
      <c r="AE25" s="105"/>
      <c r="AF25" s="105"/>
      <c r="AG25" s="105"/>
    </row>
    <row r="26" spans="1:33" ht="14.5" customHeight="1">
      <c r="A26" s="676"/>
      <c r="B26" s="84" t="s">
        <v>411</v>
      </c>
      <c r="C26" s="81">
        <v>3.5486697856839702</v>
      </c>
      <c r="D26" s="81">
        <v>5.4318602184617601</v>
      </c>
      <c r="E26" s="81">
        <v>5.8384432336347301</v>
      </c>
      <c r="F26" s="81">
        <v>-11.6810635332494</v>
      </c>
      <c r="G26" s="81">
        <v>-1.5311196977216801</v>
      </c>
      <c r="H26" s="81">
        <v>-1.2452031433120201</v>
      </c>
      <c r="I26" s="81">
        <v>0</v>
      </c>
      <c r="J26" s="81">
        <v>-5.5221420790118803</v>
      </c>
      <c r="K26" s="81">
        <v>0</v>
      </c>
      <c r="L26" s="81">
        <v>-4.3191884387038302</v>
      </c>
      <c r="M26" s="81">
        <v>-9.1629811026709902</v>
      </c>
      <c r="N26" s="97">
        <v>5.0158716956220397</v>
      </c>
      <c r="O26" s="98">
        <v>2.5518186620006298</v>
      </c>
      <c r="P26" s="98">
        <v>-0.178275167236953</v>
      </c>
      <c r="Q26" s="98">
        <v>-17.002095992795699</v>
      </c>
      <c r="R26" s="97">
        <v>-18.0644790295039</v>
      </c>
      <c r="S26" s="98">
        <v>-2.2819399647093799</v>
      </c>
      <c r="T26" s="98">
        <v>-4.3298520825223896</v>
      </c>
      <c r="U26" s="98">
        <v>-5.0092072599201298</v>
      </c>
      <c r="V26" s="97">
        <v>-7.98636251944487</v>
      </c>
      <c r="W26" s="98">
        <v>2.6153557299859802</v>
      </c>
      <c r="X26" s="98">
        <v>0</v>
      </c>
      <c r="Y26" s="98">
        <v>0</v>
      </c>
      <c r="Z26" s="97">
        <v>2.2705406810393201</v>
      </c>
      <c r="AA26" s="98">
        <v>0.1</v>
      </c>
      <c r="AB26" s="98">
        <v>0</v>
      </c>
      <c r="AC26" s="98">
        <v>0</v>
      </c>
      <c r="AD26" s="105"/>
      <c r="AE26" s="105"/>
      <c r="AF26" s="105"/>
      <c r="AG26" s="105"/>
    </row>
    <row r="27" spans="1:33" ht="14.5" customHeight="1">
      <c r="A27" s="676" t="s">
        <v>422</v>
      </c>
      <c r="B27" s="84" t="s">
        <v>410</v>
      </c>
      <c r="C27" s="81">
        <v>6.4170429316991298</v>
      </c>
      <c r="D27" s="81">
        <v>5.2129231714192201</v>
      </c>
      <c r="E27" s="81">
        <v>-0.67209850079529698</v>
      </c>
      <c r="F27" s="81">
        <v>7.1990196411988201</v>
      </c>
      <c r="G27" s="81">
        <v>6.7034421501590904</v>
      </c>
      <c r="H27" s="81">
        <v>9.1345803593278401</v>
      </c>
      <c r="I27" s="81">
        <v>0</v>
      </c>
      <c r="J27" s="81">
        <v>0.17297023063351499</v>
      </c>
      <c r="K27" s="81">
        <v>-7.6682291787045997E-2</v>
      </c>
      <c r="L27" s="81">
        <v>-8.8044571674015408</v>
      </c>
      <c r="M27" s="81">
        <v>-3.7792122490164601</v>
      </c>
      <c r="N27" s="97">
        <v>2.7757081095082299</v>
      </c>
      <c r="O27" s="98">
        <v>13.169786215121301</v>
      </c>
      <c r="P27" s="98">
        <v>-3.4243682044162602</v>
      </c>
      <c r="Q27" s="98">
        <v>-14.1197154820482</v>
      </c>
      <c r="R27" s="97">
        <v>-0.14740042820166499</v>
      </c>
      <c r="S27" s="98">
        <v>-4.4772660570314704</v>
      </c>
      <c r="T27" s="98">
        <v>-4.2858631785577597</v>
      </c>
      <c r="U27" s="98">
        <v>-4.2554432175355403</v>
      </c>
      <c r="V27" s="97">
        <v>0</v>
      </c>
      <c r="W27" s="98">
        <v>0</v>
      </c>
      <c r="X27" s="98">
        <v>4.3</v>
      </c>
      <c r="Y27" s="98">
        <v>0</v>
      </c>
      <c r="Z27" s="97">
        <v>0</v>
      </c>
      <c r="AA27" s="98">
        <v>12.7</v>
      </c>
      <c r="AB27" s="98">
        <v>-12.3078570135251</v>
      </c>
      <c r="AC27" s="98">
        <v>5.5146424455904199</v>
      </c>
      <c r="AD27" s="105"/>
      <c r="AE27" s="105"/>
      <c r="AF27" s="105"/>
      <c r="AG27" s="105"/>
    </row>
    <row r="28" spans="1:33" ht="14.5" customHeight="1">
      <c r="A28" s="676"/>
      <c r="B28" s="84" t="s">
        <v>411</v>
      </c>
      <c r="C28" s="81">
        <v>0.73625314687473697</v>
      </c>
      <c r="D28" s="81">
        <v>1.5392182259893601</v>
      </c>
      <c r="E28" s="81">
        <v>-0.27833024533237399</v>
      </c>
      <c r="F28" s="81">
        <v>-16.503951622768199</v>
      </c>
      <c r="G28" s="81">
        <v>-0.94986400120126402</v>
      </c>
      <c r="H28" s="81">
        <v>-0.93043571032440198</v>
      </c>
      <c r="I28" s="81">
        <v>0</v>
      </c>
      <c r="J28" s="81">
        <v>-5.7352927057859597</v>
      </c>
      <c r="K28" s="81">
        <v>0</v>
      </c>
      <c r="L28" s="81">
        <v>-5.0183149895397001</v>
      </c>
      <c r="M28" s="81">
        <v>-14.4722068696584</v>
      </c>
      <c r="N28" s="97">
        <v>7.2763485911594596</v>
      </c>
      <c r="O28" s="98">
        <v>3.0664255367013298</v>
      </c>
      <c r="P28" s="98">
        <v>-0.22238511513704901</v>
      </c>
      <c r="Q28" s="98">
        <v>4.4688253035986296</v>
      </c>
      <c r="R28" s="97">
        <v>-19.231153104601098</v>
      </c>
      <c r="S28" s="98">
        <v>-2.5967083087279099</v>
      </c>
      <c r="T28" s="98">
        <v>-5.0450154899468203</v>
      </c>
      <c r="U28" s="98">
        <v>-5.0092072599201298</v>
      </c>
      <c r="V28" s="97">
        <v>-9.1869450200454299</v>
      </c>
      <c r="W28" s="98">
        <v>-4.9452584451062096</v>
      </c>
      <c r="X28" s="98">
        <v>0</v>
      </c>
      <c r="Y28" s="98">
        <v>0</v>
      </c>
      <c r="Z28" s="97">
        <v>2.4539895777419498</v>
      </c>
      <c r="AA28" s="98">
        <v>5.4</v>
      </c>
      <c r="AB28" s="98">
        <v>0</v>
      </c>
      <c r="AC28" s="98">
        <v>0</v>
      </c>
      <c r="AD28" s="105"/>
      <c r="AE28" s="105"/>
      <c r="AF28" s="105"/>
      <c r="AG28" s="105"/>
    </row>
    <row r="29" spans="1:33" ht="14.5" customHeight="1">
      <c r="A29" s="676" t="s">
        <v>423</v>
      </c>
      <c r="B29" s="84" t="s">
        <v>410</v>
      </c>
      <c r="C29" s="81">
        <v>6.4612150559949404</v>
      </c>
      <c r="D29" s="81">
        <v>6.72813265838791</v>
      </c>
      <c r="E29" s="81">
        <v>-0.844298146277638</v>
      </c>
      <c r="F29" s="81">
        <v>9.6212586081014493</v>
      </c>
      <c r="G29" s="81">
        <v>13.4081052936065</v>
      </c>
      <c r="H29" s="81">
        <v>8.1699574878963208</v>
      </c>
      <c r="I29" s="81">
        <v>0</v>
      </c>
      <c r="J29" s="81">
        <v>0.18187000629389999</v>
      </c>
      <c r="K29" s="81">
        <v>-6.9817840415228496E-2</v>
      </c>
      <c r="L29" s="81">
        <v>-13.0207523399284</v>
      </c>
      <c r="M29" s="81">
        <v>-3.4602149811550702</v>
      </c>
      <c r="N29" s="97">
        <v>2.2166287301652301</v>
      </c>
      <c r="O29" s="98">
        <v>15.073532595639501</v>
      </c>
      <c r="P29" s="98">
        <v>-4.14363607329582</v>
      </c>
      <c r="Q29" s="98">
        <v>-8.2453507957970995</v>
      </c>
      <c r="R29" s="97">
        <v>-4.9069769813545596</v>
      </c>
      <c r="S29" s="98">
        <v>-4.3577781230102302</v>
      </c>
      <c r="T29" s="98">
        <v>-4.9159842645301</v>
      </c>
      <c r="U29" s="98">
        <v>-4.2554432175355403</v>
      </c>
      <c r="V29" s="97">
        <v>0</v>
      </c>
      <c r="W29" s="98">
        <v>0</v>
      </c>
      <c r="X29" s="98">
        <v>3.5</v>
      </c>
      <c r="Y29" s="98">
        <v>0</v>
      </c>
      <c r="Z29" s="97">
        <v>0</v>
      </c>
      <c r="AA29" s="98">
        <v>2</v>
      </c>
      <c r="AB29" s="98">
        <v>-11.315781548439601</v>
      </c>
      <c r="AC29" s="98">
        <v>5.5146424455904199</v>
      </c>
      <c r="AD29" s="105"/>
      <c r="AE29" s="105"/>
      <c r="AF29" s="105"/>
      <c r="AG29" s="105"/>
    </row>
    <row r="30" spans="1:33" ht="14.5" customHeight="1">
      <c r="A30" s="677"/>
      <c r="B30" s="86" t="s">
        <v>411</v>
      </c>
      <c r="C30" s="87">
        <v>0.74132119236906802</v>
      </c>
      <c r="D30" s="87">
        <v>0.367900831646711</v>
      </c>
      <c r="E30" s="87">
        <v>7.1306513507693898</v>
      </c>
      <c r="F30" s="87">
        <v>-18.6600182231772</v>
      </c>
      <c r="G30" s="87">
        <v>4.7236314383408198</v>
      </c>
      <c r="H30" s="87">
        <v>-1.2576934837757301</v>
      </c>
      <c r="I30" s="87">
        <v>0</v>
      </c>
      <c r="J30" s="87">
        <v>-6.0303886783194596</v>
      </c>
      <c r="K30" s="87">
        <v>0</v>
      </c>
      <c r="L30" s="87">
        <v>-9.7176440129863906</v>
      </c>
      <c r="M30" s="87">
        <v>-3.4602149811550702</v>
      </c>
      <c r="N30" s="99">
        <v>6.1786137538094899</v>
      </c>
      <c r="O30" s="100">
        <v>3.5717498196050901</v>
      </c>
      <c r="P30" s="100">
        <v>-9.1916888539071007</v>
      </c>
      <c r="Q30" s="100">
        <v>-7.1936892685857101</v>
      </c>
      <c r="R30" s="99">
        <v>-18.742699874433502</v>
      </c>
      <c r="S30" s="100">
        <v>-2.5274081360079101</v>
      </c>
      <c r="T30" s="100">
        <v>-4.9159842645301</v>
      </c>
      <c r="U30" s="100">
        <v>-5.0092072599201298</v>
      </c>
      <c r="V30" s="99">
        <v>-9.1869450200454299</v>
      </c>
      <c r="W30" s="100">
        <v>3.10965903707825</v>
      </c>
      <c r="X30" s="100">
        <v>0</v>
      </c>
      <c r="Y30" s="100">
        <v>0</v>
      </c>
      <c r="Z30" s="99">
        <v>2.4539895777419498</v>
      </c>
      <c r="AA30" s="100">
        <v>5.2</v>
      </c>
      <c r="AB30" s="100">
        <v>0</v>
      </c>
      <c r="AC30" s="100">
        <v>0</v>
      </c>
      <c r="AD30" s="105"/>
      <c r="AE30" s="105"/>
      <c r="AF30" s="105"/>
      <c r="AG30" s="105"/>
    </row>
    <row r="31" spans="1:33" ht="14.5" customHeight="1">
      <c r="A31" s="671" t="s">
        <v>424</v>
      </c>
      <c r="B31" s="82" t="s">
        <v>410</v>
      </c>
      <c r="C31" s="81">
        <v>10.0626566544573</v>
      </c>
      <c r="D31" s="81">
        <v>-2.8907203145487399</v>
      </c>
      <c r="E31" s="81">
        <v>-6.3524809495851802</v>
      </c>
      <c r="F31" s="81">
        <v>2.8977618308736801</v>
      </c>
      <c r="G31" s="81">
        <v>-0.94631613467287101</v>
      </c>
      <c r="H31" s="81">
        <v>-5.2185823957370596</v>
      </c>
      <c r="I31" s="81">
        <v>0</v>
      </c>
      <c r="J31" s="81">
        <v>2.16823500845413</v>
      </c>
      <c r="K31" s="81">
        <v>-14.3168972877186</v>
      </c>
      <c r="L31" s="81">
        <v>-19.160499203336801</v>
      </c>
      <c r="M31" s="81">
        <v>0</v>
      </c>
      <c r="N31" s="101">
        <v>0</v>
      </c>
      <c r="O31" s="102">
        <v>0</v>
      </c>
      <c r="P31" s="102">
        <v>0</v>
      </c>
      <c r="Q31" s="102">
        <v>-25.6791534363478</v>
      </c>
      <c r="R31" s="101">
        <v>-4.1988533821286502</v>
      </c>
      <c r="S31" s="102">
        <v>-1.1447363113450399</v>
      </c>
      <c r="T31" s="102">
        <v>6.5479930924203398</v>
      </c>
      <c r="U31" s="102">
        <v>0</v>
      </c>
      <c r="V31" s="101">
        <v>0</v>
      </c>
      <c r="W31" s="102">
        <v>0</v>
      </c>
      <c r="X31" s="102">
        <v>0</v>
      </c>
      <c r="Y31" s="102">
        <v>0</v>
      </c>
      <c r="Z31" s="101">
        <v>0</v>
      </c>
      <c r="AA31" s="102">
        <v>0</v>
      </c>
      <c r="AB31" s="102">
        <v>-10.499915872528399</v>
      </c>
      <c r="AC31" s="102">
        <v>5.2768815243140503</v>
      </c>
      <c r="AD31" s="105"/>
      <c r="AE31" s="105"/>
      <c r="AF31" s="105"/>
      <c r="AG31" s="105"/>
    </row>
    <row r="32" spans="1:33" ht="14.5" customHeight="1">
      <c r="A32" s="672"/>
      <c r="B32" s="88" t="s">
        <v>411</v>
      </c>
      <c r="C32" s="90">
        <v>5.1688342240026204</v>
      </c>
      <c r="D32" s="87">
        <v>-2.9760760007696399</v>
      </c>
      <c r="E32" s="87">
        <v>0.12061629769660299</v>
      </c>
      <c r="F32" s="87">
        <v>4.8866241292980002</v>
      </c>
      <c r="G32" s="87">
        <v>0</v>
      </c>
      <c r="H32" s="87">
        <v>-4.2383681039257999</v>
      </c>
      <c r="I32" s="87">
        <v>0</v>
      </c>
      <c r="J32" s="87">
        <v>-4.2495598462203903</v>
      </c>
      <c r="K32" s="87">
        <v>-5.0985600651385203</v>
      </c>
      <c r="L32" s="87">
        <v>-3.7983281569788301</v>
      </c>
      <c r="M32" s="87">
        <v>0</v>
      </c>
      <c r="N32" s="99">
        <v>0</v>
      </c>
      <c r="O32" s="100">
        <v>0</v>
      </c>
      <c r="P32" s="100">
        <v>-7.0948178124477304</v>
      </c>
      <c r="Q32" s="100">
        <v>-23.098021211695599</v>
      </c>
      <c r="R32" s="99">
        <v>-4.3209586123258603</v>
      </c>
      <c r="S32" s="100">
        <v>5.7236798336900403</v>
      </c>
      <c r="T32" s="100">
        <v>-1.12632804555975</v>
      </c>
      <c r="U32" s="100">
        <v>0</v>
      </c>
      <c r="V32" s="99">
        <v>-2.5659390180722501</v>
      </c>
      <c r="W32" s="100">
        <v>-3.4548875440778399</v>
      </c>
      <c r="X32" s="100">
        <v>0</v>
      </c>
      <c r="Y32" s="100">
        <v>0</v>
      </c>
      <c r="Z32" s="99">
        <v>0</v>
      </c>
      <c r="AA32" s="100">
        <v>-4.2</v>
      </c>
      <c r="AB32" s="100">
        <v>-2.35859138593865</v>
      </c>
      <c r="AC32" s="100">
        <v>0</v>
      </c>
      <c r="AD32" s="105"/>
      <c r="AE32" s="105"/>
      <c r="AF32" s="105"/>
      <c r="AG32" s="105"/>
    </row>
    <row r="33" spans="1:33" ht="14.5" customHeight="1">
      <c r="A33" s="671" t="s">
        <v>425</v>
      </c>
      <c r="B33" s="82" t="s">
        <v>410</v>
      </c>
      <c r="C33" s="81">
        <v>-0.29709750500920501</v>
      </c>
      <c r="D33" s="81">
        <v>0</v>
      </c>
      <c r="E33" s="81">
        <v>-0.46744556699017398</v>
      </c>
      <c r="F33" s="81">
        <v>4.3523584530752997</v>
      </c>
      <c r="G33" s="81">
        <v>0</v>
      </c>
      <c r="H33" s="81">
        <v>0</v>
      </c>
      <c r="I33" s="81">
        <v>2.65287293717379</v>
      </c>
      <c r="J33" s="81">
        <v>-10.876304339096899</v>
      </c>
      <c r="K33" s="81">
        <v>8.0882789414754708</v>
      </c>
      <c r="L33" s="81">
        <v>-3.7983281569788301</v>
      </c>
      <c r="M33" s="81">
        <v>-11.370404023372</v>
      </c>
      <c r="N33" s="101">
        <v>0</v>
      </c>
      <c r="O33" s="102">
        <v>0</v>
      </c>
      <c r="P33" s="102">
        <v>0</v>
      </c>
      <c r="Q33" s="102">
        <v>-10.180420025712699</v>
      </c>
      <c r="R33" s="101">
        <v>0</v>
      </c>
      <c r="S33" s="102">
        <v>-3.3141074076727901</v>
      </c>
      <c r="T33" s="102">
        <v>-7.2251716150571097</v>
      </c>
      <c r="U33" s="102">
        <v>10.279057557502499</v>
      </c>
      <c r="V33" s="101">
        <v>-1.45903763476973</v>
      </c>
      <c r="W33" s="102">
        <v>0</v>
      </c>
      <c r="X33" s="102">
        <v>0</v>
      </c>
      <c r="Y33" s="102">
        <v>0</v>
      </c>
      <c r="Z33" s="101">
        <v>0</v>
      </c>
      <c r="AA33" s="102">
        <v>0</v>
      </c>
      <c r="AB33" s="102">
        <v>-10.499915872528399</v>
      </c>
      <c r="AC33" s="102">
        <v>-4.6520893848971996</v>
      </c>
      <c r="AD33" s="105"/>
      <c r="AE33" s="105"/>
      <c r="AF33" s="105"/>
      <c r="AG33" s="105"/>
    </row>
    <row r="34" spans="1:33" ht="14.5" customHeight="1">
      <c r="A34" s="672"/>
      <c r="B34" s="88" t="s">
        <v>411</v>
      </c>
      <c r="C34" s="90">
        <v>-2.2154090435578899</v>
      </c>
      <c r="D34" s="87">
        <v>-10.2333200509508</v>
      </c>
      <c r="E34" s="87">
        <v>-0.46744556699017398</v>
      </c>
      <c r="F34" s="87">
        <v>-0.61638528707571105</v>
      </c>
      <c r="G34" s="87">
        <v>0</v>
      </c>
      <c r="H34" s="87">
        <v>-4.4618551504869304</v>
      </c>
      <c r="I34" s="87">
        <v>0</v>
      </c>
      <c r="J34" s="87">
        <v>-6.5893738998415001</v>
      </c>
      <c r="K34" s="87">
        <v>0</v>
      </c>
      <c r="L34" s="87">
        <v>-3.7983281569788301</v>
      </c>
      <c r="M34" s="87">
        <v>-11.370404023372</v>
      </c>
      <c r="N34" s="99">
        <v>0</v>
      </c>
      <c r="O34" s="100">
        <v>0</v>
      </c>
      <c r="P34" s="100">
        <v>0</v>
      </c>
      <c r="Q34" s="100">
        <v>-23.098021211695599</v>
      </c>
      <c r="R34" s="99">
        <v>0</v>
      </c>
      <c r="S34" s="100">
        <v>5.7236798336900403</v>
      </c>
      <c r="T34" s="100">
        <v>-1.12632804555975</v>
      </c>
      <c r="U34" s="100">
        <v>0</v>
      </c>
      <c r="V34" s="99">
        <v>-2.5659390180722501</v>
      </c>
      <c r="W34" s="100">
        <v>-5.4193967998332004</v>
      </c>
      <c r="X34" s="100">
        <v>0</v>
      </c>
      <c r="Y34" s="100">
        <v>0</v>
      </c>
      <c r="Z34" s="99">
        <v>-3.1320155809255201</v>
      </c>
      <c r="AA34" s="100">
        <v>4.2</v>
      </c>
      <c r="AB34" s="100">
        <v>0</v>
      </c>
      <c r="AC34" s="100">
        <v>0</v>
      </c>
      <c r="AD34" s="105"/>
      <c r="AE34" s="105"/>
      <c r="AF34" s="105"/>
      <c r="AG34" s="105"/>
    </row>
    <row r="35" spans="1:33" ht="14.5" customHeight="1">
      <c r="A35" s="671" t="s">
        <v>426</v>
      </c>
      <c r="B35" s="82" t="s">
        <v>410</v>
      </c>
      <c r="C35" s="81">
        <v>-0.40240142969658499</v>
      </c>
      <c r="D35" s="81">
        <v>-4.1941320409568501</v>
      </c>
      <c r="E35" s="81">
        <v>-5.2928904857480203</v>
      </c>
      <c r="F35" s="81">
        <v>4.0221724740661804</v>
      </c>
      <c r="G35" s="81">
        <v>0.49039051874747303</v>
      </c>
      <c r="H35" s="81">
        <v>-1.5898181645830201</v>
      </c>
      <c r="I35" s="81">
        <v>-4.79925481111749</v>
      </c>
      <c r="J35" s="81">
        <v>0</v>
      </c>
      <c r="K35" s="81">
        <v>-4.5564909381963297</v>
      </c>
      <c r="L35" s="81">
        <v>-3.7983281569788301</v>
      </c>
      <c r="M35" s="81">
        <v>-4.0728648718964999</v>
      </c>
      <c r="N35" s="97">
        <v>3.5658110051843099</v>
      </c>
      <c r="O35" s="98">
        <v>0</v>
      </c>
      <c r="P35" s="98">
        <v>0</v>
      </c>
      <c r="Q35" s="98">
        <v>-1.1194600027938699</v>
      </c>
      <c r="R35" s="97">
        <v>0</v>
      </c>
      <c r="S35" s="98">
        <v>-3.3141074076727901</v>
      </c>
      <c r="T35" s="98">
        <v>-1.12632804555975</v>
      </c>
      <c r="U35" s="98">
        <v>-1.2699530483452499</v>
      </c>
      <c r="V35" s="97">
        <v>-1.45903763476973</v>
      </c>
      <c r="W35" s="98">
        <v>0</v>
      </c>
      <c r="X35" s="98">
        <v>0</v>
      </c>
      <c r="Y35" s="98">
        <v>0</v>
      </c>
      <c r="Z35" s="97">
        <v>0</v>
      </c>
      <c r="AA35" s="98">
        <v>0</v>
      </c>
      <c r="AB35" s="98">
        <v>-10.499915872528399</v>
      </c>
      <c r="AC35" s="98">
        <v>-4.6520893848971996</v>
      </c>
      <c r="AD35" s="105"/>
      <c r="AE35" s="105"/>
      <c r="AF35" s="105"/>
      <c r="AG35" s="105"/>
    </row>
    <row r="36" spans="1:33" ht="14.5" customHeight="1">
      <c r="A36" s="672"/>
      <c r="B36" s="88" t="s">
        <v>411</v>
      </c>
      <c r="C36" s="90">
        <v>-6.8134811501100803</v>
      </c>
      <c r="D36" s="87">
        <v>-8.8204618618923796</v>
      </c>
      <c r="E36" s="87">
        <v>-4.9736401965598303</v>
      </c>
      <c r="F36" s="87">
        <v>-1.0998428669031199</v>
      </c>
      <c r="G36" s="87">
        <v>0</v>
      </c>
      <c r="H36" s="87">
        <v>-4.4618551504869304</v>
      </c>
      <c r="I36" s="87">
        <v>-2.3996274055587499</v>
      </c>
      <c r="J36" s="87">
        <v>-4.4858667072610201</v>
      </c>
      <c r="K36" s="87">
        <v>-5.0985600651385203</v>
      </c>
      <c r="L36" s="87">
        <v>-3.7983281569788301</v>
      </c>
      <c r="M36" s="87">
        <v>-2.03643243594825</v>
      </c>
      <c r="N36" s="99">
        <v>-2.9528359828417599</v>
      </c>
      <c r="O36" s="100">
        <v>0</v>
      </c>
      <c r="P36" s="100">
        <v>0</v>
      </c>
      <c r="Q36" s="100">
        <v>-11.549010605847799</v>
      </c>
      <c r="R36" s="99">
        <v>0</v>
      </c>
      <c r="S36" s="100">
        <v>7.5574078544383001</v>
      </c>
      <c r="T36" s="100">
        <v>-1.12632804555975</v>
      </c>
      <c r="U36" s="100">
        <v>0</v>
      </c>
      <c r="V36" s="99">
        <v>-11.3054731367867</v>
      </c>
      <c r="W36" s="100">
        <v>-5.8645449561420104</v>
      </c>
      <c r="X36" s="100">
        <v>0</v>
      </c>
      <c r="Y36" s="100">
        <v>0</v>
      </c>
      <c r="Z36" s="99">
        <v>0</v>
      </c>
      <c r="AA36" s="100">
        <v>-4.2</v>
      </c>
      <c r="AB36" s="100">
        <v>-2.35859138593865</v>
      </c>
      <c r="AC36" s="100">
        <v>0</v>
      </c>
      <c r="AD36" s="105"/>
      <c r="AE36" s="105"/>
      <c r="AF36" s="105"/>
      <c r="AG36" s="105"/>
    </row>
    <row r="37" spans="1:33" ht="14.5" customHeight="1">
      <c r="A37" s="671" t="s">
        <v>427</v>
      </c>
      <c r="B37" s="82" t="s">
        <v>410</v>
      </c>
      <c r="C37" s="81">
        <v>-33.7394261417476</v>
      </c>
      <c r="D37" s="81">
        <v>-18.8986067930948</v>
      </c>
      <c r="E37" s="81">
        <v>-25.4654904877188</v>
      </c>
      <c r="F37" s="81">
        <v>-21.277183880101799</v>
      </c>
      <c r="G37" s="81">
        <v>-16.197237005195898</v>
      </c>
      <c r="H37" s="81">
        <v>-19.958210008566699</v>
      </c>
      <c r="I37" s="81">
        <v>-32.461392896259902</v>
      </c>
      <c r="J37" s="81">
        <v>2.6094974459260798</v>
      </c>
      <c r="K37" s="81">
        <v>-22.565427764335901</v>
      </c>
      <c r="L37" s="81">
        <v>17.9560456335917</v>
      </c>
      <c r="M37" s="81">
        <v>-13.129294337388201</v>
      </c>
      <c r="N37" s="97">
        <v>-36.8505690216315</v>
      </c>
      <c r="O37" s="98">
        <v>-22.4093174567878</v>
      </c>
      <c r="P37" s="98">
        <v>-0.53713820686939295</v>
      </c>
      <c r="Q37" s="98">
        <v>-43.993537538784302</v>
      </c>
      <c r="R37" s="97">
        <v>-29.614264130942999</v>
      </c>
      <c r="S37" s="98">
        <v>-12.4545709389138</v>
      </c>
      <c r="T37" s="98">
        <v>-28.448161013871701</v>
      </c>
      <c r="U37" s="98">
        <v>3.76396550419308</v>
      </c>
      <c r="V37" s="97">
        <v>-9.5559018792550905</v>
      </c>
      <c r="W37" s="98">
        <v>-20.845662352166499</v>
      </c>
      <c r="X37" s="98">
        <v>-2.2000000000000002</v>
      </c>
      <c r="Y37" s="98">
        <v>-10.031148160553499</v>
      </c>
      <c r="Z37" s="97">
        <v>-15.857432902647</v>
      </c>
      <c r="AA37" s="98">
        <v>-10.5</v>
      </c>
      <c r="AB37" s="98">
        <v>-19.4268268670384</v>
      </c>
      <c r="AC37" s="98">
        <v>-31.640455641666001</v>
      </c>
      <c r="AD37" s="105"/>
      <c r="AE37" s="105"/>
      <c r="AF37" s="105"/>
      <c r="AG37" s="105"/>
    </row>
    <row r="38" spans="1:33" ht="14.5" customHeight="1">
      <c r="A38" s="672"/>
      <c r="B38" s="88" t="s">
        <v>411</v>
      </c>
      <c r="C38" s="90">
        <v>-49.920264483503999</v>
      </c>
      <c r="D38" s="87">
        <v>-22.4113107783331</v>
      </c>
      <c r="E38" s="87">
        <v>-18.726532238900099</v>
      </c>
      <c r="F38" s="87">
        <v>-11.787980521116801</v>
      </c>
      <c r="G38" s="87">
        <v>-17.300216520635601</v>
      </c>
      <c r="H38" s="87">
        <v>-10.913506902497399</v>
      </c>
      <c r="I38" s="87">
        <v>-27.868906471719502</v>
      </c>
      <c r="J38" s="87">
        <v>-2.6125785909175998</v>
      </c>
      <c r="K38" s="87">
        <v>-22.541266393270501</v>
      </c>
      <c r="L38" s="87">
        <v>-16.240390029234</v>
      </c>
      <c r="M38" s="87">
        <v>-25.818066156940599</v>
      </c>
      <c r="N38" s="99">
        <v>-17.281011351476</v>
      </c>
      <c r="O38" s="100">
        <v>-33.340212488985102</v>
      </c>
      <c r="P38" s="100">
        <v>9.1423457414447693</v>
      </c>
      <c r="Q38" s="100">
        <v>-32.3993470653567</v>
      </c>
      <c r="R38" s="99">
        <v>-25.481996915642998</v>
      </c>
      <c r="S38" s="100">
        <v>-30.443404881732299</v>
      </c>
      <c r="T38" s="100">
        <v>-13.0238637937818</v>
      </c>
      <c r="U38" s="100">
        <v>-22.451919380172601</v>
      </c>
      <c r="V38" s="99">
        <v>-21.740853224728699</v>
      </c>
      <c r="W38" s="100">
        <v>-19.091422470459101</v>
      </c>
      <c r="X38" s="100">
        <v>-4.5</v>
      </c>
      <c r="Y38" s="100">
        <v>-3.4972702812229302</v>
      </c>
      <c r="Z38" s="99">
        <v>-15.1184195629807</v>
      </c>
      <c r="AA38" s="100">
        <v>-12.8</v>
      </c>
      <c r="AB38" s="100">
        <v>-12.8964279039978</v>
      </c>
      <c r="AC38" s="100">
        <v>-25.001432857053999</v>
      </c>
      <c r="AD38" s="105"/>
      <c r="AE38" s="105"/>
      <c r="AF38" s="105"/>
      <c r="AG38" s="105"/>
    </row>
    <row r="39" spans="1:33" ht="14.5" customHeight="1">
      <c r="A39" s="91" t="s">
        <v>428</v>
      </c>
      <c r="B39" s="92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97"/>
      <c r="O39" s="98"/>
      <c r="P39" s="98"/>
      <c r="Q39" s="98"/>
      <c r="R39" s="97"/>
      <c r="S39" s="98"/>
      <c r="T39" s="98"/>
      <c r="U39" s="98"/>
      <c r="V39" s="97"/>
      <c r="W39" s="98"/>
      <c r="X39" s="98"/>
      <c r="Y39" s="98"/>
      <c r="Z39" s="97"/>
      <c r="AA39" s="98"/>
      <c r="AB39" s="98"/>
      <c r="AC39" s="98"/>
      <c r="AD39" s="105"/>
      <c r="AE39" s="105"/>
      <c r="AF39" s="105"/>
      <c r="AG39" s="105"/>
    </row>
    <row r="40" spans="1:33" ht="14.5" customHeight="1">
      <c r="A40" s="676" t="s">
        <v>429</v>
      </c>
      <c r="B40" s="84" t="s">
        <v>410</v>
      </c>
      <c r="C40" s="81">
        <v>-33.527029653246899</v>
      </c>
      <c r="D40" s="81">
        <v>-22.669533616656</v>
      </c>
      <c r="E40" s="81">
        <v>-14.726375271005599</v>
      </c>
      <c r="F40" s="81">
        <v>-14.433636620651001</v>
      </c>
      <c r="G40" s="81">
        <v>-11.172208114569001</v>
      </c>
      <c r="H40" s="81">
        <v>-2.57897726825062</v>
      </c>
      <c r="I40" s="81">
        <v>-38.206511279035702</v>
      </c>
      <c r="J40" s="81">
        <v>2.6237948810886298</v>
      </c>
      <c r="K40" s="81">
        <v>-43.836495280415903</v>
      </c>
      <c r="L40" s="81">
        <v>-16.215487569940599</v>
      </c>
      <c r="M40" s="81">
        <v>-57.009311726101501</v>
      </c>
      <c r="N40" s="97">
        <v>-54.088327119245697</v>
      </c>
      <c r="O40" s="98">
        <v>-40.251609254297897</v>
      </c>
      <c r="P40" s="98">
        <v>-54.982360444601802</v>
      </c>
      <c r="Q40" s="98">
        <v>-48.409450434149797</v>
      </c>
      <c r="R40" s="97">
        <v>-33.360301599431502</v>
      </c>
      <c r="S40" s="98">
        <v>-28.237160791893501</v>
      </c>
      <c r="T40" s="98">
        <v>-32.672774945304603</v>
      </c>
      <c r="U40" s="98">
        <v>-13.6873890385795</v>
      </c>
      <c r="V40" s="97">
        <v>-19.092129334617599</v>
      </c>
      <c r="W40" s="98">
        <v>-20.893081731516599</v>
      </c>
      <c r="X40" s="98">
        <v>-4.5</v>
      </c>
      <c r="Y40" s="98">
        <v>-26.583031052661099</v>
      </c>
      <c r="Z40" s="97">
        <v>-11.089750358330599</v>
      </c>
      <c r="AA40" s="98">
        <v>-7.3</v>
      </c>
      <c r="AB40" s="98">
        <v>-12.1035037745702</v>
      </c>
      <c r="AC40" s="98">
        <v>-15.122742128720001</v>
      </c>
      <c r="AD40" s="105"/>
      <c r="AE40" s="105"/>
      <c r="AF40" s="105"/>
      <c r="AG40" s="105"/>
    </row>
    <row r="41" spans="1:33" ht="14.5" customHeight="1">
      <c r="A41" s="676"/>
      <c r="B41" s="84" t="s">
        <v>411</v>
      </c>
      <c r="C41" s="83">
        <v>-52.842428184216303</v>
      </c>
      <c r="D41" s="81">
        <v>-10.377214258655499</v>
      </c>
      <c r="E41" s="81">
        <v>-18.294566870435901</v>
      </c>
      <c r="F41" s="81">
        <v>-11.344518667755001</v>
      </c>
      <c r="G41" s="81">
        <v>-9.3111285352963709</v>
      </c>
      <c r="H41" s="81">
        <v>-6.3062992185399196</v>
      </c>
      <c r="I41" s="81">
        <v>-35.488142200493897</v>
      </c>
      <c r="J41" s="81">
        <v>-13.2003736264673</v>
      </c>
      <c r="K41" s="81">
        <v>-30.439826510539898</v>
      </c>
      <c r="L41" s="81">
        <v>-25.212123443755999</v>
      </c>
      <c r="M41" s="81">
        <v>-47.163308032038302</v>
      </c>
      <c r="N41" s="97">
        <v>-17.981190206646499</v>
      </c>
      <c r="O41" s="98">
        <v>-21.768445979318301</v>
      </c>
      <c r="P41" s="98">
        <v>-24.776473392238501</v>
      </c>
      <c r="Q41" s="98">
        <v>-22.675423934594701</v>
      </c>
      <c r="R41" s="97">
        <v>-27.913649486624202</v>
      </c>
      <c r="S41" s="98">
        <v>-30.530815446569299</v>
      </c>
      <c r="T41" s="98">
        <v>-16.0564775382528</v>
      </c>
      <c r="U41" s="98">
        <v>-19.9703511768544</v>
      </c>
      <c r="V41" s="97">
        <v>-20.180936902860701</v>
      </c>
      <c r="W41" s="98">
        <v>-23.645911832575699</v>
      </c>
      <c r="X41" s="98">
        <v>-4.5</v>
      </c>
      <c r="Y41" s="98">
        <v>-6.3235834647267097</v>
      </c>
      <c r="Z41" s="97">
        <v>-21.100902686384899</v>
      </c>
      <c r="AA41" s="98">
        <v>-7.6</v>
      </c>
      <c r="AB41" s="98">
        <v>-8.97087562987792</v>
      </c>
      <c r="AC41" s="98">
        <v>-2.6756600344750199</v>
      </c>
      <c r="AD41" s="105"/>
      <c r="AE41" s="105"/>
      <c r="AF41" s="105"/>
      <c r="AG41" s="105"/>
    </row>
    <row r="42" spans="1:33" ht="14.5" customHeight="1">
      <c r="A42" s="676" t="s">
        <v>430</v>
      </c>
      <c r="B42" s="84" t="s">
        <v>410</v>
      </c>
      <c r="C42" s="81">
        <v>-51.890928475029497</v>
      </c>
      <c r="D42" s="81">
        <v>-34.237619217312798</v>
      </c>
      <c r="E42" s="81">
        <v>-33.833913784539902</v>
      </c>
      <c r="F42" s="81">
        <v>-29.830698167592299</v>
      </c>
      <c r="G42" s="81">
        <v>-23.402753007488801</v>
      </c>
      <c r="H42" s="81">
        <v>-19.987227147319899</v>
      </c>
      <c r="I42" s="81">
        <v>-24.497794387327701</v>
      </c>
      <c r="J42" s="81">
        <v>-12.587085786141101</v>
      </c>
      <c r="K42" s="81">
        <v>-30.6704780379937</v>
      </c>
      <c r="L42" s="81">
        <v>-3.9716225501166198</v>
      </c>
      <c r="M42" s="81">
        <v>-35.271827614239598</v>
      </c>
      <c r="N42" s="97">
        <v>-30.4088700576124</v>
      </c>
      <c r="O42" s="98">
        <v>-19.255968407252901</v>
      </c>
      <c r="P42" s="98">
        <v>-22.683469898995298</v>
      </c>
      <c r="Q42" s="98">
        <v>-23.814297461013599</v>
      </c>
      <c r="R42" s="97">
        <v>-21.136573890823701</v>
      </c>
      <c r="S42" s="98">
        <v>-0.73061349652128305</v>
      </c>
      <c r="T42" s="98">
        <v>-24.043039505215901</v>
      </c>
      <c r="U42" s="98">
        <v>-12.842344508384601</v>
      </c>
      <c r="V42" s="97">
        <v>-5.3943769703206899</v>
      </c>
      <c r="W42" s="98">
        <v>-21.097006431548301</v>
      </c>
      <c r="X42" s="98">
        <v>5.6</v>
      </c>
      <c r="Y42" s="98">
        <v>-6.8387348967420403</v>
      </c>
      <c r="Z42" s="97">
        <v>-4.6749967583409697</v>
      </c>
      <c r="AA42" s="98">
        <v>-5.6</v>
      </c>
      <c r="AB42" s="98">
        <v>-34.857154783263901</v>
      </c>
      <c r="AC42" s="98">
        <v>-24.846296801116999</v>
      </c>
      <c r="AD42" s="105"/>
      <c r="AE42" s="105"/>
      <c r="AF42" s="105"/>
      <c r="AG42" s="105"/>
    </row>
    <row r="43" spans="1:33" ht="14.5" customHeight="1">
      <c r="A43" s="676"/>
      <c r="B43" s="84" t="s">
        <v>411</v>
      </c>
      <c r="C43" s="83">
        <v>-63.708246699572101</v>
      </c>
      <c r="D43" s="81">
        <v>-19.622467437826899</v>
      </c>
      <c r="E43" s="81">
        <v>-32.700967501962097</v>
      </c>
      <c r="F43" s="81">
        <v>-23.3833653122709</v>
      </c>
      <c r="G43" s="81">
        <v>-18.8625778489012</v>
      </c>
      <c r="H43" s="81">
        <v>-21.3779638615541</v>
      </c>
      <c r="I43" s="81">
        <v>-23.447190887026899</v>
      </c>
      <c r="J43" s="81">
        <v>-11.0452020130947</v>
      </c>
      <c r="K43" s="81">
        <v>-21.560401712213</v>
      </c>
      <c r="L43" s="81">
        <v>-22.714789378239701</v>
      </c>
      <c r="M43" s="81">
        <v>-29.474508048188401</v>
      </c>
      <c r="N43" s="97">
        <v>-19.828133626678799</v>
      </c>
      <c r="O43" s="98">
        <v>-31.306213380592599</v>
      </c>
      <c r="P43" s="98">
        <v>3.0375936469899898</v>
      </c>
      <c r="Q43" s="98">
        <v>-8.4194158640880108</v>
      </c>
      <c r="R43" s="97">
        <v>-19.444420091618099</v>
      </c>
      <c r="S43" s="98">
        <v>-8.1305237893273308</v>
      </c>
      <c r="T43" s="98">
        <v>-27.653774080785301</v>
      </c>
      <c r="U43" s="98">
        <v>-12.2176537772229</v>
      </c>
      <c r="V43" s="97">
        <v>-13.2952160607654</v>
      </c>
      <c r="W43" s="98">
        <v>-19.932384617544798</v>
      </c>
      <c r="X43" s="98">
        <v>-8.1</v>
      </c>
      <c r="Y43" s="98">
        <v>-5.9504867549229301</v>
      </c>
      <c r="Z43" s="97">
        <v>-14.875725390787901</v>
      </c>
      <c r="AA43" s="98">
        <v>-14.8</v>
      </c>
      <c r="AB43" s="98">
        <v>-12.8964279039978</v>
      </c>
      <c r="AC43" s="98">
        <v>-24.846296801116999</v>
      </c>
      <c r="AD43" s="105"/>
      <c r="AE43" s="105"/>
      <c r="AF43" s="105"/>
      <c r="AG43" s="105"/>
    </row>
    <row r="44" spans="1:33" ht="14.5" customHeight="1">
      <c r="A44" s="676" t="s">
        <v>431</v>
      </c>
      <c r="B44" s="84" t="s">
        <v>410</v>
      </c>
      <c r="C44" s="81">
        <v>-38.713428896440298</v>
      </c>
      <c r="D44" s="81">
        <v>-34.419034068452902</v>
      </c>
      <c r="E44" s="81">
        <v>-5.5207753864276397</v>
      </c>
      <c r="F44" s="81">
        <v>-7.3963112630371004</v>
      </c>
      <c r="G44" s="81">
        <v>-7.3611808880255403</v>
      </c>
      <c r="H44" s="81">
        <v>-17.728755443723902</v>
      </c>
      <c r="I44" s="81">
        <v>-16.498545192279</v>
      </c>
      <c r="J44" s="81">
        <v>-14.227487861625301</v>
      </c>
      <c r="K44" s="81">
        <v>-50.997650759315398</v>
      </c>
      <c r="L44" s="81">
        <v>-22.2172481667663</v>
      </c>
      <c r="M44" s="81">
        <v>-47.027501315966397</v>
      </c>
      <c r="N44" s="97">
        <v>-28.230506533733401</v>
      </c>
      <c r="O44" s="98">
        <v>-35.137637007192303</v>
      </c>
      <c r="P44" s="98">
        <v>-33.667176796879097</v>
      </c>
      <c r="Q44" s="98">
        <v>-23.023271304607501</v>
      </c>
      <c r="R44" s="97">
        <v>-25.039001686756801</v>
      </c>
      <c r="S44" s="98">
        <v>-23.122513008766301</v>
      </c>
      <c r="T44" s="98">
        <v>-21.157301061943201</v>
      </c>
      <c r="U44" s="98">
        <v>4.8244869417573701</v>
      </c>
      <c r="V44" s="97">
        <v>-15.246271312045399</v>
      </c>
      <c r="W44" s="98">
        <v>-16.3829420052475</v>
      </c>
      <c r="X44" s="98">
        <v>-2.1</v>
      </c>
      <c r="Y44" s="98">
        <v>-15.5699224688885</v>
      </c>
      <c r="Z44" s="97">
        <v>-18.208352262062199</v>
      </c>
      <c r="AA44" s="98">
        <v>-25.9</v>
      </c>
      <c r="AB44" s="98">
        <v>-23.060671502838201</v>
      </c>
      <c r="AC44" s="98">
        <v>-8.0253643003008204</v>
      </c>
      <c r="AD44" s="105"/>
      <c r="AE44" s="105"/>
      <c r="AF44" s="105"/>
      <c r="AG44" s="105"/>
    </row>
    <row r="45" spans="1:33" ht="14.5" customHeight="1">
      <c r="A45" s="676"/>
      <c r="B45" s="84" t="s">
        <v>411</v>
      </c>
      <c r="C45" s="83">
        <v>-54.193199171361499</v>
      </c>
      <c r="D45" s="81">
        <v>-22.8145004022854</v>
      </c>
      <c r="E45" s="81">
        <v>-11.2472977630937</v>
      </c>
      <c r="F45" s="81">
        <v>-7.7484905775174804</v>
      </c>
      <c r="G45" s="81">
        <v>-10.947660995457399</v>
      </c>
      <c r="H45" s="81">
        <v>-18.2202606463749</v>
      </c>
      <c r="I45" s="81">
        <v>-27.335872990904299</v>
      </c>
      <c r="J45" s="81">
        <v>-4.4706063762337402</v>
      </c>
      <c r="K45" s="81">
        <v>-39.139731148734903</v>
      </c>
      <c r="L45" s="81">
        <v>-19.1955096760922</v>
      </c>
      <c r="M45" s="81">
        <v>-35.050513365513602</v>
      </c>
      <c r="N45" s="97">
        <v>-10.564111903773901</v>
      </c>
      <c r="O45" s="98">
        <v>-21.206836736969102</v>
      </c>
      <c r="P45" s="98">
        <v>-6.5463102973130303</v>
      </c>
      <c r="Q45" s="98">
        <v>-28.2004936832281</v>
      </c>
      <c r="R45" s="97">
        <v>-23.138097048532199</v>
      </c>
      <c r="S45" s="98">
        <v>-19.2540885285981</v>
      </c>
      <c r="T45" s="98">
        <v>-37.099063840861596</v>
      </c>
      <c r="U45" s="98">
        <v>-22.018540928225001</v>
      </c>
      <c r="V45" s="97">
        <v>-23.4629854775201</v>
      </c>
      <c r="W45" s="98">
        <v>-18.269640632437302</v>
      </c>
      <c r="X45" s="98">
        <v>-8.1</v>
      </c>
      <c r="Y45" s="98">
        <v>-0.64062286831763304</v>
      </c>
      <c r="Z45" s="97">
        <v>-8.41212397466197</v>
      </c>
      <c r="AA45" s="98">
        <v>-14.2</v>
      </c>
      <c r="AB45" s="98">
        <v>-15.674065225278699</v>
      </c>
      <c r="AC45" s="98">
        <v>-7.98297729755972</v>
      </c>
      <c r="AD45" s="105"/>
      <c r="AE45" s="105"/>
      <c r="AF45" s="105"/>
      <c r="AG45" s="105"/>
    </row>
    <row r="46" spans="1:33" ht="14.5" customHeight="1">
      <c r="A46" s="676" t="s">
        <v>432</v>
      </c>
      <c r="B46" s="84" t="s">
        <v>410</v>
      </c>
      <c r="C46" s="81">
        <v>0.77352490176505295</v>
      </c>
      <c r="D46" s="81">
        <v>-15.6188463801445</v>
      </c>
      <c r="E46" s="81">
        <v>-4.9830650199487296</v>
      </c>
      <c r="F46" s="81">
        <v>-4.0199625512963602</v>
      </c>
      <c r="G46" s="81">
        <v>-17.871618424001898</v>
      </c>
      <c r="H46" s="81">
        <v>-9.79777034126597</v>
      </c>
      <c r="I46" s="81">
        <v>-11.5991462204657</v>
      </c>
      <c r="J46" s="81">
        <v>6.3258309902032899</v>
      </c>
      <c r="K46" s="81">
        <v>-24.446689991193601</v>
      </c>
      <c r="L46" s="81">
        <v>-4.3577120341362203</v>
      </c>
      <c r="M46" s="81">
        <v>-38.2579950078322</v>
      </c>
      <c r="N46" s="97">
        <v>-19.330185918934902</v>
      </c>
      <c r="O46" s="98">
        <v>-17.273632442110099</v>
      </c>
      <c r="P46" s="98">
        <v>-24.747063972599399</v>
      </c>
      <c r="Q46" s="98">
        <v>-40.0736678145987</v>
      </c>
      <c r="R46" s="97">
        <v>-32.366809129331202</v>
      </c>
      <c r="S46" s="98">
        <v>-13.838642347218499</v>
      </c>
      <c r="T46" s="98">
        <v>-21.0248127235343</v>
      </c>
      <c r="U46" s="98">
        <v>-3.7520037764724498E-2</v>
      </c>
      <c r="V46" s="97">
        <v>-2.9522494925557701</v>
      </c>
      <c r="W46" s="98">
        <v>-5.7468481139888601</v>
      </c>
      <c r="X46" s="98">
        <v>2.2999999999999998</v>
      </c>
      <c r="Y46" s="98">
        <v>-1.68670369378604</v>
      </c>
      <c r="Z46" s="97">
        <v>-6.1564526008101703</v>
      </c>
      <c r="AA46" s="98">
        <v>-11.2</v>
      </c>
      <c r="AB46" s="98">
        <v>1.8780390942751899</v>
      </c>
      <c r="AC46" s="98">
        <v>-11.954113595527099</v>
      </c>
      <c r="AD46" s="105"/>
      <c r="AE46" s="105"/>
      <c r="AF46" s="105"/>
      <c r="AG46" s="105"/>
    </row>
    <row r="47" spans="1:33" ht="14.5" customHeight="1">
      <c r="A47" s="676"/>
      <c r="B47" s="84" t="s">
        <v>411</v>
      </c>
      <c r="C47" s="83">
        <v>-1.1499274834283399</v>
      </c>
      <c r="D47" s="81">
        <v>2.5940149230829501</v>
      </c>
      <c r="E47" s="81">
        <v>-8.9924834793127495</v>
      </c>
      <c r="F47" s="81">
        <v>-7.8039785925117098</v>
      </c>
      <c r="G47" s="81">
        <v>-6.3722798203057396</v>
      </c>
      <c r="H47" s="81">
        <v>-2.2684303253842399</v>
      </c>
      <c r="I47" s="81">
        <v>-10.9355665603322</v>
      </c>
      <c r="J47" s="81">
        <v>0.56247082283376404</v>
      </c>
      <c r="K47" s="81">
        <v>-12.306373064656301</v>
      </c>
      <c r="L47" s="81">
        <v>2.7074217449453601</v>
      </c>
      <c r="M47" s="81">
        <v>-22.913323556391202</v>
      </c>
      <c r="N47" s="97">
        <v>-6.3185651242186101</v>
      </c>
      <c r="O47" s="98">
        <v>-18.4110971405625</v>
      </c>
      <c r="P47" s="98">
        <v>-19.924031859673399</v>
      </c>
      <c r="Q47" s="98">
        <v>-33.1413555038555</v>
      </c>
      <c r="R47" s="97">
        <v>-31.497967160155401</v>
      </c>
      <c r="S47" s="98">
        <v>-26.367328771861199</v>
      </c>
      <c r="T47" s="98">
        <v>-32.8394215592294</v>
      </c>
      <c r="U47" s="98">
        <v>-3.3854702976559801</v>
      </c>
      <c r="V47" s="97">
        <v>-13.602482491077501</v>
      </c>
      <c r="W47" s="98">
        <v>-5.9262502506800301</v>
      </c>
      <c r="X47" s="98">
        <v>-4.5</v>
      </c>
      <c r="Y47" s="98">
        <v>-1.7165901910755099</v>
      </c>
      <c r="Z47" s="97">
        <v>-5.2801083937364499</v>
      </c>
      <c r="AA47" s="98">
        <v>-8.6999999999999993</v>
      </c>
      <c r="AB47" s="98">
        <v>-10.4693841623645</v>
      </c>
      <c r="AC47" s="98">
        <v>-10.566816860832899</v>
      </c>
      <c r="AD47" s="105"/>
      <c r="AE47" s="105"/>
      <c r="AF47" s="105"/>
      <c r="AG47" s="105"/>
    </row>
    <row r="48" spans="1:33" ht="14.5" customHeight="1">
      <c r="A48" s="676" t="s">
        <v>433</v>
      </c>
      <c r="B48" s="84" t="s">
        <v>410</v>
      </c>
      <c r="C48" s="81">
        <v>-26.1617874167103</v>
      </c>
      <c r="D48" s="81">
        <v>1.08441599440753</v>
      </c>
      <c r="E48" s="81">
        <v>-18.590971718664701</v>
      </c>
      <c r="F48" s="81">
        <v>-9.2175257502860699</v>
      </c>
      <c r="G48" s="81">
        <v>-22.886608511034002</v>
      </c>
      <c r="H48" s="81">
        <v>-5.4656268069240799</v>
      </c>
      <c r="I48" s="81">
        <v>-29.522875351672798</v>
      </c>
      <c r="J48" s="81">
        <v>15.303686574857901</v>
      </c>
      <c r="K48" s="81">
        <v>-27.5957925349616</v>
      </c>
      <c r="L48" s="81">
        <v>5.7712255509572801</v>
      </c>
      <c r="M48" s="81">
        <v>-33.689320569543902</v>
      </c>
      <c r="N48" s="97">
        <v>-22.885937833801599</v>
      </c>
      <c r="O48" s="98">
        <v>-23.199610384268201</v>
      </c>
      <c r="P48" s="98">
        <v>-30.748590751003899</v>
      </c>
      <c r="Q48" s="98">
        <v>-27.8560594739976</v>
      </c>
      <c r="R48" s="97">
        <v>-17.675639448285001</v>
      </c>
      <c r="S48" s="98">
        <v>-24.131706678687099</v>
      </c>
      <c r="T48" s="98">
        <v>-30.440847878478898</v>
      </c>
      <c r="U48" s="98">
        <v>0.151940453208778</v>
      </c>
      <c r="V48" s="97">
        <v>-13.920530220656399</v>
      </c>
      <c r="W48" s="98">
        <v>-26.580524281765801</v>
      </c>
      <c r="X48" s="98">
        <v>0.6</v>
      </c>
      <c r="Y48" s="98">
        <v>-10.1701488183063</v>
      </c>
      <c r="Z48" s="97">
        <v>-7.4109776860588603</v>
      </c>
      <c r="AA48" s="98">
        <v>-16.3</v>
      </c>
      <c r="AB48" s="98">
        <v>-4.5772462024584097</v>
      </c>
      <c r="AC48" s="98">
        <v>-27.440266502888502</v>
      </c>
      <c r="AD48" s="105"/>
      <c r="AE48" s="105"/>
      <c r="AF48" s="105"/>
      <c r="AG48" s="105"/>
    </row>
    <row r="49" spans="1:33" ht="14.5" customHeight="1">
      <c r="A49" s="677"/>
      <c r="B49" s="86" t="s">
        <v>411</v>
      </c>
      <c r="C49" s="90">
        <v>-48.082353026302997</v>
      </c>
      <c r="D49" s="87">
        <v>19.466997278910199</v>
      </c>
      <c r="E49" s="87">
        <v>-15.4199671561242</v>
      </c>
      <c r="F49" s="87">
        <v>-24.634284600605302</v>
      </c>
      <c r="G49" s="87">
        <v>-13.042245178916099</v>
      </c>
      <c r="H49" s="87">
        <v>-0.53499783523876099</v>
      </c>
      <c r="I49" s="87">
        <v>-27.868906471719502</v>
      </c>
      <c r="J49" s="87">
        <v>8.1221252365826704</v>
      </c>
      <c r="K49" s="87">
        <v>-19.7006372533207</v>
      </c>
      <c r="L49" s="87">
        <v>-8.5684092687958398</v>
      </c>
      <c r="M49" s="87">
        <v>-24.9194850715777</v>
      </c>
      <c r="N49" s="99">
        <v>-12.6359902944594</v>
      </c>
      <c r="O49" s="100">
        <v>-19.815942756854</v>
      </c>
      <c r="P49" s="100">
        <v>-21.161272347174801</v>
      </c>
      <c r="Q49" s="100">
        <v>-28.2004936832281</v>
      </c>
      <c r="R49" s="99">
        <v>-17.5329394670058</v>
      </c>
      <c r="S49" s="100">
        <v>-31.1743483925557</v>
      </c>
      <c r="T49" s="100">
        <v>-44.296719107583101</v>
      </c>
      <c r="U49" s="100">
        <v>-24.940085688580002</v>
      </c>
      <c r="V49" s="99">
        <v>-23.283219514291702</v>
      </c>
      <c r="W49" s="100">
        <v>-14.9098084508336</v>
      </c>
      <c r="X49" s="100">
        <v>-4.5</v>
      </c>
      <c r="Y49" s="100">
        <v>-3.6997502538757701</v>
      </c>
      <c r="Z49" s="99">
        <v>-8.41212397466197</v>
      </c>
      <c r="AA49" s="100">
        <v>-16.899999999999999</v>
      </c>
      <c r="AB49" s="100">
        <v>-15.7241110366827</v>
      </c>
      <c r="AC49" s="100">
        <v>-16.269166129366301</v>
      </c>
      <c r="AD49" s="105"/>
      <c r="AE49" s="105"/>
      <c r="AF49" s="105"/>
      <c r="AG49" s="105"/>
    </row>
    <row r="50" spans="1:33" ht="14.5" customHeight="1">
      <c r="A50" s="671" t="s">
        <v>434</v>
      </c>
      <c r="B50" s="82" t="s">
        <v>410</v>
      </c>
      <c r="C50" s="81">
        <v>-19.7913723468196</v>
      </c>
      <c r="D50" s="81">
        <v>1.50992442143007</v>
      </c>
      <c r="E50" s="81">
        <v>7.4746265844608502</v>
      </c>
      <c r="F50" s="81">
        <v>-31.933800425752899</v>
      </c>
      <c r="G50" s="81">
        <v>-23.888486622863098</v>
      </c>
      <c r="H50" s="81">
        <v>-21.1059319704862</v>
      </c>
      <c r="I50" s="81">
        <v>-23.6803099348218</v>
      </c>
      <c r="J50" s="81">
        <v>-25.469233615208001</v>
      </c>
      <c r="K50" s="81">
        <v>5.2070764980599096</v>
      </c>
      <c r="L50" s="81">
        <v>0.104404685976418</v>
      </c>
      <c r="M50" s="81">
        <v>-9.0267458727579406</v>
      </c>
      <c r="N50" s="97">
        <v>-5.0423023927583701</v>
      </c>
      <c r="O50" s="98">
        <v>22.8584069772924</v>
      </c>
      <c r="P50" s="98">
        <v>10.922506526873899</v>
      </c>
      <c r="Q50" s="98">
        <v>33.014677137132203</v>
      </c>
      <c r="R50" s="97">
        <v>-11.3317977906139</v>
      </c>
      <c r="S50" s="98">
        <v>-12.1014842645661</v>
      </c>
      <c r="T50" s="98">
        <v>-3.4811727999100199</v>
      </c>
      <c r="U50" s="98">
        <v>12.6845179444568</v>
      </c>
      <c r="V50" s="97">
        <v>2.1604644199343599</v>
      </c>
      <c r="W50" s="98">
        <v>-7.9087978784408097</v>
      </c>
      <c r="X50" s="98">
        <v>-1.8</v>
      </c>
      <c r="Y50" s="98">
        <v>6.1644146003870697</v>
      </c>
      <c r="Z50" s="97">
        <v>-2.9003028070885501</v>
      </c>
      <c r="AA50" s="98">
        <v>-16.399999999999999</v>
      </c>
      <c r="AB50" s="98">
        <v>-14.367685168425799</v>
      </c>
      <c r="AC50" s="98">
        <v>-15.286098581832499</v>
      </c>
      <c r="AD50" s="105"/>
      <c r="AE50" s="105"/>
      <c r="AF50" s="105"/>
      <c r="AG50" s="105"/>
    </row>
    <row r="51" spans="1:33" ht="14.5" customHeight="1">
      <c r="A51" s="672"/>
      <c r="B51" s="88" t="s">
        <v>411</v>
      </c>
      <c r="C51" s="87">
        <v>-36.815938324951503</v>
      </c>
      <c r="D51" s="87">
        <v>-25.103222606949799</v>
      </c>
      <c r="E51" s="87">
        <v>-12.7825214149112</v>
      </c>
      <c r="F51" s="87">
        <v>-45.959169449653899</v>
      </c>
      <c r="G51" s="87">
        <v>-26.990123548068901</v>
      </c>
      <c r="H51" s="87">
        <v>-25.695985028722198</v>
      </c>
      <c r="I51" s="87">
        <v>-26.443349372723699</v>
      </c>
      <c r="J51" s="87">
        <v>-24.320339185359899</v>
      </c>
      <c r="K51" s="87">
        <v>-19.1618084605348</v>
      </c>
      <c r="L51" s="87">
        <v>-12.467787456981799</v>
      </c>
      <c r="M51" s="87">
        <v>-15.5450611629904</v>
      </c>
      <c r="N51" s="99">
        <v>-17.9710233431943</v>
      </c>
      <c r="O51" s="100">
        <v>18.837110407298599</v>
      </c>
      <c r="P51" s="100">
        <v>-4.9439551898958802</v>
      </c>
      <c r="Q51" s="100">
        <v>-23.985656718489299</v>
      </c>
      <c r="R51" s="99">
        <v>-28.558529813184499</v>
      </c>
      <c r="S51" s="100">
        <v>-30.932462608147901</v>
      </c>
      <c r="T51" s="100">
        <v>-21.624090337082599</v>
      </c>
      <c r="U51" s="100">
        <v>-34.111887451620397</v>
      </c>
      <c r="V51" s="99">
        <v>-16.676751902164298</v>
      </c>
      <c r="W51" s="100">
        <v>-24.820207524991901</v>
      </c>
      <c r="X51" s="100">
        <v>-20.100000000000001</v>
      </c>
      <c r="Y51" s="100">
        <v>-28.484657622006001</v>
      </c>
      <c r="Z51" s="99">
        <v>-16.053099505413599</v>
      </c>
      <c r="AA51" s="100">
        <v>-24.9</v>
      </c>
      <c r="AB51" s="100">
        <v>-19.7693287072237</v>
      </c>
      <c r="AC51" s="100">
        <v>-19.5728970424951</v>
      </c>
      <c r="AD51" s="105"/>
      <c r="AE51" s="105"/>
      <c r="AF51" s="105"/>
      <c r="AG51" s="105"/>
    </row>
    <row r="52" spans="1:33" ht="14.5" customHeight="1">
      <c r="A52" s="671" t="s">
        <v>435</v>
      </c>
      <c r="B52" s="82" t="s">
        <v>410</v>
      </c>
      <c r="C52" s="81">
        <v>-27.735304803896401</v>
      </c>
      <c r="D52" s="81">
        <v>-2.9599132501222698</v>
      </c>
      <c r="E52" s="81">
        <v>-2.5821713667469801</v>
      </c>
      <c r="F52" s="81">
        <v>-23.356897924858099</v>
      </c>
      <c r="G52" s="81">
        <v>-24.129808289540801</v>
      </c>
      <c r="H52" s="81">
        <v>-11.3976520202665</v>
      </c>
      <c r="I52" s="81">
        <v>-25.9305949497816</v>
      </c>
      <c r="J52" s="81">
        <v>-18.7286802226525</v>
      </c>
      <c r="K52" s="81">
        <v>-8.5556166073550308</v>
      </c>
      <c r="L52" s="81">
        <v>-7.7335469978947602</v>
      </c>
      <c r="M52" s="81">
        <v>-21.0099532535416</v>
      </c>
      <c r="N52" s="97">
        <v>-7.6220194861326904</v>
      </c>
      <c r="O52" s="98">
        <v>6.4703396693667798</v>
      </c>
      <c r="P52" s="98">
        <v>2.9674914359764402</v>
      </c>
      <c r="Q52" s="98">
        <v>11.382273010371501</v>
      </c>
      <c r="R52" s="97">
        <v>-11.5437816210286</v>
      </c>
      <c r="S52" s="98">
        <v>-14.527980936481301</v>
      </c>
      <c r="T52" s="98">
        <v>-8.4219605817946501</v>
      </c>
      <c r="U52" s="98">
        <v>15.5326538304484</v>
      </c>
      <c r="V52" s="97">
        <v>3.0362016244263201</v>
      </c>
      <c r="W52" s="98">
        <v>-17.9008158969825</v>
      </c>
      <c r="X52" s="98">
        <v>-5.0999999999999996</v>
      </c>
      <c r="Y52" s="98">
        <v>-0.60067003881737002</v>
      </c>
      <c r="Z52" s="97">
        <v>-2.2903848049596101</v>
      </c>
      <c r="AA52" s="98">
        <v>-7.6</v>
      </c>
      <c r="AB52" s="98">
        <v>-11.0909971769001</v>
      </c>
      <c r="AC52" s="98">
        <v>-2.93820911073517</v>
      </c>
      <c r="AD52" s="105"/>
      <c r="AE52" s="105"/>
      <c r="AF52" s="105"/>
      <c r="AG52" s="105"/>
    </row>
    <row r="53" spans="1:33" ht="14.5" customHeight="1">
      <c r="A53" s="672"/>
      <c r="B53" s="88" t="s">
        <v>411</v>
      </c>
      <c r="C53" s="87">
        <v>-32.317814586906998</v>
      </c>
      <c r="D53" s="87">
        <v>-18.777197190413599</v>
      </c>
      <c r="E53" s="87">
        <v>-16.743874851832</v>
      </c>
      <c r="F53" s="87">
        <v>-23.143926119332299</v>
      </c>
      <c r="G53" s="87">
        <v>-16.129996553261901</v>
      </c>
      <c r="H53" s="87">
        <v>-7.9216830818800101</v>
      </c>
      <c r="I53" s="87">
        <v>-20.9227207350628</v>
      </c>
      <c r="J53" s="87">
        <v>-24.131744373714898</v>
      </c>
      <c r="K53" s="87">
        <v>-12.97944328426</v>
      </c>
      <c r="L53" s="87">
        <v>-11.5233397520207</v>
      </c>
      <c r="M53" s="87">
        <v>-25.779491295733902</v>
      </c>
      <c r="N53" s="99">
        <v>-23.2437344422347</v>
      </c>
      <c r="O53" s="100">
        <v>-0.35599385711179199</v>
      </c>
      <c r="P53" s="100">
        <v>-12.393694475206599</v>
      </c>
      <c r="Q53" s="100">
        <v>-28.395371099800101</v>
      </c>
      <c r="R53" s="99">
        <v>-17.596414211064399</v>
      </c>
      <c r="S53" s="100">
        <v>-23.6274204424282</v>
      </c>
      <c r="T53" s="100">
        <v>-26.0787542339366</v>
      </c>
      <c r="U53" s="100">
        <v>3.7327529912975401</v>
      </c>
      <c r="V53" s="99">
        <v>-32.749790789755899</v>
      </c>
      <c r="W53" s="100">
        <v>-19.1870610196234</v>
      </c>
      <c r="X53" s="100">
        <v>-12.4</v>
      </c>
      <c r="Y53" s="100">
        <v>-12.539845775324601</v>
      </c>
      <c r="Z53" s="99">
        <v>-21.630462083638299</v>
      </c>
      <c r="AA53" s="100">
        <v>-17.899999999999999</v>
      </c>
      <c r="AB53" s="100">
        <v>-18.4572814863741</v>
      </c>
      <c r="AC53" s="100">
        <v>-20.859059043524098</v>
      </c>
      <c r="AD53" s="105"/>
      <c r="AE53" s="105"/>
      <c r="AF53" s="105"/>
      <c r="AG53" s="105"/>
    </row>
    <row r="54" spans="1:33" ht="14.5" customHeight="1">
      <c r="A54" s="671" t="s">
        <v>436</v>
      </c>
      <c r="B54" s="82" t="s">
        <v>410</v>
      </c>
      <c r="C54" s="81">
        <v>37.730711557863899</v>
      </c>
      <c r="D54" s="81">
        <v>23.710824015612801</v>
      </c>
      <c r="E54" s="81">
        <v>23.0305474151439</v>
      </c>
      <c r="F54" s="81">
        <v>33.824315611274201</v>
      </c>
      <c r="G54" s="81">
        <v>33.695416889365902</v>
      </c>
      <c r="H54" s="81">
        <v>35.333667023813597</v>
      </c>
      <c r="I54" s="81">
        <v>22.301571965020901</v>
      </c>
      <c r="J54" s="81">
        <v>26.6022125131067</v>
      </c>
      <c r="K54" s="81">
        <v>30.526674608271001</v>
      </c>
      <c r="L54" s="81">
        <v>25.185378121024499</v>
      </c>
      <c r="M54" s="81">
        <v>30.883421019006999</v>
      </c>
      <c r="N54" s="97">
        <v>25.2899635636014</v>
      </c>
      <c r="O54" s="98">
        <v>22.7273333400532</v>
      </c>
      <c r="P54" s="98">
        <v>20.948565708417</v>
      </c>
      <c r="Q54" s="98">
        <v>27.665769010925601</v>
      </c>
      <c r="R54" s="97">
        <v>25.060659750824399</v>
      </c>
      <c r="S54" s="98">
        <v>14.9893767076166</v>
      </c>
      <c r="T54" s="98">
        <v>14.013237526256299</v>
      </c>
      <c r="U54" s="98">
        <v>-0.50740344337729004</v>
      </c>
      <c r="V54" s="97">
        <v>7.3514210498565804</v>
      </c>
      <c r="W54" s="98">
        <v>19.078536149416198</v>
      </c>
      <c r="X54" s="98">
        <v>10.9</v>
      </c>
      <c r="Y54" s="98">
        <v>15.9340919318412</v>
      </c>
      <c r="Z54" s="97">
        <v>11.659382664313799</v>
      </c>
      <c r="AA54" s="98">
        <v>15.5</v>
      </c>
      <c r="AB54" s="98">
        <v>25.426030826890699</v>
      </c>
      <c r="AC54" s="98">
        <v>22.5003491964159</v>
      </c>
      <c r="AD54" s="105"/>
      <c r="AE54" s="105"/>
      <c r="AF54" s="105"/>
      <c r="AG54" s="105"/>
    </row>
    <row r="55" spans="1:33" ht="14.5" customHeight="1">
      <c r="A55" s="672"/>
      <c r="B55" s="88" t="s">
        <v>411</v>
      </c>
      <c r="C55" s="87">
        <v>40.712691046251798</v>
      </c>
      <c r="D55" s="87">
        <v>32.760961200714497</v>
      </c>
      <c r="E55" s="87">
        <v>26.336117705930199</v>
      </c>
      <c r="F55" s="87">
        <v>38.855048413361999</v>
      </c>
      <c r="G55" s="87">
        <v>36.921686153844597</v>
      </c>
      <c r="H55" s="87">
        <v>43.368261086106997</v>
      </c>
      <c r="I55" s="87">
        <v>37.323704911857298</v>
      </c>
      <c r="J55" s="87">
        <v>28.1522933725977</v>
      </c>
      <c r="K55" s="87">
        <v>32.386439067163302</v>
      </c>
      <c r="L55" s="87">
        <v>29.2136166626243</v>
      </c>
      <c r="M55" s="87">
        <v>20.533516685551302</v>
      </c>
      <c r="N55" s="99">
        <v>28.475921007136201</v>
      </c>
      <c r="O55" s="100">
        <v>17.9059880782109</v>
      </c>
      <c r="P55" s="100">
        <v>11.3853914740364</v>
      </c>
      <c r="Q55" s="100">
        <v>2.8712327018828301</v>
      </c>
      <c r="R55" s="99">
        <v>34.300651343476602</v>
      </c>
      <c r="S55" s="100">
        <v>12.1792521974235</v>
      </c>
      <c r="T55" s="100">
        <v>1.0531139608792599</v>
      </c>
      <c r="U55" s="100">
        <v>-8.3694586854801098</v>
      </c>
      <c r="V55" s="99">
        <v>-5.7127133943693602</v>
      </c>
      <c r="W55" s="100">
        <v>18.388396154477199</v>
      </c>
      <c r="X55" s="100">
        <v>12.2</v>
      </c>
      <c r="Y55" s="100">
        <v>20.0973616915389</v>
      </c>
      <c r="Z55" s="99">
        <v>23.5918521299558</v>
      </c>
      <c r="AA55" s="100">
        <v>15.7</v>
      </c>
      <c r="AB55" s="100">
        <v>23.832131517867701</v>
      </c>
      <c r="AC55" s="100">
        <v>9.3039516487468905</v>
      </c>
      <c r="AD55" s="105"/>
      <c r="AE55" s="105"/>
      <c r="AF55" s="105"/>
      <c r="AG55" s="105"/>
    </row>
    <row r="56" spans="1:33" ht="14.5" customHeight="1">
      <c r="A56" s="673" t="s">
        <v>437</v>
      </c>
      <c r="B56" s="93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97"/>
      <c r="O56" s="98"/>
      <c r="P56" s="98"/>
      <c r="Q56" s="98"/>
      <c r="R56" s="97"/>
      <c r="S56" s="98"/>
      <c r="T56" s="98"/>
      <c r="U56" s="98"/>
      <c r="V56" s="97"/>
      <c r="W56" s="98"/>
      <c r="X56" s="98"/>
      <c r="Y56" s="98"/>
      <c r="Z56" s="97"/>
      <c r="AA56" s="98"/>
      <c r="AB56" s="98"/>
      <c r="AC56" s="98"/>
      <c r="AD56" s="105"/>
      <c r="AE56" s="105"/>
      <c r="AF56" s="105"/>
      <c r="AG56" s="105"/>
    </row>
    <row r="57" spans="1:33" ht="14.5" customHeight="1">
      <c r="A57" s="671"/>
      <c r="B57" s="94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97"/>
      <c r="O57" s="98"/>
      <c r="P57" s="98"/>
      <c r="Q57" s="98"/>
      <c r="R57" s="97"/>
      <c r="S57" s="98"/>
      <c r="T57" s="98"/>
      <c r="U57" s="98"/>
      <c r="V57" s="97"/>
      <c r="W57" s="98"/>
      <c r="X57" s="98"/>
      <c r="Y57" s="98"/>
      <c r="Z57" s="97"/>
      <c r="AA57" s="98"/>
      <c r="AB57" s="98"/>
      <c r="AC57" s="98"/>
      <c r="AD57" s="105"/>
      <c r="AE57" s="105"/>
      <c r="AF57" s="105"/>
      <c r="AG57" s="105"/>
    </row>
    <row r="58" spans="1:33" ht="14.5" customHeight="1">
      <c r="A58" s="674" t="s">
        <v>438</v>
      </c>
      <c r="B58" s="84" t="s">
        <v>410</v>
      </c>
      <c r="C58" s="81">
        <v>20.793811430382899</v>
      </c>
      <c r="D58" s="81">
        <v>-13.4610685476367</v>
      </c>
      <c r="E58" s="81">
        <v>7.2804807079818801</v>
      </c>
      <c r="F58" s="81">
        <v>14.396128614894</v>
      </c>
      <c r="G58" s="81">
        <v>18.559961420652499</v>
      </c>
      <c r="H58" s="81">
        <v>13.431618275359099</v>
      </c>
      <c r="I58" s="81">
        <v>3.9040672271754402</v>
      </c>
      <c r="J58" s="81">
        <v>-8.2473730634121605</v>
      </c>
      <c r="K58" s="81">
        <v>11.6571136564433</v>
      </c>
      <c r="L58" s="81">
        <v>20.036195470127701</v>
      </c>
      <c r="M58" s="81">
        <v>-17.0728165503117</v>
      </c>
      <c r="N58" s="97">
        <v>9.2522966904199393</v>
      </c>
      <c r="O58" s="98">
        <v>-12.053459351570901</v>
      </c>
      <c r="P58" s="98">
        <v>-13.527693358478601</v>
      </c>
      <c r="Q58" s="98">
        <v>-16.201755622976599</v>
      </c>
      <c r="R58" s="97">
        <v>-9.3875362178174093</v>
      </c>
      <c r="S58" s="98">
        <v>8.1936357153079307</v>
      </c>
      <c r="T58" s="98">
        <v>-4.0158108573598E-2</v>
      </c>
      <c r="U58" s="98">
        <v>4.8008404233800599</v>
      </c>
      <c r="V58" s="97">
        <v>-6.0888896786919</v>
      </c>
      <c r="W58" s="98">
        <v>7.0941005136377902</v>
      </c>
      <c r="X58" s="98">
        <v>4.5</v>
      </c>
      <c r="Y58" s="98">
        <v>14.6846461462112</v>
      </c>
      <c r="Z58" s="97">
        <v>-0.87821962610974802</v>
      </c>
      <c r="AA58" s="98">
        <v>21.2</v>
      </c>
      <c r="AB58" s="98">
        <v>-9.7625999482785097</v>
      </c>
      <c r="AC58" s="98">
        <v>13.9929604256409</v>
      </c>
      <c r="AD58" s="105"/>
      <c r="AE58" s="105"/>
      <c r="AF58" s="105"/>
      <c r="AG58" s="105"/>
    </row>
    <row r="59" spans="1:33" ht="14.5" customHeight="1">
      <c r="A59" s="674"/>
      <c r="B59" s="84" t="s">
        <v>411</v>
      </c>
      <c r="C59" s="81">
        <v>24.742478897273799</v>
      </c>
      <c r="D59" s="81">
        <v>-5.9556275646128096</v>
      </c>
      <c r="E59" s="81">
        <v>11.1875393456633</v>
      </c>
      <c r="F59" s="81">
        <v>10.380180908332299</v>
      </c>
      <c r="G59" s="81">
        <v>6.9030152125396702</v>
      </c>
      <c r="H59" s="81">
        <v>4.8517454007917804</v>
      </c>
      <c r="I59" s="81">
        <v>10.714380706399099</v>
      </c>
      <c r="J59" s="81">
        <v>-12.5693192665889</v>
      </c>
      <c r="K59" s="81">
        <v>6.4717054935737597</v>
      </c>
      <c r="L59" s="81">
        <v>16.669898069230101</v>
      </c>
      <c r="M59" s="81">
        <v>-20.801645905102301</v>
      </c>
      <c r="N59" s="97">
        <v>12.328388768643901</v>
      </c>
      <c r="O59" s="98">
        <v>-13.3492581532937</v>
      </c>
      <c r="P59" s="98">
        <v>-22.287685544359299</v>
      </c>
      <c r="Q59" s="98">
        <v>-2.8960471793312501</v>
      </c>
      <c r="R59" s="97">
        <v>-6.2366202077338304</v>
      </c>
      <c r="S59" s="98">
        <v>11.5847172705422</v>
      </c>
      <c r="T59" s="98">
        <v>15.127766102300599</v>
      </c>
      <c r="U59" s="98">
        <v>9.6452984849448899</v>
      </c>
      <c r="V59" s="97">
        <v>4.4018185046094596</v>
      </c>
      <c r="W59" s="98">
        <v>10.8893494173281</v>
      </c>
      <c r="X59" s="98">
        <v>16.399999999999999</v>
      </c>
      <c r="Y59" s="98">
        <v>14.6846461462112</v>
      </c>
      <c r="Z59" s="97">
        <v>17.3934555965754</v>
      </c>
      <c r="AA59" s="98">
        <v>21.3</v>
      </c>
      <c r="AB59" s="98">
        <v>5.3187266241683702</v>
      </c>
      <c r="AC59" s="98">
        <v>13.9929604256409</v>
      </c>
      <c r="AD59" s="105"/>
      <c r="AE59" s="105"/>
      <c r="AF59" s="105"/>
      <c r="AG59" s="105"/>
    </row>
    <row r="60" spans="1:33" ht="14.5" customHeight="1">
      <c r="A60" s="674" t="s">
        <v>439</v>
      </c>
      <c r="B60" s="84" t="s">
        <v>410</v>
      </c>
      <c r="C60" s="81">
        <v>13.7299803523051</v>
      </c>
      <c r="D60" s="81">
        <v>-2.6288360711961101</v>
      </c>
      <c r="E60" s="81">
        <v>10.6682993945455</v>
      </c>
      <c r="F60" s="81">
        <v>-5.5361753951537302</v>
      </c>
      <c r="G60" s="81">
        <v>-3.0254302569253402</v>
      </c>
      <c r="H60" s="81">
        <v>-12.7493423824055</v>
      </c>
      <c r="I60" s="81">
        <v>12.6743712808409</v>
      </c>
      <c r="J60" s="81">
        <v>-9.1614925377555494</v>
      </c>
      <c r="K60" s="81">
        <v>0</v>
      </c>
      <c r="L60" s="81">
        <v>-7.6781464852104797E-2</v>
      </c>
      <c r="M60" s="81">
        <v>-9.6971430717124001</v>
      </c>
      <c r="N60" s="97">
        <v>12.863635077287499</v>
      </c>
      <c r="O60" s="98">
        <v>-15.0116744542823</v>
      </c>
      <c r="P60" s="98">
        <v>-4.9880751579714602</v>
      </c>
      <c r="Q60" s="98">
        <v>-11.8484534183491</v>
      </c>
      <c r="R60" s="97">
        <v>-7.53219927867955</v>
      </c>
      <c r="S60" s="98">
        <v>-2.05843004261658</v>
      </c>
      <c r="T60" s="98">
        <v>-18.994928046525999</v>
      </c>
      <c r="U60" s="98">
        <v>-20.332423127997899</v>
      </c>
      <c r="V60" s="97">
        <v>4.7061969224471696</v>
      </c>
      <c r="W60" s="98">
        <v>-5.4315876431025698</v>
      </c>
      <c r="X60" s="98">
        <v>-8.6</v>
      </c>
      <c r="Y60" s="98">
        <v>3.0089872336944099</v>
      </c>
      <c r="Z60" s="97">
        <v>-1.3101631509231799</v>
      </c>
      <c r="AA60" s="98">
        <v>10.8</v>
      </c>
      <c r="AB60" s="98">
        <v>-2.28891205916171</v>
      </c>
      <c r="AC60" s="98">
        <v>16.965698011437901</v>
      </c>
      <c r="AD60" s="105"/>
      <c r="AE60" s="105"/>
      <c r="AF60" s="105"/>
      <c r="AG60" s="105"/>
    </row>
    <row r="61" spans="1:33" ht="14.5" customHeight="1">
      <c r="A61" s="675"/>
      <c r="B61" s="95" t="s">
        <v>411</v>
      </c>
      <c r="C61" s="96">
        <v>15.2771152283056</v>
      </c>
      <c r="D61" s="96">
        <v>-5.17474319955637</v>
      </c>
      <c r="E61" s="96">
        <v>2.4340821304759901</v>
      </c>
      <c r="F61" s="96">
        <v>-2.11960495669212</v>
      </c>
      <c r="G61" s="96">
        <v>-9.2103510493691392</v>
      </c>
      <c r="H61" s="96">
        <v>-10.4158302405858</v>
      </c>
      <c r="I61" s="96">
        <v>1.87554079447307</v>
      </c>
      <c r="J61" s="96">
        <v>-9.1614925377555494</v>
      </c>
      <c r="K61" s="96">
        <v>-8.5235807076867296</v>
      </c>
      <c r="L61" s="96">
        <v>-2.30923266470848</v>
      </c>
      <c r="M61" s="96">
        <v>-6.2325506388677203</v>
      </c>
      <c r="N61" s="103">
        <v>-2.5918666498433098</v>
      </c>
      <c r="O61" s="104">
        <v>-17.062095776299401</v>
      </c>
      <c r="P61" s="104">
        <v>-7.7153121328126399</v>
      </c>
      <c r="Q61" s="104">
        <v>-3.3700238652455199</v>
      </c>
      <c r="R61" s="103">
        <v>-3.0846672069517602</v>
      </c>
      <c r="S61" s="104">
        <v>-2.7814550879093001</v>
      </c>
      <c r="T61" s="104">
        <v>-26.770282021029601</v>
      </c>
      <c r="U61" s="104">
        <v>-8.8933352968336106</v>
      </c>
      <c r="V61" s="103">
        <v>9.2214352603539602</v>
      </c>
      <c r="W61" s="104">
        <v>-5.4315876431025698</v>
      </c>
      <c r="X61" s="104">
        <v>3.2</v>
      </c>
      <c r="Y61" s="104">
        <v>5.2930506125044401</v>
      </c>
      <c r="Z61" s="103">
        <v>9.4227594472198497</v>
      </c>
      <c r="AA61" s="104">
        <v>10.8</v>
      </c>
      <c r="AB61" s="104">
        <v>-2.3869470598663298</v>
      </c>
      <c r="AC61" s="104">
        <v>16.965698011437901</v>
      </c>
      <c r="AD61" s="105"/>
      <c r="AE61" s="105"/>
      <c r="AF61" s="105"/>
      <c r="AG61" s="105"/>
    </row>
    <row r="62" spans="1:33" ht="14.5" customHeight="1">
      <c r="A62" s="57" t="s">
        <v>173</v>
      </c>
    </row>
    <row r="63" spans="1:33" ht="14.5" customHeight="1"/>
    <row r="64" spans="1:33" ht="14.5" customHeight="1"/>
    <row r="65" spans="22:29" ht="14.5" customHeight="1"/>
    <row r="66" spans="22:29">
      <c r="V66" s="106"/>
      <c r="W66" s="106"/>
      <c r="X66" s="106"/>
      <c r="Y66" s="107"/>
      <c r="Z66" s="106"/>
      <c r="AA66" s="106"/>
      <c r="AB66" s="106"/>
      <c r="AC66" s="107"/>
    </row>
    <row r="67" spans="22:29">
      <c r="V67" s="106"/>
      <c r="W67" s="106"/>
      <c r="X67" s="106"/>
      <c r="Y67" s="107"/>
      <c r="Z67" s="106"/>
      <c r="AA67" s="106"/>
      <c r="AB67" s="106"/>
      <c r="AC67" s="107"/>
    </row>
    <row r="68" spans="22:29">
      <c r="V68" s="106"/>
      <c r="W68" s="106"/>
      <c r="X68" s="106"/>
      <c r="Y68" s="107"/>
      <c r="Z68" s="106"/>
      <c r="AA68" s="106"/>
      <c r="AB68" s="106"/>
      <c r="AC68" s="107"/>
    </row>
    <row r="69" spans="22:29">
      <c r="V69" s="106"/>
      <c r="W69" s="106"/>
      <c r="X69" s="106"/>
      <c r="Y69" s="107"/>
      <c r="Z69" s="106"/>
      <c r="AA69" s="106"/>
      <c r="AB69" s="106"/>
      <c r="AC69" s="107"/>
    </row>
    <row r="70" spans="22:29">
      <c r="V70" s="106"/>
      <c r="W70" s="106"/>
      <c r="X70" s="106"/>
      <c r="Y70" s="107"/>
      <c r="Z70" s="106"/>
      <c r="AA70" s="106"/>
      <c r="AB70" s="106"/>
      <c r="AC70" s="107"/>
    </row>
    <row r="71" spans="22:29">
      <c r="V71" s="106"/>
      <c r="W71" s="106"/>
      <c r="X71" s="106"/>
      <c r="Y71" s="107"/>
      <c r="Z71" s="106"/>
      <c r="AA71" s="106"/>
      <c r="AB71" s="106"/>
      <c r="AC71" s="107"/>
    </row>
    <row r="72" spans="22:29">
      <c r="V72" s="106"/>
      <c r="W72" s="106"/>
      <c r="X72" s="106"/>
      <c r="Y72" s="107"/>
      <c r="Z72" s="106"/>
      <c r="AA72" s="106"/>
      <c r="AB72" s="106"/>
      <c r="AC72" s="107"/>
    </row>
    <row r="73" spans="22:29">
      <c r="V73" s="106"/>
      <c r="W73" s="106"/>
      <c r="X73" s="106"/>
      <c r="Y73" s="107"/>
      <c r="Z73" s="106"/>
      <c r="AA73" s="106"/>
      <c r="AB73" s="106"/>
      <c r="AC73" s="107"/>
    </row>
    <row r="74" spans="22:29">
      <c r="V74" s="106"/>
      <c r="W74" s="106"/>
      <c r="X74" s="106"/>
      <c r="Y74" s="107"/>
      <c r="Z74" s="106"/>
      <c r="AA74" s="106"/>
      <c r="AB74" s="106"/>
      <c r="AC74" s="107"/>
    </row>
    <row r="75" spans="22:29">
      <c r="V75" s="106"/>
      <c r="W75" s="106"/>
      <c r="X75" s="106"/>
      <c r="Y75" s="107"/>
      <c r="Z75" s="106"/>
      <c r="AA75" s="106"/>
      <c r="AB75" s="106"/>
      <c r="AC75" s="107"/>
    </row>
    <row r="76" spans="22:29">
      <c r="V76" s="106"/>
      <c r="W76" s="106"/>
      <c r="X76" s="106"/>
      <c r="Y76" s="107"/>
      <c r="Z76" s="106"/>
      <c r="AA76" s="106"/>
      <c r="AB76" s="106"/>
      <c r="AC76" s="107"/>
    </row>
    <row r="77" spans="22:29">
      <c r="V77" s="106"/>
      <c r="W77" s="106"/>
      <c r="X77" s="106"/>
      <c r="Y77" s="107"/>
      <c r="Z77" s="106"/>
      <c r="AA77" s="106"/>
      <c r="AB77" s="106"/>
      <c r="AC77" s="107"/>
    </row>
    <row r="78" spans="22:29">
      <c r="V78" s="106"/>
      <c r="W78" s="106"/>
      <c r="X78" s="106"/>
      <c r="Y78" s="107"/>
      <c r="Z78" s="106"/>
      <c r="AA78" s="106"/>
      <c r="AB78" s="106"/>
      <c r="AC78" s="107"/>
    </row>
    <row r="79" spans="22:29">
      <c r="V79" s="106"/>
      <c r="W79" s="106"/>
      <c r="X79" s="106"/>
      <c r="Y79" s="107"/>
      <c r="Z79" s="106"/>
      <c r="AA79" s="106"/>
      <c r="AB79" s="106"/>
      <c r="AC79" s="107"/>
    </row>
    <row r="80" spans="22:29">
      <c r="V80" s="106"/>
      <c r="W80" s="106"/>
      <c r="X80" s="106"/>
      <c r="Y80" s="107"/>
      <c r="Z80" s="106"/>
      <c r="AA80" s="106"/>
      <c r="AB80" s="106"/>
      <c r="AC80" s="107"/>
    </row>
    <row r="81" spans="22:29">
      <c r="V81" s="106"/>
      <c r="W81" s="106"/>
      <c r="X81" s="106"/>
      <c r="Y81" s="107"/>
      <c r="Z81" s="106"/>
      <c r="AA81" s="106"/>
      <c r="AB81" s="106"/>
      <c r="AC81" s="107"/>
    </row>
    <row r="82" spans="22:29">
      <c r="V82" s="106"/>
      <c r="W82" s="106"/>
      <c r="X82" s="106"/>
      <c r="Y82" s="107"/>
      <c r="Z82" s="106"/>
      <c r="AA82" s="106"/>
      <c r="AB82" s="106"/>
      <c r="AC82" s="107"/>
    </row>
    <row r="83" spans="22:29">
      <c r="V83" s="106"/>
      <c r="W83" s="106"/>
      <c r="X83" s="106"/>
      <c r="Y83" s="107"/>
      <c r="Z83" s="106"/>
      <c r="AA83" s="106"/>
      <c r="AB83" s="106"/>
      <c r="AC83" s="107"/>
    </row>
    <row r="84" spans="22:29">
      <c r="V84" s="106"/>
      <c r="W84" s="106"/>
      <c r="X84" s="106"/>
      <c r="Y84" s="107"/>
      <c r="Z84" s="106"/>
      <c r="AA84" s="106"/>
      <c r="AB84" s="106"/>
      <c r="AC84" s="107"/>
    </row>
    <row r="85" spans="22:29">
      <c r="V85" s="106"/>
      <c r="W85" s="106"/>
      <c r="X85" s="106"/>
      <c r="Y85" s="107"/>
      <c r="Z85" s="106"/>
      <c r="AA85" s="106"/>
      <c r="AB85" s="106"/>
      <c r="AC85" s="107"/>
    </row>
    <row r="86" spans="22:29">
      <c r="V86" s="106"/>
      <c r="W86" s="106"/>
      <c r="X86" s="106"/>
      <c r="Y86" s="107"/>
      <c r="Z86" s="106"/>
      <c r="AA86" s="106"/>
      <c r="AB86" s="106"/>
      <c r="AC86" s="107"/>
    </row>
    <row r="87" spans="22:29">
      <c r="V87" s="106"/>
      <c r="W87" s="106"/>
      <c r="X87" s="106"/>
      <c r="Y87" s="107"/>
      <c r="Z87" s="106"/>
      <c r="AA87" s="106"/>
      <c r="AB87" s="106"/>
      <c r="AC87" s="107"/>
    </row>
    <row r="88" spans="22:29">
      <c r="V88" s="106"/>
      <c r="W88" s="106"/>
      <c r="X88" s="106"/>
      <c r="Y88" s="107"/>
      <c r="Z88" s="106"/>
      <c r="AA88" s="106"/>
      <c r="AB88" s="106"/>
      <c r="AC88" s="107"/>
    </row>
    <row r="89" spans="22:29">
      <c r="V89" s="106"/>
      <c r="W89" s="106"/>
      <c r="X89" s="106"/>
      <c r="Y89" s="107"/>
      <c r="Z89" s="106"/>
      <c r="AA89" s="106"/>
      <c r="AB89" s="106"/>
      <c r="AC89" s="107"/>
    </row>
    <row r="90" spans="22:29">
      <c r="V90" s="106"/>
      <c r="W90" s="106"/>
      <c r="X90" s="106"/>
      <c r="Y90" s="107"/>
      <c r="Z90" s="106"/>
      <c r="AA90" s="106"/>
      <c r="AB90" s="106"/>
      <c r="AC90" s="107"/>
    </row>
    <row r="91" spans="22:29">
      <c r="V91" s="106"/>
      <c r="W91" s="106"/>
      <c r="X91" s="106"/>
      <c r="Y91" s="107"/>
      <c r="Z91" s="106"/>
      <c r="AA91" s="106"/>
      <c r="AB91" s="106"/>
      <c r="AC91" s="107"/>
    </row>
    <row r="92" spans="22:29">
      <c r="V92" s="106"/>
      <c r="W92" s="106"/>
      <c r="X92" s="106"/>
      <c r="Y92" s="107"/>
      <c r="Z92" s="106"/>
      <c r="AA92" s="106"/>
      <c r="AB92" s="106"/>
      <c r="AC92" s="107"/>
    </row>
    <row r="93" spans="22:29">
      <c r="V93" s="106"/>
      <c r="W93" s="106"/>
      <c r="X93" s="106"/>
      <c r="Y93" s="107"/>
      <c r="Z93" s="106"/>
      <c r="AA93" s="106"/>
      <c r="AB93" s="106"/>
      <c r="AC93" s="107"/>
    </row>
    <row r="94" spans="22:29">
      <c r="V94" s="106"/>
      <c r="W94" s="106"/>
      <c r="X94" s="106"/>
      <c r="Y94" s="107"/>
      <c r="Z94" s="106"/>
      <c r="AA94" s="106"/>
      <c r="AB94" s="106"/>
      <c r="AC94" s="107"/>
    </row>
    <row r="95" spans="22:29">
      <c r="V95" s="106"/>
      <c r="W95" s="106"/>
      <c r="X95" s="106"/>
      <c r="Y95" s="107"/>
      <c r="Z95" s="106"/>
      <c r="AA95" s="106"/>
      <c r="AB95" s="106"/>
      <c r="AC95" s="107"/>
    </row>
    <row r="96" spans="22:29">
      <c r="V96" s="106"/>
      <c r="W96" s="106"/>
      <c r="X96" s="106"/>
      <c r="Y96" s="107"/>
      <c r="Z96" s="106"/>
      <c r="AA96" s="106"/>
      <c r="AB96" s="106"/>
      <c r="AC96" s="107"/>
    </row>
    <row r="97" spans="22:29">
      <c r="V97" s="106"/>
      <c r="W97" s="106"/>
      <c r="X97" s="106"/>
      <c r="Y97" s="107"/>
      <c r="Z97" s="106"/>
      <c r="AA97" s="106"/>
      <c r="AB97" s="106"/>
      <c r="AC97" s="107"/>
    </row>
    <row r="98" spans="22:29">
      <c r="V98" s="106"/>
      <c r="W98" s="106"/>
      <c r="X98" s="106"/>
      <c r="Y98" s="107"/>
      <c r="Z98" s="106"/>
      <c r="AA98" s="106"/>
      <c r="AB98" s="106"/>
      <c r="AC98" s="107"/>
    </row>
    <row r="99" spans="22:29">
      <c r="V99" s="106"/>
      <c r="W99" s="106"/>
      <c r="X99" s="106"/>
      <c r="Y99" s="107"/>
      <c r="Z99" s="106"/>
      <c r="AA99" s="106"/>
      <c r="AB99" s="106"/>
      <c r="AC99" s="107"/>
    </row>
    <row r="100" spans="22:29">
      <c r="V100" s="106"/>
      <c r="W100" s="106"/>
      <c r="X100" s="106"/>
      <c r="Y100" s="107"/>
      <c r="Z100" s="106"/>
      <c r="AA100" s="106"/>
      <c r="AB100" s="106"/>
      <c r="AC100" s="107"/>
    </row>
    <row r="101" spans="22:29">
      <c r="V101" s="106"/>
      <c r="W101" s="106"/>
      <c r="X101" s="106"/>
      <c r="Y101" s="107"/>
      <c r="Z101" s="106"/>
      <c r="AA101" s="106"/>
      <c r="AB101" s="106"/>
      <c r="AC101" s="107"/>
    </row>
    <row r="102" spans="22:29">
      <c r="V102" s="106"/>
      <c r="W102" s="106"/>
      <c r="X102" s="106"/>
      <c r="Y102" s="107"/>
      <c r="Z102" s="106"/>
      <c r="AA102" s="106"/>
      <c r="AB102" s="106"/>
      <c r="AC102" s="107"/>
    </row>
    <row r="103" spans="22:29">
      <c r="V103" s="106"/>
      <c r="W103" s="106"/>
      <c r="X103" s="106"/>
      <c r="Y103" s="107"/>
      <c r="Z103" s="106"/>
      <c r="AA103" s="106"/>
      <c r="AB103" s="106"/>
      <c r="AC103" s="107"/>
    </row>
    <row r="104" spans="22:29">
      <c r="V104" s="106"/>
      <c r="W104" s="106"/>
      <c r="X104" s="106"/>
      <c r="Y104" s="107"/>
      <c r="Z104" s="106"/>
      <c r="AA104" s="106"/>
      <c r="AB104" s="106"/>
      <c r="AC104" s="107"/>
    </row>
    <row r="105" spans="22:29">
      <c r="V105" s="106"/>
      <c r="W105" s="106"/>
      <c r="X105" s="106"/>
      <c r="Y105" s="107"/>
      <c r="Z105" s="106"/>
      <c r="AA105" s="106"/>
      <c r="AB105" s="106"/>
      <c r="AC105" s="107"/>
    </row>
    <row r="106" spans="22:29">
      <c r="V106" s="106"/>
      <c r="W106" s="106"/>
      <c r="X106" s="106"/>
      <c r="Y106" s="107"/>
      <c r="Z106" s="106"/>
      <c r="AA106" s="106"/>
      <c r="AB106" s="106"/>
      <c r="AC106" s="107"/>
    </row>
    <row r="107" spans="22:29">
      <c r="V107" s="106"/>
      <c r="W107" s="106"/>
      <c r="X107" s="106"/>
      <c r="Y107" s="107"/>
      <c r="Z107" s="106"/>
      <c r="AA107" s="106"/>
      <c r="AB107" s="106"/>
      <c r="AC107" s="107"/>
    </row>
    <row r="108" spans="22:29">
      <c r="V108" s="106"/>
      <c r="W108" s="106"/>
      <c r="X108" s="106"/>
      <c r="Y108" s="107"/>
      <c r="Z108" s="106"/>
      <c r="AA108" s="106"/>
      <c r="AB108" s="106"/>
      <c r="AC108" s="107"/>
    </row>
    <row r="109" spans="22:29">
      <c r="V109" s="106"/>
      <c r="W109" s="106"/>
      <c r="X109" s="106"/>
      <c r="Y109" s="107"/>
      <c r="Z109" s="106"/>
      <c r="AA109" s="106"/>
      <c r="AB109" s="106"/>
      <c r="AC109" s="107"/>
    </row>
    <row r="110" spans="22:29">
      <c r="V110" s="106"/>
      <c r="W110" s="106"/>
      <c r="X110" s="106"/>
      <c r="Y110" s="107"/>
      <c r="Z110" s="106"/>
      <c r="AA110" s="106"/>
      <c r="AB110" s="106"/>
      <c r="AC110" s="107"/>
    </row>
    <row r="111" spans="22:29">
      <c r="V111" s="106"/>
      <c r="W111" s="106"/>
      <c r="X111" s="106"/>
      <c r="Y111" s="107"/>
      <c r="Z111" s="106"/>
      <c r="AA111" s="106"/>
      <c r="AB111" s="106"/>
      <c r="AC111" s="107"/>
    </row>
    <row r="112" spans="22:29">
      <c r="V112" s="106"/>
      <c r="W112" s="106"/>
      <c r="X112" s="106"/>
      <c r="Y112" s="107"/>
      <c r="Z112" s="106"/>
      <c r="AA112" s="106"/>
      <c r="AB112" s="106"/>
      <c r="AC112" s="107"/>
    </row>
    <row r="113" spans="22:29">
      <c r="V113" s="106"/>
      <c r="W113" s="106"/>
      <c r="X113" s="106"/>
      <c r="Y113" s="107"/>
      <c r="Z113" s="106"/>
      <c r="AA113" s="106"/>
      <c r="AB113" s="106"/>
      <c r="AC113" s="107"/>
    </row>
    <row r="114" spans="22:29">
      <c r="V114" s="106"/>
      <c r="W114" s="106"/>
      <c r="X114" s="106"/>
      <c r="Y114" s="107"/>
      <c r="Z114" s="106"/>
      <c r="AA114" s="106"/>
      <c r="AB114" s="106"/>
      <c r="AC114" s="107"/>
    </row>
    <row r="115" spans="22:29">
      <c r="V115" s="106"/>
      <c r="W115" s="106"/>
      <c r="X115" s="106"/>
      <c r="Y115" s="107"/>
      <c r="Z115" s="106"/>
      <c r="AA115" s="106"/>
      <c r="AB115" s="106"/>
      <c r="AC115" s="107"/>
    </row>
    <row r="116" spans="22:29">
      <c r="V116" s="106"/>
      <c r="W116" s="106"/>
      <c r="X116" s="106"/>
      <c r="Y116" s="107"/>
      <c r="Z116" s="106"/>
      <c r="AA116" s="106"/>
      <c r="AB116" s="106"/>
      <c r="AC116" s="107"/>
    </row>
    <row r="117" spans="22:29">
      <c r="V117" s="106"/>
      <c r="W117" s="106"/>
      <c r="X117" s="106"/>
      <c r="Y117" s="107"/>
      <c r="Z117" s="106"/>
      <c r="AA117" s="106"/>
      <c r="AB117" s="106"/>
      <c r="AC117" s="107"/>
    </row>
    <row r="118" spans="22:29">
      <c r="V118" s="106"/>
      <c r="W118" s="106"/>
      <c r="X118" s="106"/>
      <c r="Y118" s="107"/>
      <c r="Z118" s="106"/>
      <c r="AA118" s="106"/>
      <c r="AB118" s="106"/>
      <c r="AC118" s="107"/>
    </row>
    <row r="119" spans="22:29">
      <c r="V119" s="106"/>
      <c r="W119" s="106"/>
      <c r="X119" s="106"/>
      <c r="Y119" s="107"/>
      <c r="Z119" s="106"/>
      <c r="AA119" s="106"/>
      <c r="AB119" s="106"/>
      <c r="AC119" s="107"/>
    </row>
    <row r="120" spans="22:29">
      <c r="V120" s="106"/>
      <c r="W120" s="106"/>
      <c r="X120" s="106"/>
      <c r="Y120" s="107"/>
      <c r="Z120" s="106"/>
      <c r="AA120" s="106"/>
      <c r="AB120" s="106"/>
      <c r="AC120" s="107"/>
    </row>
    <row r="121" spans="22:29">
      <c r="V121" s="106"/>
      <c r="W121" s="106"/>
      <c r="X121" s="106"/>
      <c r="Y121" s="107"/>
      <c r="Z121" s="106"/>
      <c r="AA121" s="106"/>
      <c r="AB121" s="106"/>
      <c r="AC121" s="107"/>
    </row>
    <row r="122" spans="22:29">
      <c r="V122" s="106"/>
      <c r="W122" s="106"/>
      <c r="X122" s="106"/>
      <c r="Y122" s="107"/>
      <c r="Z122" s="106"/>
      <c r="AA122" s="106"/>
      <c r="AB122" s="106"/>
      <c r="AC122" s="107"/>
    </row>
    <row r="123" spans="22:29">
      <c r="V123" s="106"/>
      <c r="W123" s="106"/>
      <c r="X123" s="106"/>
      <c r="Y123" s="107"/>
      <c r="Z123" s="106"/>
      <c r="AA123" s="106"/>
      <c r="AB123" s="106"/>
      <c r="AC123" s="107"/>
    </row>
    <row r="124" spans="22:29">
      <c r="V124" s="106"/>
      <c r="W124" s="106"/>
      <c r="X124" s="106"/>
      <c r="Y124" s="107"/>
      <c r="Z124" s="106"/>
      <c r="AA124" s="106"/>
      <c r="AB124" s="106"/>
      <c r="AC124" s="107"/>
    </row>
    <row r="125" spans="22:29">
      <c r="V125" s="106"/>
      <c r="W125" s="106"/>
      <c r="X125" s="106"/>
      <c r="Y125" s="107"/>
      <c r="Z125" s="106"/>
      <c r="AA125" s="106"/>
      <c r="AB125" s="106"/>
      <c r="AC125" s="107"/>
    </row>
    <row r="126" spans="22:29">
      <c r="V126" s="106"/>
      <c r="W126" s="106"/>
      <c r="X126" s="106"/>
      <c r="Y126" s="107"/>
      <c r="Z126" s="106"/>
      <c r="AA126" s="106"/>
      <c r="AB126" s="106"/>
      <c r="AC126" s="107"/>
    </row>
    <row r="127" spans="22:29">
      <c r="V127" s="106"/>
      <c r="W127" s="106"/>
      <c r="X127" s="106"/>
      <c r="Y127" s="107"/>
      <c r="Z127" s="106"/>
      <c r="AA127" s="106"/>
      <c r="AB127" s="106"/>
      <c r="AC127" s="107"/>
    </row>
    <row r="128" spans="22:29">
      <c r="V128" s="106"/>
      <c r="W128" s="106"/>
      <c r="X128" s="106"/>
      <c r="Y128" s="107"/>
      <c r="Z128" s="106"/>
      <c r="AA128" s="106"/>
      <c r="AB128" s="106"/>
      <c r="AC128" s="107"/>
    </row>
    <row r="129" spans="22:29">
      <c r="V129" s="106"/>
      <c r="W129" s="106"/>
      <c r="X129" s="106"/>
      <c r="Y129" s="107"/>
      <c r="Z129" s="106"/>
      <c r="AA129" s="106"/>
      <c r="AB129" s="106"/>
      <c r="AC129" s="107"/>
    </row>
    <row r="130" spans="22:29">
      <c r="V130" s="106"/>
      <c r="W130" s="106"/>
      <c r="X130" s="106"/>
      <c r="Y130" s="107"/>
      <c r="Z130" s="106"/>
      <c r="AA130" s="106"/>
      <c r="AB130" s="106"/>
      <c r="AC130" s="107"/>
    </row>
    <row r="131" spans="22:29">
      <c r="V131" s="106"/>
      <c r="W131" s="106"/>
      <c r="X131" s="106"/>
      <c r="Y131" s="107"/>
      <c r="Z131" s="106"/>
      <c r="AA131" s="106"/>
      <c r="AB131" s="106"/>
      <c r="AC131" s="107"/>
    </row>
    <row r="132" spans="22:29">
      <c r="V132" s="106"/>
      <c r="W132" s="106"/>
      <c r="X132" s="106"/>
      <c r="Y132" s="107"/>
      <c r="Z132" s="106"/>
      <c r="AA132" s="106"/>
      <c r="AB132" s="106"/>
      <c r="AC132" s="107"/>
    </row>
    <row r="133" spans="22:29">
      <c r="V133" s="106"/>
      <c r="W133" s="106"/>
      <c r="X133" s="106"/>
      <c r="Y133" s="107"/>
      <c r="Z133" s="106"/>
      <c r="AA133" s="106"/>
      <c r="AB133" s="106"/>
      <c r="AC133" s="107"/>
    </row>
    <row r="134" spans="22:29">
      <c r="V134" s="106"/>
      <c r="W134" s="106"/>
      <c r="X134" s="106"/>
      <c r="Y134" s="107"/>
      <c r="Z134" s="106"/>
      <c r="AA134" s="106"/>
      <c r="AB134" s="106"/>
      <c r="AC134" s="107"/>
    </row>
    <row r="135" spans="22:29">
      <c r="V135" s="106"/>
      <c r="W135" s="106"/>
      <c r="X135" s="106"/>
      <c r="Y135" s="107"/>
      <c r="Z135" s="106"/>
      <c r="AA135" s="106"/>
      <c r="AB135" s="106"/>
      <c r="AC135" s="107"/>
    </row>
    <row r="136" spans="22:29">
      <c r="V136" s="106"/>
      <c r="W136" s="106"/>
      <c r="X136" s="106"/>
      <c r="Y136" s="107"/>
      <c r="Z136" s="106"/>
      <c r="AA136" s="106"/>
      <c r="AB136" s="106"/>
      <c r="AC136" s="107"/>
    </row>
    <row r="137" spans="22:29">
      <c r="V137" s="106"/>
      <c r="W137" s="106"/>
      <c r="X137" s="106"/>
      <c r="Y137" s="107"/>
      <c r="Z137" s="106"/>
      <c r="AA137" s="106"/>
      <c r="AB137" s="106"/>
      <c r="AC137" s="107"/>
    </row>
    <row r="138" spans="22:29">
      <c r="V138" s="106"/>
      <c r="W138" s="106"/>
      <c r="X138" s="106"/>
      <c r="Y138" s="107"/>
      <c r="Z138" s="106"/>
      <c r="AA138" s="106"/>
      <c r="AB138" s="106"/>
      <c r="AC138" s="107"/>
    </row>
    <row r="139" spans="22:29">
      <c r="V139" s="106"/>
      <c r="W139" s="106"/>
      <c r="X139" s="106"/>
      <c r="Y139" s="107"/>
      <c r="Z139" s="106"/>
      <c r="AA139" s="106"/>
      <c r="AB139" s="106"/>
      <c r="AC139" s="107"/>
    </row>
    <row r="140" spans="22:29">
      <c r="V140" s="106"/>
      <c r="W140" s="106"/>
      <c r="X140" s="106"/>
      <c r="Y140" s="107"/>
      <c r="Z140" s="106"/>
      <c r="AA140" s="106"/>
      <c r="AB140" s="106"/>
      <c r="AC140" s="107"/>
    </row>
    <row r="141" spans="22:29">
      <c r="V141" s="106"/>
      <c r="W141" s="106"/>
      <c r="X141" s="106"/>
      <c r="Y141" s="107"/>
      <c r="Z141" s="106"/>
      <c r="AA141" s="106"/>
      <c r="AB141" s="106"/>
      <c r="AC141" s="107"/>
    </row>
    <row r="142" spans="22:29">
      <c r="V142" s="106"/>
      <c r="W142" s="106"/>
      <c r="X142" s="106"/>
      <c r="Y142" s="107"/>
      <c r="Z142" s="106"/>
      <c r="AA142" s="106"/>
      <c r="AB142" s="106"/>
      <c r="AC142" s="107"/>
    </row>
    <row r="143" spans="22:29">
      <c r="V143" s="106"/>
      <c r="W143" s="106"/>
      <c r="X143" s="106"/>
      <c r="Y143" s="107"/>
      <c r="Z143" s="106"/>
      <c r="AA143" s="106"/>
      <c r="AB143" s="106"/>
      <c r="AC143" s="107"/>
    </row>
    <row r="144" spans="22:29">
      <c r="V144" s="106"/>
      <c r="W144" s="106"/>
      <c r="X144" s="106"/>
      <c r="Y144" s="107"/>
      <c r="Z144" s="106"/>
      <c r="AA144" s="106"/>
      <c r="AB144" s="106"/>
      <c r="AC144" s="107"/>
    </row>
    <row r="145" spans="22:29">
      <c r="V145" s="106"/>
      <c r="W145" s="106"/>
      <c r="X145" s="106"/>
      <c r="Y145" s="107"/>
      <c r="Z145" s="106"/>
      <c r="AA145" s="106"/>
      <c r="AB145" s="106"/>
      <c r="AC145" s="107"/>
    </row>
    <row r="146" spans="22:29">
      <c r="V146" s="106"/>
      <c r="W146" s="106"/>
      <c r="X146" s="106"/>
      <c r="Y146" s="107"/>
      <c r="Z146" s="106"/>
      <c r="AA146" s="106"/>
      <c r="AB146" s="106"/>
      <c r="AC146" s="107"/>
    </row>
    <row r="147" spans="22:29">
      <c r="V147" s="106"/>
      <c r="W147" s="106"/>
      <c r="X147" s="106"/>
      <c r="Y147" s="107"/>
      <c r="Z147" s="106"/>
      <c r="AA147" s="106"/>
      <c r="AB147" s="106"/>
      <c r="AC147" s="107"/>
    </row>
    <row r="148" spans="22:29">
      <c r="V148" s="106"/>
      <c r="W148" s="106"/>
      <c r="X148" s="106"/>
      <c r="Y148" s="107"/>
      <c r="Z148" s="106"/>
      <c r="AA148" s="106"/>
      <c r="AB148" s="106"/>
      <c r="AC148" s="107"/>
    </row>
    <row r="149" spans="22:29">
      <c r="V149" s="106"/>
      <c r="W149" s="106"/>
      <c r="X149" s="106"/>
      <c r="Y149" s="107"/>
      <c r="Z149" s="106"/>
      <c r="AA149" s="106"/>
      <c r="AB149" s="106"/>
      <c r="AC149" s="107"/>
    </row>
  </sheetData>
  <mergeCells count="36">
    <mergeCell ref="V3:Y3"/>
    <mergeCell ref="Z3:AC3"/>
    <mergeCell ref="A5:A6"/>
    <mergeCell ref="A7:A8"/>
    <mergeCell ref="A9:A10"/>
    <mergeCell ref="A3:B4"/>
    <mergeCell ref="C3:E3"/>
    <mergeCell ref="F3:I3"/>
    <mergeCell ref="J3:M3"/>
    <mergeCell ref="N3:Q3"/>
    <mergeCell ref="R3:U3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58:A59"/>
    <mergeCell ref="A60:A61"/>
  </mergeCells>
  <hyperlinks>
    <hyperlink ref="A1" location="Menu!A1" display="Return to Menu" xr:uid="{00000000-0004-0000-1000-000000000000}"/>
  </hyperlinks>
  <pageMargins left="0.5" right="0.45" top="0.5" bottom="0.25" header="0.3" footer="0.3"/>
  <pageSetup scale="42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WVE70"/>
  <sheetViews>
    <sheetView view="pageBreakPreview" zoomScale="90" zoomScaleNormal="100" zoomScaleSheetLayoutView="90" workbookViewId="0">
      <pane xSplit="2" ySplit="4" topLeftCell="C5" activePane="bottomRight" state="frozen"/>
      <selection pane="topRight"/>
      <selection pane="bottomLeft"/>
      <selection pane="bottomRight" activeCell="C59" sqref="C59"/>
    </sheetView>
  </sheetViews>
  <sheetFormatPr defaultColWidth="9" defaultRowHeight="14.5"/>
  <cols>
    <col min="1" max="1" width="49.7265625" customWidth="1"/>
    <col min="2" max="2" width="17.7265625" customWidth="1"/>
    <col min="3" max="5" width="10.7265625" customWidth="1"/>
    <col min="6" max="6" width="10.7265625" style="59" customWidth="1"/>
    <col min="7" max="9" width="10.7265625" customWidth="1"/>
    <col min="10" max="10" width="10.7265625" style="59" customWidth="1"/>
    <col min="11" max="13" width="10.7265625" customWidth="1"/>
    <col min="250" max="250" width="57.54296875" customWidth="1"/>
    <col min="251" max="251" width="16.1796875" customWidth="1"/>
    <col min="252" max="253" width="9" hidden="1" customWidth="1"/>
    <col min="506" max="506" width="57.54296875" customWidth="1"/>
    <col min="507" max="507" width="16.1796875" customWidth="1"/>
    <col min="508" max="509" width="9" hidden="1" customWidth="1"/>
    <col min="762" max="762" width="57.54296875" customWidth="1"/>
    <col min="763" max="763" width="16.1796875" customWidth="1"/>
    <col min="764" max="765" width="9" hidden="1" customWidth="1"/>
    <col min="1018" max="1018" width="57.54296875" customWidth="1"/>
    <col min="1019" max="1019" width="16.1796875" customWidth="1"/>
    <col min="1020" max="1021" width="9" hidden="1" customWidth="1"/>
    <col min="1274" max="1274" width="57.54296875" customWidth="1"/>
    <col min="1275" max="1275" width="16.1796875" customWidth="1"/>
    <col min="1276" max="1277" width="9" hidden="1" customWidth="1"/>
    <col min="1530" max="1530" width="57.54296875" customWidth="1"/>
    <col min="1531" max="1531" width="16.1796875" customWidth="1"/>
    <col min="1532" max="1533" width="9" hidden="1" customWidth="1"/>
    <col min="1786" max="1786" width="57.54296875" customWidth="1"/>
    <col min="1787" max="1787" width="16.1796875" customWidth="1"/>
    <col min="1788" max="1789" width="9" hidden="1" customWidth="1"/>
    <col min="2042" max="2042" width="57.54296875" customWidth="1"/>
    <col min="2043" max="2043" width="16.1796875" customWidth="1"/>
    <col min="2044" max="2045" width="9" hidden="1" customWidth="1"/>
    <col min="2298" max="2298" width="57.54296875" customWidth="1"/>
    <col min="2299" max="2299" width="16.1796875" customWidth="1"/>
    <col min="2300" max="2301" width="9" hidden="1" customWidth="1"/>
    <col min="2554" max="2554" width="57.54296875" customWidth="1"/>
    <col min="2555" max="2555" width="16.1796875" customWidth="1"/>
    <col min="2556" max="2557" width="9" hidden="1" customWidth="1"/>
    <col min="2810" max="2810" width="57.54296875" customWidth="1"/>
    <col min="2811" max="2811" width="16.1796875" customWidth="1"/>
    <col min="2812" max="2813" width="9" hidden="1" customWidth="1"/>
    <col min="3066" max="3066" width="57.54296875" customWidth="1"/>
    <col min="3067" max="3067" width="16.1796875" customWidth="1"/>
    <col min="3068" max="3069" width="9" hidden="1" customWidth="1"/>
    <col min="3322" max="3322" width="57.54296875" customWidth="1"/>
    <col min="3323" max="3323" width="16.1796875" customWidth="1"/>
    <col min="3324" max="3325" width="9" hidden="1" customWidth="1"/>
    <col min="3578" max="3578" width="57.54296875" customWidth="1"/>
    <col min="3579" max="3579" width="16.1796875" customWidth="1"/>
    <col min="3580" max="3581" width="9" hidden="1" customWidth="1"/>
    <col min="3834" max="3834" width="57.54296875" customWidth="1"/>
    <col min="3835" max="3835" width="16.1796875" customWidth="1"/>
    <col min="3836" max="3837" width="9" hidden="1" customWidth="1"/>
    <col min="4090" max="4090" width="57.54296875" customWidth="1"/>
    <col min="4091" max="4091" width="16.1796875" customWidth="1"/>
    <col min="4092" max="4093" width="9" hidden="1" customWidth="1"/>
    <col min="4346" max="4346" width="57.54296875" customWidth="1"/>
    <col min="4347" max="4347" width="16.1796875" customWidth="1"/>
    <col min="4348" max="4349" width="9" hidden="1" customWidth="1"/>
    <col min="4602" max="4602" width="57.54296875" customWidth="1"/>
    <col min="4603" max="4603" width="16.1796875" customWidth="1"/>
    <col min="4604" max="4605" width="9" hidden="1" customWidth="1"/>
    <col min="4858" max="4858" width="57.54296875" customWidth="1"/>
    <col min="4859" max="4859" width="16.1796875" customWidth="1"/>
    <col min="4860" max="4861" width="9" hidden="1" customWidth="1"/>
    <col min="5114" max="5114" width="57.54296875" customWidth="1"/>
    <col min="5115" max="5115" width="16.1796875" customWidth="1"/>
    <col min="5116" max="5117" width="9" hidden="1" customWidth="1"/>
    <col min="5370" max="5370" width="57.54296875" customWidth="1"/>
    <col min="5371" max="5371" width="16.1796875" customWidth="1"/>
    <col min="5372" max="5373" width="9" hidden="1" customWidth="1"/>
    <col min="5626" max="5626" width="57.54296875" customWidth="1"/>
    <col min="5627" max="5627" width="16.1796875" customWidth="1"/>
    <col min="5628" max="5629" width="9" hidden="1" customWidth="1"/>
    <col min="5882" max="5882" width="57.54296875" customWidth="1"/>
    <col min="5883" max="5883" width="16.1796875" customWidth="1"/>
    <col min="5884" max="5885" width="9" hidden="1" customWidth="1"/>
    <col min="6138" max="6138" width="57.54296875" customWidth="1"/>
    <col min="6139" max="6139" width="16.1796875" customWidth="1"/>
    <col min="6140" max="6141" width="9" hidden="1" customWidth="1"/>
    <col min="6394" max="6394" width="57.54296875" customWidth="1"/>
    <col min="6395" max="6395" width="16.1796875" customWidth="1"/>
    <col min="6396" max="6397" width="9" hidden="1" customWidth="1"/>
    <col min="6650" max="6650" width="57.54296875" customWidth="1"/>
    <col min="6651" max="6651" width="16.1796875" customWidth="1"/>
    <col min="6652" max="6653" width="9" hidden="1" customWidth="1"/>
    <col min="6906" max="6906" width="57.54296875" customWidth="1"/>
    <col min="6907" max="6907" width="16.1796875" customWidth="1"/>
    <col min="6908" max="6909" width="9" hidden="1" customWidth="1"/>
    <col min="7162" max="7162" width="57.54296875" customWidth="1"/>
    <col min="7163" max="7163" width="16.1796875" customWidth="1"/>
    <col min="7164" max="7165" width="9" hidden="1" customWidth="1"/>
    <col min="7418" max="7418" width="57.54296875" customWidth="1"/>
    <col min="7419" max="7419" width="16.1796875" customWidth="1"/>
    <col min="7420" max="7421" width="9" hidden="1" customWidth="1"/>
    <col min="7674" max="7674" width="57.54296875" customWidth="1"/>
    <col min="7675" max="7675" width="16.1796875" customWidth="1"/>
    <col min="7676" max="7677" width="9" hidden="1" customWidth="1"/>
    <col min="7930" max="7930" width="57.54296875" customWidth="1"/>
    <col min="7931" max="7931" width="16.1796875" customWidth="1"/>
    <col min="7932" max="7933" width="9" hidden="1" customWidth="1"/>
    <col min="8186" max="8186" width="57.54296875" customWidth="1"/>
    <col min="8187" max="8187" width="16.1796875" customWidth="1"/>
    <col min="8188" max="8189" width="9" hidden="1" customWidth="1"/>
    <col min="8442" max="8442" width="57.54296875" customWidth="1"/>
    <col min="8443" max="8443" width="16.1796875" customWidth="1"/>
    <col min="8444" max="8445" width="9" hidden="1" customWidth="1"/>
    <col min="8698" max="8698" width="57.54296875" customWidth="1"/>
    <col min="8699" max="8699" width="16.1796875" customWidth="1"/>
    <col min="8700" max="8701" width="9" hidden="1" customWidth="1"/>
    <col min="8954" max="8954" width="57.54296875" customWidth="1"/>
    <col min="8955" max="8955" width="16.1796875" customWidth="1"/>
    <col min="8956" max="8957" width="9" hidden="1" customWidth="1"/>
    <col min="9210" max="9210" width="57.54296875" customWidth="1"/>
    <col min="9211" max="9211" width="16.1796875" customWidth="1"/>
    <col min="9212" max="9213" width="9" hidden="1" customWidth="1"/>
    <col min="9466" max="9466" width="57.54296875" customWidth="1"/>
    <col min="9467" max="9467" width="16.1796875" customWidth="1"/>
    <col min="9468" max="9469" width="9" hidden="1" customWidth="1"/>
    <col min="9722" max="9722" width="57.54296875" customWidth="1"/>
    <col min="9723" max="9723" width="16.1796875" customWidth="1"/>
    <col min="9724" max="9725" width="9" hidden="1" customWidth="1"/>
    <col min="9978" max="9978" width="57.54296875" customWidth="1"/>
    <col min="9979" max="9979" width="16.1796875" customWidth="1"/>
    <col min="9980" max="9981" width="9" hidden="1" customWidth="1"/>
    <col min="10234" max="10234" width="57.54296875" customWidth="1"/>
    <col min="10235" max="10235" width="16.1796875" customWidth="1"/>
    <col min="10236" max="10237" width="9" hidden="1" customWidth="1"/>
    <col min="10490" max="10490" width="57.54296875" customWidth="1"/>
    <col min="10491" max="10491" width="16.1796875" customWidth="1"/>
    <col min="10492" max="10493" width="9" hidden="1" customWidth="1"/>
    <col min="10746" max="10746" width="57.54296875" customWidth="1"/>
    <col min="10747" max="10747" width="16.1796875" customWidth="1"/>
    <col min="10748" max="10749" width="9" hidden="1" customWidth="1"/>
    <col min="11002" max="11002" width="57.54296875" customWidth="1"/>
    <col min="11003" max="11003" width="16.1796875" customWidth="1"/>
    <col min="11004" max="11005" width="9" hidden="1" customWidth="1"/>
    <col min="11258" max="11258" width="57.54296875" customWidth="1"/>
    <col min="11259" max="11259" width="16.1796875" customWidth="1"/>
    <col min="11260" max="11261" width="9" hidden="1" customWidth="1"/>
    <col min="11514" max="11514" width="57.54296875" customWidth="1"/>
    <col min="11515" max="11515" width="16.1796875" customWidth="1"/>
    <col min="11516" max="11517" width="9" hidden="1" customWidth="1"/>
    <col min="11770" max="11770" width="57.54296875" customWidth="1"/>
    <col min="11771" max="11771" width="16.1796875" customWidth="1"/>
    <col min="11772" max="11773" width="9" hidden="1" customWidth="1"/>
    <col min="12026" max="12026" width="57.54296875" customWidth="1"/>
    <col min="12027" max="12027" width="16.1796875" customWidth="1"/>
    <col min="12028" max="12029" width="9" hidden="1" customWidth="1"/>
    <col min="12282" max="12282" width="57.54296875" customWidth="1"/>
    <col min="12283" max="12283" width="16.1796875" customWidth="1"/>
    <col min="12284" max="12285" width="9" hidden="1" customWidth="1"/>
    <col min="12538" max="12538" width="57.54296875" customWidth="1"/>
    <col min="12539" max="12539" width="16.1796875" customWidth="1"/>
    <col min="12540" max="12541" width="9" hidden="1" customWidth="1"/>
    <col min="12794" max="12794" width="57.54296875" customWidth="1"/>
    <col min="12795" max="12795" width="16.1796875" customWidth="1"/>
    <col min="12796" max="12797" width="9" hidden="1" customWidth="1"/>
    <col min="13050" max="13050" width="57.54296875" customWidth="1"/>
    <col min="13051" max="13051" width="16.1796875" customWidth="1"/>
    <col min="13052" max="13053" width="9" hidden="1" customWidth="1"/>
    <col min="13306" max="13306" width="57.54296875" customWidth="1"/>
    <col min="13307" max="13307" width="16.1796875" customWidth="1"/>
    <col min="13308" max="13309" width="9" hidden="1" customWidth="1"/>
    <col min="13562" max="13562" width="57.54296875" customWidth="1"/>
    <col min="13563" max="13563" width="16.1796875" customWidth="1"/>
    <col min="13564" max="13565" width="9" hidden="1" customWidth="1"/>
    <col min="13818" max="13818" width="57.54296875" customWidth="1"/>
    <col min="13819" max="13819" width="16.1796875" customWidth="1"/>
    <col min="13820" max="13821" width="9" hidden="1" customWidth="1"/>
    <col min="14074" max="14074" width="57.54296875" customWidth="1"/>
    <col min="14075" max="14075" width="16.1796875" customWidth="1"/>
    <col min="14076" max="14077" width="9" hidden="1" customWidth="1"/>
    <col min="14330" max="14330" width="57.54296875" customWidth="1"/>
    <col min="14331" max="14331" width="16.1796875" customWidth="1"/>
    <col min="14332" max="14333" width="9" hidden="1" customWidth="1"/>
    <col min="14586" max="14586" width="57.54296875" customWidth="1"/>
    <col min="14587" max="14587" width="16.1796875" customWidth="1"/>
    <col min="14588" max="14589" width="9" hidden="1" customWidth="1"/>
    <col min="14842" max="14842" width="57.54296875" customWidth="1"/>
    <col min="14843" max="14843" width="16.1796875" customWidth="1"/>
    <col min="14844" max="14845" width="9" hidden="1" customWidth="1"/>
    <col min="15098" max="15098" width="57.54296875" customWidth="1"/>
    <col min="15099" max="15099" width="16.1796875" customWidth="1"/>
    <col min="15100" max="15101" width="9" hidden="1" customWidth="1"/>
    <col min="15354" max="15354" width="57.54296875" customWidth="1"/>
    <col min="15355" max="15355" width="16.1796875" customWidth="1"/>
    <col min="15356" max="15357" width="9" hidden="1" customWidth="1"/>
    <col min="15610" max="15610" width="57.54296875" customWidth="1"/>
    <col min="15611" max="15611" width="16.1796875" customWidth="1"/>
    <col min="15612" max="15613" width="9" hidden="1" customWidth="1"/>
    <col min="15866" max="15866" width="57.54296875" customWidth="1"/>
    <col min="15867" max="15867" width="16.1796875" customWidth="1"/>
    <col min="15868" max="15869" width="9" hidden="1" customWidth="1"/>
    <col min="16122" max="16122" width="57.54296875" customWidth="1"/>
    <col min="16123" max="16123" width="16.1796875" customWidth="1"/>
    <col min="16124" max="16125" width="9" hidden="1" customWidth="1"/>
  </cols>
  <sheetData>
    <row r="1" spans="1:33" ht="26">
      <c r="A1" s="2" t="s">
        <v>41</v>
      </c>
      <c r="B1" s="60"/>
      <c r="C1" s="60"/>
      <c r="D1" s="60"/>
      <c r="E1" s="60"/>
      <c r="F1" s="19"/>
      <c r="G1" s="60"/>
      <c r="H1" s="60"/>
      <c r="I1" s="60"/>
      <c r="J1" s="19"/>
      <c r="K1" s="60"/>
      <c r="L1" s="60"/>
      <c r="M1" s="60"/>
    </row>
    <row r="2" spans="1:33" ht="16.5">
      <c r="A2" s="16" t="s">
        <v>440</v>
      </c>
      <c r="B2" s="61"/>
      <c r="C2" s="17"/>
      <c r="D2" s="17"/>
      <c r="E2" s="18"/>
      <c r="F2" s="19"/>
      <c r="G2" s="60"/>
      <c r="H2" s="60"/>
      <c r="I2" s="60"/>
      <c r="J2" s="19"/>
      <c r="K2" s="60"/>
      <c r="L2" s="60"/>
      <c r="M2" s="60"/>
    </row>
    <row r="3" spans="1:33">
      <c r="A3" s="679"/>
      <c r="B3" s="680"/>
      <c r="C3" s="693">
        <v>2013</v>
      </c>
      <c r="D3" s="683"/>
      <c r="E3" s="683"/>
      <c r="F3" s="643">
        <v>2014</v>
      </c>
      <c r="G3" s="644"/>
      <c r="H3" s="644"/>
      <c r="I3" s="645"/>
      <c r="J3" s="643">
        <v>2015</v>
      </c>
      <c r="K3" s="644"/>
      <c r="L3" s="644"/>
      <c r="M3" s="645"/>
      <c r="N3" s="643">
        <v>2016</v>
      </c>
      <c r="O3" s="644"/>
      <c r="P3" s="644"/>
      <c r="Q3" s="645"/>
      <c r="R3" s="643">
        <v>2017</v>
      </c>
      <c r="S3" s="644"/>
      <c r="T3" s="644"/>
      <c r="U3" s="645"/>
      <c r="V3" s="643">
        <v>2018</v>
      </c>
      <c r="W3" s="644"/>
      <c r="X3" s="644"/>
      <c r="Y3" s="645"/>
      <c r="Z3" s="643">
        <v>2019</v>
      </c>
      <c r="AA3" s="644"/>
      <c r="AB3" s="644"/>
      <c r="AC3" s="645"/>
    </row>
    <row r="4" spans="1:33">
      <c r="A4" s="681"/>
      <c r="B4" s="682"/>
      <c r="C4" s="20" t="s">
        <v>44</v>
      </c>
      <c r="D4" s="21" t="s">
        <v>45</v>
      </c>
      <c r="E4" s="24" t="s">
        <v>46</v>
      </c>
      <c r="F4" s="25" t="s">
        <v>47</v>
      </c>
      <c r="G4" s="25" t="s">
        <v>44</v>
      </c>
      <c r="H4" s="25" t="s">
        <v>45</v>
      </c>
      <c r="I4" s="22" t="s">
        <v>46</v>
      </c>
      <c r="J4" s="25" t="s">
        <v>47</v>
      </c>
      <c r="K4" s="25" t="s">
        <v>44</v>
      </c>
      <c r="L4" s="25" t="s">
        <v>45</v>
      </c>
      <c r="M4" s="22" t="s">
        <v>46</v>
      </c>
      <c r="N4" s="25" t="s">
        <v>47</v>
      </c>
      <c r="O4" s="25" t="s">
        <v>44</v>
      </c>
      <c r="P4" s="25" t="s">
        <v>45</v>
      </c>
      <c r="Q4" s="22" t="s">
        <v>46</v>
      </c>
      <c r="R4" s="25" t="s">
        <v>47</v>
      </c>
      <c r="S4" s="25" t="s">
        <v>44</v>
      </c>
      <c r="T4" s="25" t="s">
        <v>45</v>
      </c>
      <c r="U4" s="22" t="s">
        <v>46</v>
      </c>
      <c r="V4" s="25" t="s">
        <v>47</v>
      </c>
      <c r="W4" s="25" t="s">
        <v>44</v>
      </c>
      <c r="X4" s="25" t="s">
        <v>45</v>
      </c>
      <c r="Y4" s="22" t="s">
        <v>46</v>
      </c>
      <c r="Z4" s="25" t="s">
        <v>47</v>
      </c>
      <c r="AA4" s="25" t="s">
        <v>44</v>
      </c>
      <c r="AB4" s="25" t="s">
        <v>45</v>
      </c>
      <c r="AC4" s="22" t="s">
        <v>46</v>
      </c>
    </row>
    <row r="5" spans="1:33" ht="14.5" customHeight="1">
      <c r="A5" s="684" t="s">
        <v>441</v>
      </c>
      <c r="B5" s="26" t="s">
        <v>410</v>
      </c>
      <c r="C5" s="62">
        <v>28.454136821142399</v>
      </c>
      <c r="D5" s="63">
        <v>-3.0647061582256501</v>
      </c>
      <c r="E5" s="63">
        <v>18.724231131994198</v>
      </c>
      <c r="F5" s="63">
        <v>20.302477230929799</v>
      </c>
      <c r="G5" s="63">
        <v>-19.6832847255674</v>
      </c>
      <c r="H5" s="63">
        <v>30.42</v>
      </c>
      <c r="I5" s="63">
        <v>30.2898517945073</v>
      </c>
      <c r="J5" s="63">
        <v>11.502977142706399</v>
      </c>
      <c r="K5" s="63">
        <v>11.0973369298513</v>
      </c>
      <c r="L5" s="63">
        <v>18.852753877974202</v>
      </c>
      <c r="M5" s="63">
        <v>23.6117770408427</v>
      </c>
      <c r="N5" s="63">
        <v>10.174088924035001</v>
      </c>
      <c r="O5" s="63">
        <v>33.943239177217301</v>
      </c>
      <c r="P5" s="63">
        <v>20.4322548282436</v>
      </c>
      <c r="Q5" s="63">
        <v>-21.7605182509824</v>
      </c>
      <c r="R5" s="63">
        <v>-5.6473912479255004</v>
      </c>
      <c r="S5" s="63">
        <v>20.288315203201801</v>
      </c>
      <c r="T5" s="63">
        <v>13.4312264743228</v>
      </c>
      <c r="U5" s="63">
        <v>-11.0761298970805</v>
      </c>
      <c r="V5" s="63">
        <v>26.622068683674399</v>
      </c>
      <c r="W5" s="63">
        <v>24.860810670989402</v>
      </c>
      <c r="X5" s="63">
        <v>-4.1355261818488298</v>
      </c>
      <c r="Y5" s="63">
        <v>13.3024983717977</v>
      </c>
      <c r="Z5" s="63">
        <v>8.4161338284952905</v>
      </c>
      <c r="AA5" s="63">
        <v>13.41</v>
      </c>
      <c r="AB5" s="63">
        <v>33.51</v>
      </c>
      <c r="AC5" s="63">
        <v>23.423112074254298</v>
      </c>
      <c r="AD5" s="72"/>
      <c r="AE5" s="72"/>
      <c r="AF5" s="72"/>
      <c r="AG5" s="72"/>
    </row>
    <row r="6" spans="1:33" ht="14.5" customHeight="1">
      <c r="A6" s="685"/>
      <c r="B6" s="29" t="s">
        <v>411</v>
      </c>
      <c r="C6" s="64">
        <v>34.472353061076703</v>
      </c>
      <c r="D6" s="65">
        <v>-13.2411461885725</v>
      </c>
      <c r="E6" s="65">
        <v>25.854419634396798</v>
      </c>
      <c r="F6" s="65">
        <v>19.612323911913599</v>
      </c>
      <c r="G6" s="65">
        <v>-25.0340258193118</v>
      </c>
      <c r="H6" s="65">
        <v>47.67</v>
      </c>
      <c r="I6" s="65">
        <v>29.412152997626599</v>
      </c>
      <c r="J6" s="65">
        <v>16.724221315653299</v>
      </c>
      <c r="K6" s="65">
        <v>28.698906450425302</v>
      </c>
      <c r="L6" s="65">
        <v>27.394876544446099</v>
      </c>
      <c r="M6" s="65">
        <v>46.4413525054985</v>
      </c>
      <c r="N6" s="65">
        <v>26.395859567391501</v>
      </c>
      <c r="O6" s="65">
        <v>28.012342303604701</v>
      </c>
      <c r="P6" s="65">
        <v>23.6999797039757</v>
      </c>
      <c r="Q6" s="65">
        <v>10.909429955607299</v>
      </c>
      <c r="R6" s="65">
        <v>11.5211089440753</v>
      </c>
      <c r="S6" s="65">
        <v>12.1311987197624</v>
      </c>
      <c r="T6" s="65">
        <v>11.5758844392525</v>
      </c>
      <c r="U6" s="65">
        <v>11.6288851751076</v>
      </c>
      <c r="V6" s="65">
        <v>-1.91261772012649</v>
      </c>
      <c r="W6" s="65">
        <v>18.906745661580999</v>
      </c>
      <c r="X6" s="65">
        <v>3.90714817445763</v>
      </c>
      <c r="Y6" s="65">
        <v>20.5938582781096</v>
      </c>
      <c r="Z6" s="65">
        <v>17.749702630617101</v>
      </c>
      <c r="AA6" s="65">
        <v>3.29</v>
      </c>
      <c r="AB6" s="65">
        <v>36.01</v>
      </c>
      <c r="AC6" s="65">
        <v>32.576240771632698</v>
      </c>
      <c r="AD6" s="72"/>
      <c r="AE6" s="72"/>
      <c r="AF6" s="72"/>
      <c r="AG6" s="72"/>
    </row>
    <row r="7" spans="1:33" ht="14.5" customHeight="1">
      <c r="A7" s="687" t="s">
        <v>442</v>
      </c>
      <c r="B7" s="32" t="s">
        <v>410</v>
      </c>
      <c r="C7" s="62">
        <v>9.1583682832508799</v>
      </c>
      <c r="D7" s="63">
        <v>15.7899827694536</v>
      </c>
      <c r="E7" s="63">
        <v>3.28252295046524</v>
      </c>
      <c r="F7" s="63">
        <v>-1.2983666638926801</v>
      </c>
      <c r="G7" s="63">
        <v>-10.198843845945399</v>
      </c>
      <c r="H7" s="63">
        <v>27.96</v>
      </c>
      <c r="I7" s="63">
        <v>39.354735633853302</v>
      </c>
      <c r="J7" s="63">
        <v>29.382067701028799</v>
      </c>
      <c r="K7" s="63">
        <v>14.0461668009989</v>
      </c>
      <c r="L7" s="63">
        <v>14.3091356643257</v>
      </c>
      <c r="M7" s="63">
        <v>22.588052689709698</v>
      </c>
      <c r="N7" s="63">
        <v>3.20376120341112</v>
      </c>
      <c r="O7" s="63">
        <v>27.710063002866299</v>
      </c>
      <c r="P7" s="63">
        <v>17.613251282512199</v>
      </c>
      <c r="Q7" s="63">
        <v>-1.0894371942285099</v>
      </c>
      <c r="R7" s="63">
        <v>7.2174624457739398</v>
      </c>
      <c r="S7" s="63">
        <v>17.361999743912701</v>
      </c>
      <c r="T7" s="63">
        <v>11.4774366360933</v>
      </c>
      <c r="U7" s="63">
        <v>-4.0369433770207799</v>
      </c>
      <c r="V7" s="63">
        <v>10.998803420426899</v>
      </c>
      <c r="W7" s="63">
        <v>30.1774501703417</v>
      </c>
      <c r="X7" s="63">
        <v>7.2507481077397697</v>
      </c>
      <c r="Y7" s="63">
        <v>27.934274134162699</v>
      </c>
      <c r="Z7" s="63">
        <v>-0.76836105609056404</v>
      </c>
      <c r="AA7" s="63">
        <v>16.55</v>
      </c>
      <c r="AB7" s="63">
        <v>41.3</v>
      </c>
      <c r="AC7" s="63">
        <v>36.427584144594803</v>
      </c>
      <c r="AD7" s="72"/>
      <c r="AE7" s="72"/>
      <c r="AF7" s="72"/>
      <c r="AG7" s="72"/>
    </row>
    <row r="8" spans="1:33" ht="14.5" customHeight="1">
      <c r="A8" s="685"/>
      <c r="B8" s="29" t="s">
        <v>411</v>
      </c>
      <c r="C8" s="64">
        <v>11.7266773516859</v>
      </c>
      <c r="D8" s="65">
        <v>-2.4408403534439</v>
      </c>
      <c r="E8" s="65">
        <v>3.1882048004735499</v>
      </c>
      <c r="F8" s="65">
        <v>7.5073292626592503</v>
      </c>
      <c r="G8" s="65">
        <v>-9.5823933203742898E-2</v>
      </c>
      <c r="H8" s="65">
        <v>37.97</v>
      </c>
      <c r="I8" s="65">
        <v>17.4403069592638</v>
      </c>
      <c r="J8" s="65">
        <v>21.8533661744247</v>
      </c>
      <c r="K8" s="65">
        <v>33.440138860497903</v>
      </c>
      <c r="L8" s="65">
        <v>12.843203900952499</v>
      </c>
      <c r="M8" s="65">
        <v>50.111087282266098</v>
      </c>
      <c r="N8" s="65">
        <v>16.390419839775699</v>
      </c>
      <c r="O8" s="65">
        <v>18.7340321421526</v>
      </c>
      <c r="P8" s="65">
        <v>24.2634950383652</v>
      </c>
      <c r="Q8" s="65">
        <v>9.8302941809823494</v>
      </c>
      <c r="R8" s="65">
        <v>5.3775947974818603</v>
      </c>
      <c r="S8" s="65">
        <v>32.077804477848701</v>
      </c>
      <c r="T8" s="65">
        <v>10.5637616413243</v>
      </c>
      <c r="U8" s="65">
        <v>8.2361153058541792</v>
      </c>
      <c r="V8" s="65">
        <v>-7.7353555328349701</v>
      </c>
      <c r="W8" s="65">
        <v>20.866896967743301</v>
      </c>
      <c r="X8" s="65">
        <v>21.0132164998071</v>
      </c>
      <c r="Y8" s="65">
        <v>31.058948381303701</v>
      </c>
      <c r="Z8" s="65">
        <v>28.427872846903401</v>
      </c>
      <c r="AA8" s="65">
        <v>37.14</v>
      </c>
      <c r="AB8" s="65">
        <v>47.8</v>
      </c>
      <c r="AC8" s="65">
        <v>38.468718073687597</v>
      </c>
      <c r="AD8" s="72"/>
      <c r="AE8" s="72"/>
      <c r="AF8" s="72"/>
      <c r="AG8" s="72"/>
    </row>
    <row r="9" spans="1:33" ht="14.5" customHeight="1">
      <c r="A9" s="687" t="s">
        <v>443</v>
      </c>
      <c r="B9" s="32" t="s">
        <v>410</v>
      </c>
      <c r="C9" s="62">
        <v>7.5224086987009304</v>
      </c>
      <c r="D9" s="63">
        <v>14.998060186028299</v>
      </c>
      <c r="E9" s="63">
        <v>2.9017902187987201</v>
      </c>
      <c r="F9" s="63">
        <v>1.2550854140211001</v>
      </c>
      <c r="G9" s="63">
        <v>-16.384276352223502</v>
      </c>
      <c r="H9" s="63">
        <v>29.37</v>
      </c>
      <c r="I9" s="63">
        <v>27.613883690984</v>
      </c>
      <c r="J9" s="63">
        <v>16.723350704516299</v>
      </c>
      <c r="K9" s="63">
        <v>14.0461668009989</v>
      </c>
      <c r="L9" s="63">
        <v>10.6949473614191</v>
      </c>
      <c r="M9" s="63">
        <v>11.941696746285899</v>
      </c>
      <c r="N9" s="63">
        <v>1.2439310622858</v>
      </c>
      <c r="O9" s="63">
        <v>19.5676800295841</v>
      </c>
      <c r="P9" s="63">
        <v>15.0694708816104</v>
      </c>
      <c r="Q9" s="63">
        <v>3.8385468248771502</v>
      </c>
      <c r="R9" s="63">
        <v>-3.5156807593970001</v>
      </c>
      <c r="S9" s="63">
        <v>13.978158029206201</v>
      </c>
      <c r="T9" s="63">
        <v>14.5460603953355</v>
      </c>
      <c r="U9" s="63">
        <v>-20.0321320471921</v>
      </c>
      <c r="V9" s="63">
        <v>4.6956743318856802</v>
      </c>
      <c r="W9" s="63">
        <v>24.771082142516001</v>
      </c>
      <c r="X9" s="63">
        <v>9.6781373855485597</v>
      </c>
      <c r="Y9" s="63">
        <v>30.105213980479601</v>
      </c>
      <c r="Z9" s="63">
        <v>9.1363370912846506E-2</v>
      </c>
      <c r="AA9" s="63">
        <v>16.43</v>
      </c>
      <c r="AB9" s="63">
        <v>19.38</v>
      </c>
      <c r="AC9" s="63">
        <v>27.8730274311418</v>
      </c>
      <c r="AD9" s="72"/>
      <c r="AE9" s="72"/>
      <c r="AF9" s="72"/>
      <c r="AG9" s="72"/>
    </row>
    <row r="10" spans="1:33" ht="14.5" customHeight="1">
      <c r="A10" s="685"/>
      <c r="B10" s="29" t="s">
        <v>411</v>
      </c>
      <c r="C10" s="64">
        <v>7.6501246578261197</v>
      </c>
      <c r="D10" s="65">
        <v>-3.2865976032535098</v>
      </c>
      <c r="E10" s="65">
        <v>-6.8214713995727703</v>
      </c>
      <c r="F10" s="65">
        <v>-1.3239436697887601</v>
      </c>
      <c r="G10" s="65">
        <v>-16.374326891408899</v>
      </c>
      <c r="H10" s="65">
        <v>30.37</v>
      </c>
      <c r="I10" s="65">
        <v>12.9532350740408</v>
      </c>
      <c r="J10" s="65">
        <v>9.0187914433845595</v>
      </c>
      <c r="K10" s="65">
        <v>33.440138860497903</v>
      </c>
      <c r="L10" s="65">
        <v>9.0805699515013707</v>
      </c>
      <c r="M10" s="65">
        <v>39.868774661009397</v>
      </c>
      <c r="N10" s="65">
        <v>7.1981091039819303</v>
      </c>
      <c r="O10" s="65">
        <v>22.251438492372301</v>
      </c>
      <c r="P10" s="65">
        <v>24.2634950383652</v>
      </c>
      <c r="Q10" s="65">
        <v>9.8302941809823494</v>
      </c>
      <c r="R10" s="65">
        <v>1.0111586765737699</v>
      </c>
      <c r="S10" s="65">
        <v>17.956421123878801</v>
      </c>
      <c r="T10" s="65">
        <v>6.7708174005100297</v>
      </c>
      <c r="U10" s="65">
        <v>-23.433708814656001</v>
      </c>
      <c r="V10" s="65">
        <v>-7.9727008318258399</v>
      </c>
      <c r="W10" s="65">
        <v>15.367423851803199</v>
      </c>
      <c r="X10" s="65">
        <v>14.140818347642201</v>
      </c>
      <c r="Y10" s="65">
        <v>31.7984445247208</v>
      </c>
      <c r="Z10" s="65">
        <v>20.420985364510202</v>
      </c>
      <c r="AA10" s="65">
        <v>16.66</v>
      </c>
      <c r="AB10" s="65">
        <v>29.93</v>
      </c>
      <c r="AC10" s="65">
        <v>27.185380377296401</v>
      </c>
      <c r="AD10" s="72"/>
      <c r="AE10" s="72"/>
      <c r="AF10" s="72"/>
      <c r="AG10" s="72"/>
    </row>
    <row r="11" spans="1:33" ht="14.5" customHeight="1">
      <c r="A11" s="687" t="s">
        <v>444</v>
      </c>
      <c r="B11" s="32" t="s">
        <v>410</v>
      </c>
      <c r="C11" s="62">
        <v>11.2656506258274</v>
      </c>
      <c r="D11" s="63">
        <v>2.50531786490426</v>
      </c>
      <c r="E11" s="63">
        <v>-3.7364934998802002</v>
      </c>
      <c r="F11" s="63">
        <v>-8.0883492971410504</v>
      </c>
      <c r="G11" s="63">
        <v>-9.2362221862022107</v>
      </c>
      <c r="H11" s="63">
        <v>21.36</v>
      </c>
      <c r="I11" s="63">
        <v>13.312659609980701</v>
      </c>
      <c r="J11" s="63">
        <v>-4.1480325456438596</v>
      </c>
      <c r="K11" s="63">
        <v>11.108402074883699</v>
      </c>
      <c r="L11" s="63">
        <v>13.5527439537898</v>
      </c>
      <c r="M11" s="63">
        <v>-12.5671571344353</v>
      </c>
      <c r="N11" s="63">
        <v>22.602938813083401</v>
      </c>
      <c r="O11" s="63">
        <v>28.2507564248459</v>
      </c>
      <c r="P11" s="63">
        <v>10.8566504378131</v>
      </c>
      <c r="Q11" s="63">
        <v>9.1247779807064102</v>
      </c>
      <c r="R11" s="63">
        <v>-6.7628218128575401</v>
      </c>
      <c r="S11" s="63">
        <v>23.265459765756901</v>
      </c>
      <c r="T11" s="63">
        <v>5.4716309907186398</v>
      </c>
      <c r="U11" s="63">
        <v>21.212310061939299</v>
      </c>
      <c r="V11" s="63">
        <v>12.935323463627499</v>
      </c>
      <c r="W11" s="63">
        <v>20.6553100391402</v>
      </c>
      <c r="X11" s="63">
        <v>4.0208540856059898</v>
      </c>
      <c r="Y11" s="63">
        <v>14.090468484069101</v>
      </c>
      <c r="Z11" s="63">
        <v>16.490261632342101</v>
      </c>
      <c r="AA11" s="63">
        <v>-0.7</v>
      </c>
      <c r="AB11" s="63">
        <v>12.14</v>
      </c>
      <c r="AC11" s="63">
        <v>25.917684054718301</v>
      </c>
      <c r="AD11" s="72"/>
      <c r="AE11" s="72"/>
      <c r="AF11" s="72"/>
      <c r="AG11" s="72"/>
    </row>
    <row r="12" spans="1:33" ht="14.5" customHeight="1">
      <c r="A12" s="685"/>
      <c r="B12" s="29" t="s">
        <v>411</v>
      </c>
      <c r="C12" s="64">
        <v>21.660431646745</v>
      </c>
      <c r="D12" s="65">
        <v>18.749968938392001</v>
      </c>
      <c r="E12" s="65">
        <v>-2.5924685233470699</v>
      </c>
      <c r="F12" s="65">
        <v>-13.8342361516985</v>
      </c>
      <c r="G12" s="65">
        <v>-3.9523898830156901</v>
      </c>
      <c r="H12" s="65">
        <v>7.6</v>
      </c>
      <c r="I12" s="65">
        <v>-2.2478612193543102</v>
      </c>
      <c r="J12" s="65">
        <v>15.575846023212801</v>
      </c>
      <c r="K12" s="65">
        <v>10.7901945407521</v>
      </c>
      <c r="L12" s="65">
        <v>19.285483134496101</v>
      </c>
      <c r="M12" s="65">
        <v>15.1781034799843</v>
      </c>
      <c r="N12" s="65">
        <v>17.396286496898401</v>
      </c>
      <c r="O12" s="65">
        <v>22.4149961153154</v>
      </c>
      <c r="P12" s="65">
        <v>19.0138767761762</v>
      </c>
      <c r="Q12" s="65">
        <v>16.0435830445292</v>
      </c>
      <c r="R12" s="65">
        <v>-15.9966372494238</v>
      </c>
      <c r="S12" s="65">
        <v>20.1456760963443</v>
      </c>
      <c r="T12" s="65">
        <v>13.4387910023181</v>
      </c>
      <c r="U12" s="65">
        <v>-5.8547103183920104</v>
      </c>
      <c r="V12" s="65">
        <v>-1.1854190970896401</v>
      </c>
      <c r="W12" s="65">
        <v>24.008236306542599</v>
      </c>
      <c r="X12" s="65">
        <v>4.4902737003729998</v>
      </c>
      <c r="Y12" s="65">
        <v>22.504166059826499</v>
      </c>
      <c r="Z12" s="65">
        <v>25.106690265766701</v>
      </c>
      <c r="AA12" s="65">
        <v>-4.63</v>
      </c>
      <c r="AB12" s="65">
        <v>19.940000000000001</v>
      </c>
      <c r="AC12" s="65">
        <v>33.562151851973503</v>
      </c>
      <c r="AD12" s="72"/>
      <c r="AE12" s="72"/>
      <c r="AF12" s="72"/>
      <c r="AG12" s="72"/>
    </row>
    <row r="13" spans="1:33" ht="14.5" customHeight="1">
      <c r="A13" s="687" t="s">
        <v>445</v>
      </c>
      <c r="B13" s="32" t="s">
        <v>410</v>
      </c>
      <c r="C13" s="62">
        <v>-5.7510862033068602</v>
      </c>
      <c r="D13" s="63">
        <v>-16.922402306111401</v>
      </c>
      <c r="E13" s="63">
        <v>0.91917046604678998</v>
      </c>
      <c r="F13" s="63">
        <v>-4.5564627226362102</v>
      </c>
      <c r="G13" s="63">
        <v>7.2250840127275202</v>
      </c>
      <c r="H13" s="63">
        <v>8.6300000000000008</v>
      </c>
      <c r="I13" s="63">
        <v>18.799461727082701</v>
      </c>
      <c r="J13" s="63">
        <v>1.2435802554116</v>
      </c>
      <c r="K13" s="63">
        <v>6.6415784829412203</v>
      </c>
      <c r="L13" s="63">
        <v>2.39291795056665</v>
      </c>
      <c r="M13" s="63">
        <v>-3.10837624095725</v>
      </c>
      <c r="N13" s="63">
        <v>27.973748520449199</v>
      </c>
      <c r="O13" s="63">
        <v>28.310866404953799</v>
      </c>
      <c r="P13" s="63">
        <v>17.262152888985799</v>
      </c>
      <c r="Q13" s="63">
        <v>-3.6989411250004798</v>
      </c>
      <c r="R13" s="63">
        <v>9.4588616751331198</v>
      </c>
      <c r="S13" s="63">
        <v>29.330334601843798</v>
      </c>
      <c r="T13" s="63">
        <v>16.476157565795098</v>
      </c>
      <c r="U13" s="63">
        <v>12.0375670874108</v>
      </c>
      <c r="V13" s="63">
        <v>23.6447476426012</v>
      </c>
      <c r="W13" s="63">
        <v>29.994252492298202</v>
      </c>
      <c r="X13" s="63">
        <v>2.0902020131491899</v>
      </c>
      <c r="Y13" s="63">
        <v>21.223110164563</v>
      </c>
      <c r="Z13" s="63">
        <v>7.0403672788425196</v>
      </c>
      <c r="AA13" s="63">
        <v>8.4499999999999993</v>
      </c>
      <c r="AB13" s="63">
        <v>38.78</v>
      </c>
      <c r="AC13" s="63">
        <v>28.634095463635798</v>
      </c>
      <c r="AD13" s="72"/>
      <c r="AE13" s="72"/>
      <c r="AF13" s="72"/>
      <c r="AG13" s="72"/>
    </row>
    <row r="14" spans="1:33" ht="14.5" customHeight="1">
      <c r="A14" s="685"/>
      <c r="B14" s="29" t="s">
        <v>411</v>
      </c>
      <c r="C14" s="64">
        <v>0.55401755000233799</v>
      </c>
      <c r="D14" s="65">
        <v>-2.5840504229493599</v>
      </c>
      <c r="E14" s="65">
        <v>7.4109096150848801</v>
      </c>
      <c r="F14" s="65">
        <v>-1.7421853599264201</v>
      </c>
      <c r="G14" s="65">
        <v>11.4263877292125</v>
      </c>
      <c r="H14" s="65">
        <v>10.87</v>
      </c>
      <c r="I14" s="65">
        <v>4.48371645527439</v>
      </c>
      <c r="J14" s="65">
        <v>16.984346520547501</v>
      </c>
      <c r="K14" s="65">
        <v>-1.7576782882315301</v>
      </c>
      <c r="L14" s="65">
        <v>7.3922642590090097</v>
      </c>
      <c r="M14" s="65">
        <v>19.3020349739732</v>
      </c>
      <c r="N14" s="65">
        <v>26.6254948648035</v>
      </c>
      <c r="O14" s="65">
        <v>27.489937773048201</v>
      </c>
      <c r="P14" s="65">
        <v>16.463000850993499</v>
      </c>
      <c r="Q14" s="65">
        <v>9.8302941809823494</v>
      </c>
      <c r="R14" s="65">
        <v>4.4586320555819698</v>
      </c>
      <c r="S14" s="65">
        <v>37.924355613933002</v>
      </c>
      <c r="T14" s="65">
        <v>22.317678858629399</v>
      </c>
      <c r="U14" s="65">
        <v>-17.936806802285101</v>
      </c>
      <c r="V14" s="65">
        <v>4.69954351485719</v>
      </c>
      <c r="W14" s="65">
        <v>33.007898467275297</v>
      </c>
      <c r="X14" s="65">
        <v>19.450491553247701</v>
      </c>
      <c r="Y14" s="65">
        <v>45.679751675239103</v>
      </c>
      <c r="Z14" s="65">
        <v>24.025484389792801</v>
      </c>
      <c r="AA14" s="65">
        <v>16.510000000000002</v>
      </c>
      <c r="AB14" s="65">
        <v>35.08</v>
      </c>
      <c r="AC14" s="65">
        <v>30.020570262938602</v>
      </c>
      <c r="AD14" s="72"/>
      <c r="AE14" s="72"/>
      <c r="AF14" s="72"/>
      <c r="AG14" s="72"/>
    </row>
    <row r="15" spans="1:33" ht="14.5" customHeight="1">
      <c r="A15" s="687" t="s">
        <v>446</v>
      </c>
      <c r="B15" s="32" t="s">
        <v>410</v>
      </c>
      <c r="C15" s="62">
        <v>-5.7510862033068602</v>
      </c>
      <c r="D15" s="63">
        <v>-15.391933438861001</v>
      </c>
      <c r="E15" s="63">
        <v>-14.122363698751901</v>
      </c>
      <c r="F15" s="63">
        <v>-0.64660572678964101</v>
      </c>
      <c r="G15" s="63">
        <v>-5.0108555669434001</v>
      </c>
      <c r="H15" s="63">
        <v>7.35</v>
      </c>
      <c r="I15" s="63">
        <v>15.560544889014601</v>
      </c>
      <c r="J15" s="63">
        <v>-1.56605873891006</v>
      </c>
      <c r="K15" s="63">
        <v>-1.5903572811151601</v>
      </c>
      <c r="L15" s="63">
        <v>2.6435671303319301</v>
      </c>
      <c r="M15" s="63">
        <v>-5.3355990534766597</v>
      </c>
      <c r="N15" s="63">
        <v>23.236739585054298</v>
      </c>
      <c r="O15" s="63">
        <v>27.4682205894871</v>
      </c>
      <c r="P15" s="63">
        <v>10.4740417056951</v>
      </c>
      <c r="Q15" s="63">
        <v>2.0040535560833201</v>
      </c>
      <c r="R15" s="63">
        <v>0.102666888814385</v>
      </c>
      <c r="S15" s="63">
        <v>21.751987462954101</v>
      </c>
      <c r="T15" s="63">
        <v>13.6430263488273</v>
      </c>
      <c r="U15" s="63">
        <v>-2.7379538692644001</v>
      </c>
      <c r="V15" s="63">
        <v>10.5852379280441</v>
      </c>
      <c r="W15" s="63">
        <v>26.5270668399714</v>
      </c>
      <c r="X15" s="63">
        <v>17.548394803481099</v>
      </c>
      <c r="Y15" s="63">
        <v>32.697729304333699</v>
      </c>
      <c r="Z15" s="63">
        <v>3.6733816293706498</v>
      </c>
      <c r="AA15" s="63">
        <v>25.59</v>
      </c>
      <c r="AB15" s="63">
        <v>28.52</v>
      </c>
      <c r="AC15" s="63">
        <v>22.741435396900702</v>
      </c>
      <c r="AD15" s="72"/>
      <c r="AE15" s="72"/>
      <c r="AF15" s="72"/>
      <c r="AG15" s="72"/>
    </row>
    <row r="16" spans="1:33" ht="14.5" customHeight="1">
      <c r="A16" s="685"/>
      <c r="B16" s="29" t="s">
        <v>411</v>
      </c>
      <c r="C16" s="64">
        <v>-4.3725142710938103</v>
      </c>
      <c r="D16" s="65">
        <v>4.4893681788093103</v>
      </c>
      <c r="E16" s="65">
        <v>-7.3016091189289201</v>
      </c>
      <c r="F16" s="65">
        <v>-2.8547614117843398</v>
      </c>
      <c r="G16" s="65">
        <v>-7.3972644112788002</v>
      </c>
      <c r="H16" s="65">
        <v>3.04</v>
      </c>
      <c r="I16" s="65">
        <v>4.0720334323720904</v>
      </c>
      <c r="J16" s="65">
        <v>17.669262961942302</v>
      </c>
      <c r="K16" s="65">
        <v>-1.7576782882315301</v>
      </c>
      <c r="L16" s="65">
        <v>8.1665762126178194</v>
      </c>
      <c r="M16" s="65">
        <v>11.604937027275399</v>
      </c>
      <c r="N16" s="65">
        <v>23.257506295676599</v>
      </c>
      <c r="O16" s="65">
        <v>29.7989628513653</v>
      </c>
      <c r="P16" s="65">
        <v>16.463000850993499</v>
      </c>
      <c r="Q16" s="65">
        <v>9.8302941809823494</v>
      </c>
      <c r="R16" s="65">
        <v>-0.261570434423811</v>
      </c>
      <c r="S16" s="65">
        <v>28.244537594011199</v>
      </c>
      <c r="T16" s="65">
        <v>2.0521269907645201</v>
      </c>
      <c r="U16" s="65">
        <v>-15.1149844827812</v>
      </c>
      <c r="V16" s="65">
        <v>8.9238628194984599</v>
      </c>
      <c r="W16" s="65">
        <v>18.5571899191042</v>
      </c>
      <c r="X16" s="65">
        <v>10.2497789066992</v>
      </c>
      <c r="Y16" s="65">
        <v>34.501930304177598</v>
      </c>
      <c r="Z16" s="65">
        <v>17.2344831136595</v>
      </c>
      <c r="AA16" s="65">
        <v>16.510000000000002</v>
      </c>
      <c r="AB16" s="65">
        <v>29.38</v>
      </c>
      <c r="AC16" s="65">
        <v>29.542974691793599</v>
      </c>
      <c r="AD16" s="72"/>
      <c r="AE16" s="72"/>
      <c r="AF16" s="72"/>
      <c r="AG16" s="72"/>
    </row>
    <row r="17" spans="1:33" ht="14.5" customHeight="1">
      <c r="A17" s="684" t="s">
        <v>447</v>
      </c>
      <c r="B17" s="32" t="s">
        <v>410</v>
      </c>
      <c r="C17" s="62">
        <v>11.1404871517547</v>
      </c>
      <c r="D17" s="63">
        <v>-2.0917464599697002</v>
      </c>
      <c r="E17" s="63">
        <v>0.59717566993364302</v>
      </c>
      <c r="F17" s="63">
        <v>-2.8644509623206198</v>
      </c>
      <c r="G17" s="63">
        <v>-4.8479705452447304</v>
      </c>
      <c r="H17" s="63">
        <v>-2.5</v>
      </c>
      <c r="I17" s="63">
        <v>-5.5898811555841803</v>
      </c>
      <c r="J17" s="63">
        <v>0</v>
      </c>
      <c r="K17" s="63">
        <v>13.7921853735364</v>
      </c>
      <c r="L17" s="63">
        <v>7.9504726908357197</v>
      </c>
      <c r="M17" s="63">
        <v>1.0505228297639799</v>
      </c>
      <c r="N17" s="63">
        <v>4.8317601155357597</v>
      </c>
      <c r="O17" s="63">
        <v>13.767952507045599</v>
      </c>
      <c r="P17" s="63">
        <v>20.8413168455868</v>
      </c>
      <c r="Q17" s="63">
        <v>28.5819518379848</v>
      </c>
      <c r="R17" s="63">
        <v>2.4567579973969398</v>
      </c>
      <c r="S17" s="63">
        <v>14.604437793968399</v>
      </c>
      <c r="T17" s="63">
        <v>0</v>
      </c>
      <c r="U17" s="63">
        <v>18.7327027899006</v>
      </c>
      <c r="V17" s="63">
        <v>0.78778086657747803</v>
      </c>
      <c r="W17" s="63">
        <v>0</v>
      </c>
      <c r="X17" s="63">
        <v>0</v>
      </c>
      <c r="Y17" s="63">
        <v>0.67149982695555499</v>
      </c>
      <c r="Z17" s="63">
        <v>0</v>
      </c>
      <c r="AA17" s="63">
        <v>-0.15</v>
      </c>
      <c r="AB17" s="63">
        <v>0</v>
      </c>
      <c r="AC17" s="63">
        <v>0</v>
      </c>
      <c r="AD17" s="72"/>
      <c r="AE17" s="72"/>
      <c r="AF17" s="72"/>
      <c r="AG17" s="72"/>
    </row>
    <row r="18" spans="1:33" ht="14.5" customHeight="1">
      <c r="A18" s="685"/>
      <c r="B18" s="29" t="s">
        <v>411</v>
      </c>
      <c r="C18" s="64">
        <v>-1.4588893006310999</v>
      </c>
      <c r="D18" s="65">
        <v>0</v>
      </c>
      <c r="E18" s="65">
        <v>14.295745774151699</v>
      </c>
      <c r="F18" s="65">
        <v>-8.9988828338841191</v>
      </c>
      <c r="G18" s="65">
        <v>-3.01243991014042</v>
      </c>
      <c r="H18" s="65">
        <v>-5.33</v>
      </c>
      <c r="I18" s="65">
        <v>-4.7060997101692701</v>
      </c>
      <c r="J18" s="65">
        <v>0.76216413590601695</v>
      </c>
      <c r="K18" s="65">
        <v>13.7921853735364</v>
      </c>
      <c r="L18" s="65">
        <v>20.714450950076898</v>
      </c>
      <c r="M18" s="65">
        <v>-12.920971572102101</v>
      </c>
      <c r="N18" s="65">
        <v>7.5886334939460003</v>
      </c>
      <c r="O18" s="65">
        <v>14.735051821537899</v>
      </c>
      <c r="P18" s="65">
        <v>-4.8147913200477896</v>
      </c>
      <c r="Q18" s="65">
        <v>31.4921107416328</v>
      </c>
      <c r="R18" s="65">
        <v>7.8867056704103398</v>
      </c>
      <c r="S18" s="65">
        <v>32.017505912280697</v>
      </c>
      <c r="T18" s="65">
        <v>5.8618249168188701</v>
      </c>
      <c r="U18" s="65">
        <v>26.525232146157101</v>
      </c>
      <c r="V18" s="65">
        <v>14.7240483400162</v>
      </c>
      <c r="W18" s="65">
        <v>7.48007946295502</v>
      </c>
      <c r="X18" s="65">
        <v>0</v>
      </c>
      <c r="Y18" s="65">
        <v>4.36928209620282</v>
      </c>
      <c r="Z18" s="65">
        <v>0</v>
      </c>
      <c r="AA18" s="65">
        <v>0</v>
      </c>
      <c r="AB18" s="65">
        <v>-0.17</v>
      </c>
      <c r="AC18" s="65">
        <v>-0.183540927743812</v>
      </c>
      <c r="AD18" s="72"/>
      <c r="AE18" s="72"/>
      <c r="AF18" s="72"/>
      <c r="AG18" s="72"/>
    </row>
    <row r="19" spans="1:33" ht="14.5" customHeight="1">
      <c r="A19" s="684" t="s">
        <v>448</v>
      </c>
      <c r="B19" s="32" t="s">
        <v>410</v>
      </c>
      <c r="C19" s="62">
        <v>14.8392169436699</v>
      </c>
      <c r="D19" s="63">
        <v>9.8594432839583206</v>
      </c>
      <c r="E19" s="63">
        <v>2.7132228229483202</v>
      </c>
      <c r="F19" s="63">
        <v>10.5144632215708</v>
      </c>
      <c r="G19" s="63">
        <v>11.139260463055001</v>
      </c>
      <c r="H19" s="63">
        <v>1.47</v>
      </c>
      <c r="I19" s="63">
        <v>-2.2457873707382401</v>
      </c>
      <c r="J19" s="63">
        <v>0</v>
      </c>
      <c r="K19" s="63">
        <v>12.3618231611414</v>
      </c>
      <c r="L19" s="63">
        <v>6.7746715693911499</v>
      </c>
      <c r="M19" s="63">
        <v>0.88280890090660702</v>
      </c>
      <c r="N19" s="63">
        <v>3.8005331842830201</v>
      </c>
      <c r="O19" s="63">
        <v>13.918548895218599</v>
      </c>
      <c r="P19" s="63">
        <v>22.742487188573801</v>
      </c>
      <c r="Q19" s="63">
        <v>32.602697602193501</v>
      </c>
      <c r="R19" s="63">
        <v>8.2543505289964401</v>
      </c>
      <c r="S19" s="63">
        <v>22.265432289941</v>
      </c>
      <c r="T19" s="63">
        <v>6.2773216385907604</v>
      </c>
      <c r="U19" s="63">
        <v>16.425957028126</v>
      </c>
      <c r="V19" s="63">
        <v>0</v>
      </c>
      <c r="W19" s="63">
        <v>9.5370835116449193</v>
      </c>
      <c r="X19" s="63">
        <v>0</v>
      </c>
      <c r="Y19" s="63">
        <v>-10.2107520770083</v>
      </c>
      <c r="Z19" s="63">
        <v>8.4938975268371202</v>
      </c>
      <c r="AA19" s="63">
        <v>-0.09</v>
      </c>
      <c r="AB19" s="63">
        <v>-7.89</v>
      </c>
      <c r="AC19" s="63">
        <v>0</v>
      </c>
      <c r="AD19" s="72"/>
      <c r="AE19" s="72"/>
      <c r="AF19" s="72"/>
      <c r="AG19" s="72"/>
    </row>
    <row r="20" spans="1:33" ht="14.5" customHeight="1">
      <c r="A20" s="685"/>
      <c r="B20" s="29" t="s">
        <v>411</v>
      </c>
      <c r="C20" s="64">
        <v>3.10774008299847</v>
      </c>
      <c r="D20" s="65">
        <v>13.904981026782</v>
      </c>
      <c r="E20" s="65">
        <v>13.6235529704554</v>
      </c>
      <c r="F20" s="65">
        <v>7.6407698413241096</v>
      </c>
      <c r="G20" s="65">
        <v>0</v>
      </c>
      <c r="H20" s="65">
        <v>-2.65</v>
      </c>
      <c r="I20" s="65">
        <v>-4.4915747414764802</v>
      </c>
      <c r="J20" s="65">
        <v>1.56247882713816</v>
      </c>
      <c r="K20" s="65">
        <v>12.3618231611414</v>
      </c>
      <c r="L20" s="65">
        <v>17.6509759084881</v>
      </c>
      <c r="M20" s="65">
        <v>-10.858163562971599</v>
      </c>
      <c r="N20" s="65">
        <v>6.7684784408841603</v>
      </c>
      <c r="O20" s="65">
        <v>14.862046687541</v>
      </c>
      <c r="P20" s="65">
        <v>-3.7234531312963801</v>
      </c>
      <c r="Q20" s="65">
        <v>27.976583058796098</v>
      </c>
      <c r="R20" s="65">
        <v>6.8913261655362996</v>
      </c>
      <c r="S20" s="65">
        <v>29.485524021237101</v>
      </c>
      <c r="T20" s="65">
        <v>10.9500615549782</v>
      </c>
      <c r="U20" s="65">
        <v>0</v>
      </c>
      <c r="V20" s="65">
        <v>13.353245646816401</v>
      </c>
      <c r="W20" s="65">
        <v>15.915914373031701</v>
      </c>
      <c r="X20" s="65">
        <v>0</v>
      </c>
      <c r="Y20" s="65">
        <v>3.8150341233331302</v>
      </c>
      <c r="Z20" s="65">
        <v>0</v>
      </c>
      <c r="AA20" s="65">
        <v>6.33</v>
      </c>
      <c r="AB20" s="65">
        <v>2.4300000000000002</v>
      </c>
      <c r="AC20" s="65">
        <v>2.5010913860019501</v>
      </c>
      <c r="AD20" s="72"/>
      <c r="AE20" s="72"/>
      <c r="AF20" s="72"/>
      <c r="AG20" s="72"/>
    </row>
    <row r="21" spans="1:33" ht="14.5" customHeight="1">
      <c r="A21" s="684" t="s">
        <v>449</v>
      </c>
      <c r="B21" s="32" t="s">
        <v>410</v>
      </c>
      <c r="C21" s="62">
        <v>24.226279213333299</v>
      </c>
      <c r="D21" s="63">
        <v>11.6401037503521</v>
      </c>
      <c r="E21" s="63">
        <v>2.9784279675227001</v>
      </c>
      <c r="F21" s="63">
        <v>13.4081954796711</v>
      </c>
      <c r="G21" s="63">
        <v>12.344378091532301</v>
      </c>
      <c r="H21" s="63">
        <v>1.53</v>
      </c>
      <c r="I21" s="63">
        <v>0</v>
      </c>
      <c r="J21" s="63">
        <v>0</v>
      </c>
      <c r="K21" s="63">
        <v>12.3618231611414</v>
      </c>
      <c r="L21" s="63">
        <v>19.423262478941702</v>
      </c>
      <c r="M21" s="63">
        <v>3.1166852992709901</v>
      </c>
      <c r="N21" s="63">
        <v>3.8005331842830201</v>
      </c>
      <c r="O21" s="63">
        <v>15.3595180653793</v>
      </c>
      <c r="P21" s="63">
        <v>22.742487188573801</v>
      </c>
      <c r="Q21" s="63">
        <v>32.602697602193501</v>
      </c>
      <c r="R21" s="63">
        <v>3.0421578968277601</v>
      </c>
      <c r="S21" s="63">
        <v>24.573867181402299</v>
      </c>
      <c r="T21" s="63">
        <v>7.1896510053598499</v>
      </c>
      <c r="U21" s="63">
        <v>5.3195128518547303</v>
      </c>
      <c r="V21" s="63">
        <v>7.0057869036957801</v>
      </c>
      <c r="W21" s="63">
        <v>10.424549278862701</v>
      </c>
      <c r="X21" s="63">
        <v>6.3841066198467802</v>
      </c>
      <c r="Y21" s="63">
        <v>0</v>
      </c>
      <c r="Z21" s="63">
        <v>2.4539895777419498</v>
      </c>
      <c r="AA21" s="63">
        <v>-0.09</v>
      </c>
      <c r="AB21" s="63">
        <v>0</v>
      </c>
      <c r="AC21" s="63">
        <v>0</v>
      </c>
      <c r="AD21" s="72"/>
      <c r="AE21" s="72"/>
      <c r="AF21" s="72"/>
      <c r="AG21" s="72"/>
    </row>
    <row r="22" spans="1:33" ht="14.5" customHeight="1">
      <c r="A22" s="685"/>
      <c r="B22" s="29" t="s">
        <v>411</v>
      </c>
      <c r="C22" s="64">
        <v>24.226279213333299</v>
      </c>
      <c r="D22" s="65">
        <v>16.516877807070699</v>
      </c>
      <c r="E22" s="65">
        <v>14.9551930792541</v>
      </c>
      <c r="F22" s="65">
        <v>8.0249032777430198</v>
      </c>
      <c r="G22" s="65">
        <v>0</v>
      </c>
      <c r="H22" s="65">
        <v>-2.77</v>
      </c>
      <c r="I22" s="65">
        <v>0</v>
      </c>
      <c r="J22" s="65">
        <v>-0.47759404829177698</v>
      </c>
      <c r="K22" s="65">
        <v>12.3618231611414</v>
      </c>
      <c r="L22" s="65">
        <v>19.423262478941702</v>
      </c>
      <c r="M22" s="65">
        <v>-9.1397437961776298</v>
      </c>
      <c r="N22" s="65">
        <v>11.859722358135</v>
      </c>
      <c r="O22" s="65">
        <v>16.400694950622</v>
      </c>
      <c r="P22" s="65">
        <v>-3.7234531312963801</v>
      </c>
      <c r="Q22" s="65">
        <v>28.640477441264501</v>
      </c>
      <c r="R22" s="65">
        <v>7.5656630900833104</v>
      </c>
      <c r="S22" s="65">
        <v>32.542523389463803</v>
      </c>
      <c r="T22" s="65">
        <v>12.5415146140537</v>
      </c>
      <c r="U22" s="65">
        <v>-12.8975389792257</v>
      </c>
      <c r="V22" s="65">
        <v>14.3806396171518</v>
      </c>
      <c r="W22" s="65">
        <v>17.396957203661099</v>
      </c>
      <c r="X22" s="65">
        <v>0</v>
      </c>
      <c r="Y22" s="65">
        <v>4.2026342477938901</v>
      </c>
      <c r="Z22" s="65">
        <v>-8.9535974117042194</v>
      </c>
      <c r="AA22" s="65">
        <v>19.41</v>
      </c>
      <c r="AB22" s="65">
        <v>3.32</v>
      </c>
      <c r="AC22" s="65">
        <v>3.4517122740486599</v>
      </c>
      <c r="AD22" s="72"/>
      <c r="AE22" s="72"/>
      <c r="AF22" s="72"/>
      <c r="AG22" s="72"/>
    </row>
    <row r="23" spans="1:33" ht="14.5" customHeight="1">
      <c r="A23" s="687" t="s">
        <v>450</v>
      </c>
      <c r="B23" s="32" t="s">
        <v>410</v>
      </c>
      <c r="C23" s="62">
        <v>43.921485011401998</v>
      </c>
      <c r="D23" s="63">
        <v>26.9232337269131</v>
      </c>
      <c r="E23" s="63">
        <v>29.869443383236899</v>
      </c>
      <c r="F23" s="63">
        <v>3.84972582611553</v>
      </c>
      <c r="G23" s="63">
        <v>20.897148116275101</v>
      </c>
      <c r="H23" s="63">
        <v>37.21</v>
      </c>
      <c r="I23" s="63">
        <v>28.606615475966201</v>
      </c>
      <c r="J23" s="63">
        <v>28.665665030512901</v>
      </c>
      <c r="K23" s="63">
        <v>8.4545364739175302</v>
      </c>
      <c r="L23" s="63">
        <v>11.8494458342104</v>
      </c>
      <c r="M23" s="63">
        <v>1.4451883678547599</v>
      </c>
      <c r="N23" s="63">
        <v>-13.210471168781901</v>
      </c>
      <c r="O23" s="63">
        <v>11.128881629934</v>
      </c>
      <c r="P23" s="63">
        <v>-14.9559723404242</v>
      </c>
      <c r="Q23" s="63">
        <v>-12.632897626638201</v>
      </c>
      <c r="R23" s="63">
        <v>-14.072746723154699</v>
      </c>
      <c r="S23" s="63">
        <v>-2.9215601409279399</v>
      </c>
      <c r="T23" s="63">
        <v>-0.95780823910873902</v>
      </c>
      <c r="U23" s="63">
        <v>0</v>
      </c>
      <c r="V23" s="63">
        <v>-3.80633062200328</v>
      </c>
      <c r="W23" s="63">
        <v>0</v>
      </c>
      <c r="X23" s="63">
        <v>4.7103601196594802</v>
      </c>
      <c r="Y23" s="63">
        <v>8.9885079162522796</v>
      </c>
      <c r="Z23" s="63">
        <v>-15.228211240472699</v>
      </c>
      <c r="AA23" s="63">
        <v>-17.73</v>
      </c>
      <c r="AB23" s="63">
        <v>21.26</v>
      </c>
      <c r="AC23" s="63">
        <v>18.760024848021501</v>
      </c>
      <c r="AD23" s="72"/>
      <c r="AE23" s="72"/>
      <c r="AF23" s="72"/>
      <c r="AG23" s="72"/>
    </row>
    <row r="24" spans="1:33" ht="14.5" customHeight="1">
      <c r="A24" s="685"/>
      <c r="B24" s="29" t="s">
        <v>411</v>
      </c>
      <c r="C24" s="64">
        <v>50.546149571905097</v>
      </c>
      <c r="D24" s="65">
        <v>11.2962634615493</v>
      </c>
      <c r="E24" s="65">
        <v>23.609403004208701</v>
      </c>
      <c r="F24" s="65">
        <v>12.6485018234505</v>
      </c>
      <c r="G24" s="65">
        <v>17.930399315443701</v>
      </c>
      <c r="H24" s="65">
        <v>25.88</v>
      </c>
      <c r="I24" s="65">
        <v>25.671584613277101</v>
      </c>
      <c r="J24" s="65">
        <v>4.8491322550377296</v>
      </c>
      <c r="K24" s="65">
        <v>28.546419406876002</v>
      </c>
      <c r="L24" s="65">
        <v>17.113872365519398</v>
      </c>
      <c r="M24" s="65">
        <v>1.4451883678547599</v>
      </c>
      <c r="N24" s="65">
        <v>1.6991667200916301</v>
      </c>
      <c r="O24" s="65">
        <v>11.128881629934</v>
      </c>
      <c r="P24" s="65">
        <v>3.5413066789828598</v>
      </c>
      <c r="Q24" s="65">
        <v>-2.4973730244763002</v>
      </c>
      <c r="R24" s="65">
        <v>-2.9135448238297599</v>
      </c>
      <c r="S24" s="65">
        <v>-2.9215601409279399</v>
      </c>
      <c r="T24" s="65">
        <v>-13.906676551088401</v>
      </c>
      <c r="U24" s="65">
        <v>13.2626160730786</v>
      </c>
      <c r="V24" s="65">
        <v>6.4516376061462299</v>
      </c>
      <c r="W24" s="65">
        <v>2.6789906983163401</v>
      </c>
      <c r="X24" s="65">
        <v>18.3927574280284</v>
      </c>
      <c r="Y24" s="65">
        <v>14.769794397284199</v>
      </c>
      <c r="Z24" s="65">
        <v>9.6982555385845206</v>
      </c>
      <c r="AA24" s="65">
        <v>3.58</v>
      </c>
      <c r="AB24" s="65">
        <v>21.26</v>
      </c>
      <c r="AC24" s="65">
        <v>18.760024848021501</v>
      </c>
      <c r="AD24" s="72"/>
      <c r="AE24" s="72"/>
      <c r="AF24" s="72"/>
      <c r="AG24" s="72"/>
    </row>
    <row r="25" spans="1:33" ht="14.5" customHeight="1">
      <c r="A25" s="687" t="s">
        <v>451</v>
      </c>
      <c r="B25" s="32" t="s">
        <v>410</v>
      </c>
      <c r="C25" s="62">
        <v>19.144633508237199</v>
      </c>
      <c r="D25" s="63">
        <v>40.084117771184196</v>
      </c>
      <c r="E25" s="63">
        <v>7.3450636327429697</v>
      </c>
      <c r="F25" s="63">
        <v>5.9962902391032804</v>
      </c>
      <c r="G25" s="63">
        <v>18.717245426581201</v>
      </c>
      <c r="H25" s="63">
        <v>33.31</v>
      </c>
      <c r="I25" s="63">
        <v>12.143954832439</v>
      </c>
      <c r="J25" s="63">
        <v>29.755440727299501</v>
      </c>
      <c r="K25" s="63">
        <v>-6.2538563031811698</v>
      </c>
      <c r="L25" s="63">
        <v>-1.04135928707965</v>
      </c>
      <c r="M25" s="63">
        <v>-4.2540256220521702</v>
      </c>
      <c r="N25" s="63">
        <v>-22.676626823243399</v>
      </c>
      <c r="O25" s="63">
        <v>13.246370657503</v>
      </c>
      <c r="P25" s="63">
        <v>-18.885586146428398</v>
      </c>
      <c r="Q25" s="63">
        <v>-14.7813945104021</v>
      </c>
      <c r="R25" s="63">
        <v>-18.311557783133601</v>
      </c>
      <c r="S25" s="63">
        <v>-16.674794764763</v>
      </c>
      <c r="T25" s="63">
        <v>-16.585495982306298</v>
      </c>
      <c r="U25" s="63">
        <v>-1.2715900276411001</v>
      </c>
      <c r="V25" s="63">
        <v>-11.195978441492899</v>
      </c>
      <c r="W25" s="63">
        <v>5.34209597284074</v>
      </c>
      <c r="X25" s="63">
        <v>8.1548285131086207</v>
      </c>
      <c r="Y25" s="63">
        <v>16.419619564740898</v>
      </c>
      <c r="Z25" s="63">
        <v>-7.9672829920897303</v>
      </c>
      <c r="AA25" s="63">
        <v>7.28</v>
      </c>
      <c r="AB25" s="63">
        <v>26.18</v>
      </c>
      <c r="AC25" s="63">
        <v>23.065722125088602</v>
      </c>
      <c r="AD25" s="72"/>
      <c r="AE25" s="72"/>
      <c r="AF25" s="72"/>
      <c r="AG25" s="72"/>
    </row>
    <row r="26" spans="1:33" ht="14.5" customHeight="1">
      <c r="A26" s="685"/>
      <c r="B26" s="29" t="s">
        <v>411</v>
      </c>
      <c r="C26" s="64">
        <v>12.3637267952186</v>
      </c>
      <c r="D26" s="65">
        <v>20.4396560028853</v>
      </c>
      <c r="E26" s="65">
        <v>-2.7514278936349501</v>
      </c>
      <c r="F26" s="65">
        <v>5.8306223227748104</v>
      </c>
      <c r="G26" s="65">
        <v>-2.3179041041626198</v>
      </c>
      <c r="H26" s="65">
        <v>18.86</v>
      </c>
      <c r="I26" s="65">
        <v>-4.5319344647028501</v>
      </c>
      <c r="J26" s="65">
        <v>-0.51882195412584797</v>
      </c>
      <c r="K26" s="65">
        <v>-0.77322437653652898</v>
      </c>
      <c r="L26" s="65">
        <v>-6.2099952148856099</v>
      </c>
      <c r="M26" s="65">
        <v>-12.679969461002001</v>
      </c>
      <c r="N26" s="65">
        <v>-15.8835583685618</v>
      </c>
      <c r="O26" s="65">
        <v>12.671388246686</v>
      </c>
      <c r="P26" s="65">
        <v>-1.67844982755603</v>
      </c>
      <c r="Q26" s="65">
        <v>-17.4792365469531</v>
      </c>
      <c r="R26" s="65">
        <v>-6.0180002918286704</v>
      </c>
      <c r="S26" s="65">
        <v>-7.9388398284252597</v>
      </c>
      <c r="T26" s="65">
        <v>-9.0963517076101592</v>
      </c>
      <c r="U26" s="65">
        <v>10.323894377880499</v>
      </c>
      <c r="V26" s="65">
        <v>3.9584156259360901</v>
      </c>
      <c r="W26" s="65">
        <v>7.91709599443156</v>
      </c>
      <c r="X26" s="65">
        <v>22.384907735312801</v>
      </c>
      <c r="Y26" s="65">
        <v>22.577072205771099</v>
      </c>
      <c r="Z26" s="65">
        <v>12.4619808161737</v>
      </c>
      <c r="AA26" s="65">
        <v>18.21</v>
      </c>
      <c r="AB26" s="65">
        <v>31.85</v>
      </c>
      <c r="AC26" s="65">
        <v>31.496541363974799</v>
      </c>
      <c r="AD26" s="72"/>
      <c r="AE26" s="72"/>
      <c r="AF26" s="72"/>
      <c r="AG26" s="72"/>
    </row>
    <row r="27" spans="1:33" ht="14.5" customHeight="1">
      <c r="A27" s="687" t="s">
        <v>452</v>
      </c>
      <c r="B27" s="32" t="s">
        <v>410</v>
      </c>
      <c r="C27" s="62">
        <v>12.4758022337521</v>
      </c>
      <c r="D27" s="63">
        <v>32.950172925045003</v>
      </c>
      <c r="E27" s="63">
        <v>-5.3786328336098999</v>
      </c>
      <c r="F27" s="63">
        <v>-3.2968377439424899</v>
      </c>
      <c r="G27" s="63">
        <v>3.3264698608817098</v>
      </c>
      <c r="H27" s="63">
        <v>25.93</v>
      </c>
      <c r="I27" s="63">
        <v>10.490198482133501</v>
      </c>
      <c r="J27" s="63">
        <v>16.460059296718299</v>
      </c>
      <c r="K27" s="63">
        <v>-7.8800636840077303</v>
      </c>
      <c r="L27" s="63">
        <v>-11.150117297676299</v>
      </c>
      <c r="M27" s="63">
        <v>-6.2904580580004197</v>
      </c>
      <c r="N27" s="63">
        <v>-26.0446153923703</v>
      </c>
      <c r="O27" s="63">
        <v>9.9782877022516292</v>
      </c>
      <c r="P27" s="63">
        <v>-18.885586146428398</v>
      </c>
      <c r="Q27" s="63">
        <v>-26.483312145543898</v>
      </c>
      <c r="R27" s="63">
        <v>-15.307269998199899</v>
      </c>
      <c r="S27" s="63">
        <v>-13.391293286383799</v>
      </c>
      <c r="T27" s="63">
        <v>-13.979081638001601</v>
      </c>
      <c r="U27" s="63">
        <v>-3.9918846135697001</v>
      </c>
      <c r="V27" s="63">
        <v>-11.769034245347701</v>
      </c>
      <c r="W27" s="63">
        <v>5.7178868876738296</v>
      </c>
      <c r="X27" s="63">
        <v>1.9536444680418199</v>
      </c>
      <c r="Y27" s="63">
        <v>15.0480441740029</v>
      </c>
      <c r="Z27" s="63">
        <v>-16.888469519898798</v>
      </c>
      <c r="AA27" s="63">
        <v>-5.71</v>
      </c>
      <c r="AB27" s="63">
        <v>29.46</v>
      </c>
      <c r="AC27" s="63">
        <v>26.367718649268301</v>
      </c>
      <c r="AD27" s="72"/>
      <c r="AE27" s="72"/>
      <c r="AF27" s="72"/>
      <c r="AG27" s="72"/>
    </row>
    <row r="28" spans="1:33" ht="14.5" customHeight="1">
      <c r="A28" s="685"/>
      <c r="B28" s="29" t="s">
        <v>411</v>
      </c>
      <c r="C28" s="64">
        <v>12.3637267952186</v>
      </c>
      <c r="D28" s="65">
        <v>20.4396560028853</v>
      </c>
      <c r="E28" s="65">
        <v>-2.7514278936349501</v>
      </c>
      <c r="F28" s="65">
        <v>5.8306223227748104</v>
      </c>
      <c r="G28" s="65">
        <v>-2.3179041041626198</v>
      </c>
      <c r="H28" s="65">
        <v>18.86</v>
      </c>
      <c r="I28" s="65">
        <v>-4.5319344647028501</v>
      </c>
      <c r="J28" s="65">
        <v>-0.51882195412584797</v>
      </c>
      <c r="K28" s="65">
        <v>-0.77322437653652898</v>
      </c>
      <c r="L28" s="65">
        <v>-6.2099952148856099</v>
      </c>
      <c r="M28" s="65">
        <v>-12.679969461002001</v>
      </c>
      <c r="N28" s="65">
        <v>-15.8835583685618</v>
      </c>
      <c r="O28" s="65">
        <v>12.671388246686</v>
      </c>
      <c r="P28" s="65">
        <v>-1.67844982755603</v>
      </c>
      <c r="Q28" s="65">
        <v>-17.4792365469531</v>
      </c>
      <c r="R28" s="65">
        <v>-6.0180002918286704</v>
      </c>
      <c r="S28" s="65">
        <v>-7.9388398284252597</v>
      </c>
      <c r="T28" s="65">
        <v>-9.0963517076101592</v>
      </c>
      <c r="U28" s="65">
        <v>10.323894377880499</v>
      </c>
      <c r="V28" s="65">
        <v>3.9584156259360901</v>
      </c>
      <c r="W28" s="65">
        <v>7.91709599443156</v>
      </c>
      <c r="X28" s="65">
        <v>22.384907735312801</v>
      </c>
      <c r="Y28" s="65">
        <v>22.577072205771099</v>
      </c>
      <c r="Z28" s="65">
        <v>12.4619808161737</v>
      </c>
      <c r="AA28" s="65">
        <v>18.21</v>
      </c>
      <c r="AB28" s="65">
        <v>31.85</v>
      </c>
      <c r="AC28" s="65">
        <v>31.496541363974799</v>
      </c>
      <c r="AD28" s="72"/>
      <c r="AE28" s="72"/>
      <c r="AF28" s="72"/>
      <c r="AG28" s="72"/>
    </row>
    <row r="29" spans="1:33" ht="14.5" customHeight="1">
      <c r="A29" s="692" t="s">
        <v>453</v>
      </c>
      <c r="B29" s="32" t="s">
        <v>410</v>
      </c>
      <c r="C29" s="66">
        <v>-5.6214678950041197</v>
      </c>
      <c r="D29" s="67">
        <v>-7.9036750988561897</v>
      </c>
      <c r="E29" s="67">
        <v>-4.1611323771941304</v>
      </c>
      <c r="F29" s="67">
        <v>9.0149427010332808</v>
      </c>
      <c r="G29" s="67">
        <v>6.2312592058321501</v>
      </c>
      <c r="H29" s="67">
        <v>1.87</v>
      </c>
      <c r="I29" s="67">
        <v>6.9384609009325304</v>
      </c>
      <c r="J29" s="67">
        <v>-3.0630358656593502</v>
      </c>
      <c r="K29" s="67">
        <v>-14.389329343928599</v>
      </c>
      <c r="L29" s="67">
        <v>-15.450024418767899</v>
      </c>
      <c r="M29" s="67">
        <v>-8.20190813271563</v>
      </c>
      <c r="N29" s="63">
        <v>-12.9032122574647</v>
      </c>
      <c r="O29" s="63">
        <v>-1.03887561073489</v>
      </c>
      <c r="P29" s="63">
        <v>-8.1026563496892603</v>
      </c>
      <c r="Q29" s="63">
        <v>6.4598795370785904</v>
      </c>
      <c r="R29" s="63">
        <v>-5.4597673812385503</v>
      </c>
      <c r="S29" s="63">
        <v>-9.0748889528586396</v>
      </c>
      <c r="T29" s="63">
        <v>3.2992258493054001</v>
      </c>
      <c r="U29" s="63">
        <v>0</v>
      </c>
      <c r="V29" s="63">
        <v>-5.2674000313943896</v>
      </c>
      <c r="W29" s="63">
        <v>-7.7559347937343501</v>
      </c>
      <c r="X29" s="63">
        <v>0</v>
      </c>
      <c r="Y29" s="63">
        <v>-4.2412636911986699</v>
      </c>
      <c r="Z29" s="63">
        <v>0</v>
      </c>
      <c r="AA29" s="63">
        <v>0</v>
      </c>
      <c r="AB29" s="63">
        <v>-1.41</v>
      </c>
      <c r="AC29" s="63">
        <v>-1.4303711866195301</v>
      </c>
      <c r="AD29" s="72"/>
      <c r="AE29" s="72"/>
      <c r="AF29" s="72"/>
      <c r="AG29" s="72"/>
    </row>
    <row r="30" spans="1:33" ht="14.5" customHeight="1">
      <c r="A30" s="691"/>
      <c r="B30" s="29" t="s">
        <v>411</v>
      </c>
      <c r="C30" s="68">
        <v>2.83623529901348</v>
      </c>
      <c r="D30" s="65">
        <v>4.1834929199393898</v>
      </c>
      <c r="E30" s="65">
        <v>9.8134634319204999</v>
      </c>
      <c r="F30" s="65">
        <v>6.2312592058321501</v>
      </c>
      <c r="G30" s="65">
        <v>4.9982814218986604</v>
      </c>
      <c r="H30" s="65">
        <v>-0.54</v>
      </c>
      <c r="I30" s="65">
        <v>6.9384609009325304</v>
      </c>
      <c r="J30" s="65">
        <v>0.76216413590601695</v>
      </c>
      <c r="K30" s="65">
        <v>0</v>
      </c>
      <c r="L30" s="65">
        <v>-2.6860461595266698</v>
      </c>
      <c r="M30" s="65">
        <v>-8.3777095187997102</v>
      </c>
      <c r="N30" s="65">
        <v>-2.9283651152056498</v>
      </c>
      <c r="O30" s="65">
        <v>14.216818952404999</v>
      </c>
      <c r="P30" s="65">
        <v>-3.7420685930808002</v>
      </c>
      <c r="Q30" s="65">
        <v>21.237449905929399</v>
      </c>
      <c r="R30" s="65">
        <v>-2.6082467871563799</v>
      </c>
      <c r="S30" s="65">
        <v>5.7260142995555601</v>
      </c>
      <c r="T30" s="65">
        <v>12.757111271375599</v>
      </c>
      <c r="U30" s="65">
        <v>13.2626160730786</v>
      </c>
      <c r="V30" s="65">
        <v>10.4226540070096</v>
      </c>
      <c r="W30" s="65">
        <v>0</v>
      </c>
      <c r="X30" s="65">
        <v>0</v>
      </c>
      <c r="Y30" s="65">
        <v>0</v>
      </c>
      <c r="Z30" s="65">
        <v>0</v>
      </c>
      <c r="AA30" s="65">
        <v>0</v>
      </c>
      <c r="AB30" s="65">
        <v>-1.41</v>
      </c>
      <c r="AC30" s="65">
        <v>-1.96990256026833</v>
      </c>
      <c r="AD30" s="72"/>
      <c r="AE30" s="72"/>
      <c r="AF30" s="72"/>
      <c r="AG30" s="72"/>
    </row>
    <row r="31" spans="1:33" ht="14.5" customHeight="1">
      <c r="A31" s="684" t="s">
        <v>454</v>
      </c>
      <c r="B31" s="32" t="s">
        <v>410</v>
      </c>
      <c r="C31" s="69">
        <v>-10.696372330516599</v>
      </c>
      <c r="D31" s="63">
        <v>-9.9638143819603204</v>
      </c>
      <c r="E31" s="63">
        <v>3.8228145950313399</v>
      </c>
      <c r="F31" s="63">
        <v>2.4090691955225099</v>
      </c>
      <c r="G31" s="63">
        <v>3.4902729224539502</v>
      </c>
      <c r="H31" s="63">
        <v>-2.46</v>
      </c>
      <c r="I31" s="63">
        <v>2.35222893648168</v>
      </c>
      <c r="J31" s="63">
        <v>-10.2644600371805</v>
      </c>
      <c r="K31" s="63">
        <v>-10.456242538688899</v>
      </c>
      <c r="L31" s="63">
        <v>-19.916238022384601</v>
      </c>
      <c r="M31" s="63">
        <v>-13.2645918704347</v>
      </c>
      <c r="N31" s="63">
        <v>-5.6613133751949896</v>
      </c>
      <c r="O31" s="63">
        <v>4.2967092853643303</v>
      </c>
      <c r="P31" s="63">
        <v>-2.8321082724247599</v>
      </c>
      <c r="Q31" s="63">
        <v>-0.13113834288276399</v>
      </c>
      <c r="R31" s="63">
        <v>-9.1487175393030906</v>
      </c>
      <c r="S31" s="63">
        <v>-11.570219277578101</v>
      </c>
      <c r="T31" s="63">
        <v>1.70880301144734</v>
      </c>
      <c r="U31" s="63">
        <v>0</v>
      </c>
      <c r="V31" s="63">
        <v>0</v>
      </c>
      <c r="W31" s="63">
        <v>0</v>
      </c>
      <c r="X31" s="63">
        <v>-5.1679396705977103</v>
      </c>
      <c r="Y31" s="63">
        <v>-10.8856859062038</v>
      </c>
      <c r="Z31" s="63">
        <v>-14.0072359543621</v>
      </c>
      <c r="AA31" s="63">
        <v>-14.27</v>
      </c>
      <c r="AB31" s="63">
        <v>-1.21</v>
      </c>
      <c r="AC31" s="63">
        <v>-1.24461146273589</v>
      </c>
      <c r="AD31" s="72"/>
      <c r="AE31" s="72"/>
      <c r="AF31" s="72"/>
      <c r="AG31" s="72"/>
    </row>
    <row r="32" spans="1:33" ht="14.5" customHeight="1">
      <c r="A32" s="685"/>
      <c r="B32" s="29" t="s">
        <v>411</v>
      </c>
      <c r="C32" s="64">
        <v>-2.29320389491753</v>
      </c>
      <c r="D32" s="65">
        <v>5.8362273788597303</v>
      </c>
      <c r="E32" s="65">
        <v>12.0382594735587</v>
      </c>
      <c r="F32" s="65">
        <v>5.3700817091254098</v>
      </c>
      <c r="G32" s="65">
        <v>3.7234199139984101</v>
      </c>
      <c r="H32" s="65">
        <v>1.78</v>
      </c>
      <c r="I32" s="65">
        <v>5.5577273081066396</v>
      </c>
      <c r="J32" s="65">
        <v>0.65538484960698395</v>
      </c>
      <c r="K32" s="65">
        <v>-0.54206912694218701</v>
      </c>
      <c r="L32" s="65">
        <v>-2.2888048621301298</v>
      </c>
      <c r="M32" s="65">
        <v>-18.4528421814076</v>
      </c>
      <c r="N32" s="65">
        <v>-3.1171886705285599</v>
      </c>
      <c r="O32" s="65">
        <v>9.0189567264592405</v>
      </c>
      <c r="P32" s="65">
        <v>-9.2100336264462292</v>
      </c>
      <c r="Q32" s="65">
        <v>18.866670644111</v>
      </c>
      <c r="R32" s="65">
        <v>-2.2185862491488102</v>
      </c>
      <c r="S32" s="65">
        <v>5.1286726326922896</v>
      </c>
      <c r="T32" s="65">
        <v>-2.1555069594990699</v>
      </c>
      <c r="U32" s="65">
        <v>23.2589140115298</v>
      </c>
      <c r="V32" s="65">
        <v>0</v>
      </c>
      <c r="W32" s="65">
        <v>0</v>
      </c>
      <c r="X32" s="65">
        <v>0</v>
      </c>
      <c r="Y32" s="65">
        <v>-6.99732063744821</v>
      </c>
      <c r="Z32" s="65">
        <v>0</v>
      </c>
      <c r="AA32" s="65">
        <v>0</v>
      </c>
      <c r="AB32" s="65">
        <v>-1.21</v>
      </c>
      <c r="AC32" s="65">
        <v>-1.6340304793263001</v>
      </c>
      <c r="AD32" s="72"/>
      <c r="AE32" s="72"/>
      <c r="AF32" s="72"/>
      <c r="AG32" s="72"/>
    </row>
    <row r="33" spans="1:33" ht="14.5" customHeight="1">
      <c r="A33" s="684" t="s">
        <v>455</v>
      </c>
      <c r="B33" s="32" t="s">
        <v>410</v>
      </c>
      <c r="C33" s="69">
        <v>-10.4958303997138</v>
      </c>
      <c r="D33" s="63">
        <v>-10.5552595777206</v>
      </c>
      <c r="E33" s="63">
        <v>4.0015670163739196</v>
      </c>
      <c r="F33" s="63">
        <v>7.4136331961567796</v>
      </c>
      <c r="G33" s="63">
        <v>4.3768049502439297</v>
      </c>
      <c r="H33" s="63">
        <v>3.67</v>
      </c>
      <c r="I33" s="63">
        <v>2.8298520518104402</v>
      </c>
      <c r="J33" s="63">
        <v>-6.8655233434841696</v>
      </c>
      <c r="K33" s="63">
        <v>-15.012733476885201</v>
      </c>
      <c r="L33" s="63">
        <v>-21.809967627135901</v>
      </c>
      <c r="M33" s="63">
        <v>-18.7165466943453</v>
      </c>
      <c r="N33" s="63">
        <v>-4.8805399960731899</v>
      </c>
      <c r="O33" s="63">
        <v>10.115774369171399</v>
      </c>
      <c r="P33" s="63">
        <v>-2.8321082724247599</v>
      </c>
      <c r="Q33" s="63">
        <v>-0.13113834288276399</v>
      </c>
      <c r="R33" s="63">
        <v>-1.41669973386617</v>
      </c>
      <c r="S33" s="63">
        <v>-5.3548633656511502</v>
      </c>
      <c r="T33" s="63">
        <v>6.6111621806886998</v>
      </c>
      <c r="U33" s="63">
        <v>0</v>
      </c>
      <c r="V33" s="63">
        <v>0</v>
      </c>
      <c r="W33" s="63">
        <v>0</v>
      </c>
      <c r="X33" s="63">
        <v>3.4134765422446298</v>
      </c>
      <c r="Y33" s="63">
        <v>-3.2320235999658098</v>
      </c>
      <c r="Z33" s="63">
        <v>0</v>
      </c>
      <c r="AA33" s="63">
        <v>0</v>
      </c>
      <c r="AB33" s="63">
        <v>-1.39</v>
      </c>
      <c r="AC33" s="63">
        <v>-1.6927464096910501</v>
      </c>
      <c r="AD33" s="72"/>
      <c r="AE33" s="72"/>
      <c r="AF33" s="72"/>
      <c r="AG33" s="72"/>
    </row>
    <row r="34" spans="1:33" ht="14.5" customHeight="1">
      <c r="A34" s="685"/>
      <c r="B34" s="29" t="s">
        <v>411</v>
      </c>
      <c r="C34" s="64">
        <v>-4.53457946112827E-2</v>
      </c>
      <c r="D34" s="65">
        <v>6.1826618378195999</v>
      </c>
      <c r="E34" s="65">
        <v>12.6011609630648</v>
      </c>
      <c r="F34" s="65">
        <v>5.6313938202782499</v>
      </c>
      <c r="G34" s="65">
        <v>5.65303851533311</v>
      </c>
      <c r="H34" s="65">
        <v>-0.24</v>
      </c>
      <c r="I34" s="65">
        <v>5.6583029342466</v>
      </c>
      <c r="J34" s="65">
        <v>-3.5941749966134</v>
      </c>
      <c r="K34" s="65">
        <v>-5.1544413354299499</v>
      </c>
      <c r="L34" s="65">
        <v>-7.4606997504922097</v>
      </c>
      <c r="M34" s="65">
        <v>-19.236311140497602</v>
      </c>
      <c r="N34" s="65">
        <v>-2.2916150279398102</v>
      </c>
      <c r="O34" s="65">
        <v>15.344112613249401</v>
      </c>
      <c r="P34" s="65">
        <v>-9.2100336264462292</v>
      </c>
      <c r="Q34" s="65">
        <v>18.866670644111</v>
      </c>
      <c r="R34" s="65">
        <v>-2.43568156464486</v>
      </c>
      <c r="S34" s="65">
        <v>5.1980944538178298</v>
      </c>
      <c r="T34" s="65">
        <v>8.8541111944297004</v>
      </c>
      <c r="U34" s="65">
        <v>25.795077958451301</v>
      </c>
      <c r="V34" s="65">
        <v>0</v>
      </c>
      <c r="W34" s="65">
        <v>0</v>
      </c>
      <c r="X34" s="65">
        <v>0</v>
      </c>
      <c r="Y34" s="65">
        <v>-3.2320235999658098</v>
      </c>
      <c r="Z34" s="65">
        <v>0</v>
      </c>
      <c r="AA34" s="65">
        <v>0</v>
      </c>
      <c r="AB34" s="65">
        <v>-1.39</v>
      </c>
      <c r="AC34" s="65">
        <v>-2.0247595436254802</v>
      </c>
      <c r="AD34" s="72"/>
      <c r="AE34" s="72"/>
      <c r="AF34" s="72"/>
      <c r="AG34" s="72"/>
    </row>
    <row r="35" spans="1:33" ht="14.5" customHeight="1">
      <c r="A35" s="684" t="s">
        <v>456</v>
      </c>
      <c r="B35" s="32" t="s">
        <v>410</v>
      </c>
      <c r="C35" s="62">
        <v>-5.5433597670698802</v>
      </c>
      <c r="D35" s="63">
        <v>2.9591932380467298</v>
      </c>
      <c r="E35" s="63">
        <v>5.9939235253622796</v>
      </c>
      <c r="F35" s="63">
        <v>-6.7343448337444096</v>
      </c>
      <c r="G35" s="63">
        <v>-0.174877485361424</v>
      </c>
      <c r="H35" s="63">
        <v>-3.62</v>
      </c>
      <c r="I35" s="63">
        <v>0</v>
      </c>
      <c r="J35" s="63">
        <v>-3.0630358656593502</v>
      </c>
      <c r="K35" s="63">
        <v>-0.63097579483791799</v>
      </c>
      <c r="L35" s="63">
        <v>-14.348652437103899</v>
      </c>
      <c r="M35" s="63">
        <v>0</v>
      </c>
      <c r="N35" s="63">
        <v>3.8153735799836301</v>
      </c>
      <c r="O35" s="63">
        <v>11.5158249220509</v>
      </c>
      <c r="P35" s="63">
        <v>-3.7420685930808002</v>
      </c>
      <c r="Q35" s="63">
        <v>4.3534664722570797</v>
      </c>
      <c r="R35" s="63">
        <v>-2.5214970450577399</v>
      </c>
      <c r="S35" s="63">
        <v>2.9215601409279399</v>
      </c>
      <c r="T35" s="63">
        <v>10.182032308337201</v>
      </c>
      <c r="U35" s="63">
        <v>5.4700867168220304</v>
      </c>
      <c r="V35" s="63">
        <v>0</v>
      </c>
      <c r="W35" s="63">
        <v>0</v>
      </c>
      <c r="X35" s="63">
        <v>0</v>
      </c>
      <c r="Y35" s="63">
        <v>0</v>
      </c>
      <c r="Z35" s="63">
        <v>0</v>
      </c>
      <c r="AA35" s="63">
        <v>0</v>
      </c>
      <c r="AB35" s="63">
        <v>-1.55</v>
      </c>
      <c r="AC35" s="63">
        <v>-3.3758979719701001</v>
      </c>
      <c r="AD35" s="72"/>
      <c r="AE35" s="72"/>
      <c r="AF35" s="72"/>
      <c r="AG35" s="72"/>
    </row>
    <row r="36" spans="1:33" ht="14.5" customHeight="1">
      <c r="A36" s="685"/>
      <c r="B36" s="29" t="s">
        <v>411</v>
      </c>
      <c r="C36" s="64">
        <v>-0.63278007901625</v>
      </c>
      <c r="D36" s="65">
        <v>0</v>
      </c>
      <c r="E36" s="65">
        <v>-3.41732710025931</v>
      </c>
      <c r="F36" s="65">
        <v>0</v>
      </c>
      <c r="G36" s="65">
        <v>-1.2329777839334899</v>
      </c>
      <c r="H36" s="65">
        <v>0</v>
      </c>
      <c r="I36" s="65">
        <v>0</v>
      </c>
      <c r="J36" s="65">
        <v>0</v>
      </c>
      <c r="K36" s="65">
        <v>-0.63097579483791799</v>
      </c>
      <c r="L36" s="65">
        <v>0</v>
      </c>
      <c r="M36" s="65">
        <v>11.7800721851986</v>
      </c>
      <c r="N36" s="65">
        <v>10.854096911759701</v>
      </c>
      <c r="O36" s="65">
        <v>16.5571993350901</v>
      </c>
      <c r="P36" s="65">
        <v>-11.623535131268</v>
      </c>
      <c r="Q36" s="65">
        <v>21.480792724210701</v>
      </c>
      <c r="R36" s="65">
        <v>2.7625417622744699</v>
      </c>
      <c r="S36" s="65">
        <v>6.1533288119306997</v>
      </c>
      <c r="T36" s="65">
        <v>13.6004459411411</v>
      </c>
      <c r="U36" s="65">
        <v>5.4700867168220304</v>
      </c>
      <c r="V36" s="65">
        <v>-5.2609681852045602</v>
      </c>
      <c r="W36" s="65">
        <v>7.7559347937343501</v>
      </c>
      <c r="X36" s="65">
        <v>0</v>
      </c>
      <c r="Y36" s="65">
        <v>0</v>
      </c>
      <c r="Z36" s="65">
        <v>0</v>
      </c>
      <c r="AA36" s="65">
        <v>0</v>
      </c>
      <c r="AB36" s="65">
        <v>-1.55</v>
      </c>
      <c r="AC36" s="65">
        <v>-3.3758979719701001</v>
      </c>
      <c r="AD36" s="72"/>
      <c r="AE36" s="72"/>
      <c r="AF36" s="72"/>
      <c r="AG36" s="72"/>
    </row>
    <row r="37" spans="1:33" ht="14.5" customHeight="1">
      <c r="A37" s="690" t="s">
        <v>457</v>
      </c>
      <c r="B37" s="32" t="s">
        <v>410</v>
      </c>
      <c r="C37" s="62">
        <v>5.1830330885534703</v>
      </c>
      <c r="D37" s="63">
        <v>1.49613944002151</v>
      </c>
      <c r="E37" s="63">
        <v>8.6445417124512893</v>
      </c>
      <c r="F37" s="63">
        <v>-2.8938582026137198</v>
      </c>
      <c r="G37" s="63">
        <v>12.826119713504101</v>
      </c>
      <c r="H37" s="63">
        <v>-1.93</v>
      </c>
      <c r="I37" s="63">
        <v>1.7280304161878299</v>
      </c>
      <c r="J37" s="63">
        <v>1.5500808594909801</v>
      </c>
      <c r="K37" s="63">
        <v>0</v>
      </c>
      <c r="L37" s="63">
        <v>0</v>
      </c>
      <c r="M37" s="63">
        <v>-0.49859514260840299</v>
      </c>
      <c r="N37" s="63">
        <v>2.28234096627037</v>
      </c>
      <c r="O37" s="63">
        <v>11.3536229021007</v>
      </c>
      <c r="P37" s="63">
        <v>0.44418044213352398</v>
      </c>
      <c r="Q37" s="63">
        <v>-1.20478621300862</v>
      </c>
      <c r="R37" s="63">
        <v>-0.81457357148507803</v>
      </c>
      <c r="S37" s="63">
        <v>1.0084513627165099</v>
      </c>
      <c r="T37" s="63">
        <v>3.3995795743552799</v>
      </c>
      <c r="U37" s="63">
        <v>0</v>
      </c>
      <c r="V37" s="63">
        <v>14.998888748892901</v>
      </c>
      <c r="W37" s="63">
        <v>5.5630612807332396</v>
      </c>
      <c r="X37" s="63">
        <v>2.5195153874047702</v>
      </c>
      <c r="Y37" s="63">
        <v>3.3362684187497602</v>
      </c>
      <c r="Z37" s="63">
        <v>0</v>
      </c>
      <c r="AA37" s="63">
        <v>0.2</v>
      </c>
      <c r="AB37" s="63">
        <v>6.6</v>
      </c>
      <c r="AC37" s="63">
        <v>0</v>
      </c>
      <c r="AD37" s="72"/>
      <c r="AE37" s="72"/>
      <c r="AF37" s="72"/>
      <c r="AG37" s="72"/>
    </row>
    <row r="38" spans="1:33" ht="14.5" customHeight="1">
      <c r="A38" s="691"/>
      <c r="B38" s="29" t="s">
        <v>411</v>
      </c>
      <c r="C38" s="64">
        <v>10.387129033811</v>
      </c>
      <c r="D38" s="65">
        <v>3.3245617234243601</v>
      </c>
      <c r="E38" s="65">
        <v>14.750703504015</v>
      </c>
      <c r="F38" s="65">
        <v>0.59917523532700101</v>
      </c>
      <c r="G38" s="65">
        <v>-0.56242865025041699</v>
      </c>
      <c r="H38" s="65">
        <v>1.18</v>
      </c>
      <c r="I38" s="65">
        <v>2.1223826557532299</v>
      </c>
      <c r="J38" s="65">
        <v>1.5500808594909801</v>
      </c>
      <c r="K38" s="65">
        <v>0</v>
      </c>
      <c r="L38" s="65">
        <v>0</v>
      </c>
      <c r="M38" s="65">
        <v>21.329168117739599</v>
      </c>
      <c r="N38" s="65">
        <v>6.3173887000583999</v>
      </c>
      <c r="O38" s="65">
        <v>11.3536229021007</v>
      </c>
      <c r="P38" s="65">
        <v>-6.1295174259761396</v>
      </c>
      <c r="Q38" s="65">
        <v>4.85612449768891</v>
      </c>
      <c r="R38" s="65">
        <v>4.9571709352470199</v>
      </c>
      <c r="S38" s="65">
        <v>9.3750181183703294</v>
      </c>
      <c r="T38" s="65">
        <v>20.855753537874499</v>
      </c>
      <c r="U38" s="65">
        <v>11.6294570057649</v>
      </c>
      <c r="V38" s="65">
        <v>10.483408399379799</v>
      </c>
      <c r="W38" s="65">
        <v>11.6424335722264</v>
      </c>
      <c r="X38" s="65">
        <v>2.5195153874047702</v>
      </c>
      <c r="Y38" s="65">
        <v>7.0421272852472301</v>
      </c>
      <c r="Z38" s="65">
        <v>5.6141545066024099</v>
      </c>
      <c r="AA38" s="65">
        <v>0</v>
      </c>
      <c r="AB38" s="65">
        <v>6.6</v>
      </c>
      <c r="AC38" s="65">
        <v>0</v>
      </c>
      <c r="AD38" s="72"/>
      <c r="AE38" s="72"/>
      <c r="AF38" s="72"/>
      <c r="AG38" s="72"/>
    </row>
    <row r="39" spans="1:33" ht="14.5" customHeight="1">
      <c r="A39" s="684" t="s">
        <v>458</v>
      </c>
      <c r="B39" s="32" t="s">
        <v>410</v>
      </c>
      <c r="C39" s="62">
        <v>11.2327258973833</v>
      </c>
      <c r="D39" s="63">
        <v>3.2475512716929398</v>
      </c>
      <c r="E39" s="63">
        <v>6.4273506532490998</v>
      </c>
      <c r="F39" s="63">
        <v>-1.2123530568327401</v>
      </c>
      <c r="G39" s="63">
        <v>4.8050202952413796</v>
      </c>
      <c r="H39" s="63">
        <v>-0.49</v>
      </c>
      <c r="I39" s="63">
        <v>2.0156964058002602</v>
      </c>
      <c r="J39" s="63">
        <v>5.0809181785131896</v>
      </c>
      <c r="K39" s="63">
        <v>12.9038922880836</v>
      </c>
      <c r="L39" s="63">
        <v>10.876304339096899</v>
      </c>
      <c r="M39" s="63">
        <v>13.579610376823799</v>
      </c>
      <c r="N39" s="63">
        <v>2.2551589785854</v>
      </c>
      <c r="O39" s="63">
        <v>11.559811985594299</v>
      </c>
      <c r="P39" s="63">
        <v>2.9636977468939998</v>
      </c>
      <c r="Q39" s="63">
        <v>3.3778754376607498</v>
      </c>
      <c r="R39" s="63">
        <v>4.7285945016473399</v>
      </c>
      <c r="S39" s="63">
        <v>6.9930523262274296</v>
      </c>
      <c r="T39" s="63">
        <v>6.38012089093196</v>
      </c>
      <c r="U39" s="63">
        <v>2.4472979891750701</v>
      </c>
      <c r="V39" s="63">
        <v>12.927615128116299</v>
      </c>
      <c r="W39" s="63">
        <v>-0.15740453454804701</v>
      </c>
      <c r="X39" s="63">
        <v>3.5651958120407801</v>
      </c>
      <c r="Y39" s="63">
        <v>0.41873208240805199</v>
      </c>
      <c r="Z39" s="63">
        <v>3.3781972110109799</v>
      </c>
      <c r="AA39" s="63">
        <v>-13.64</v>
      </c>
      <c r="AB39" s="63">
        <v>-6.45</v>
      </c>
      <c r="AC39" s="63">
        <v>-6.6390227846120098</v>
      </c>
      <c r="AD39" s="72"/>
      <c r="AE39" s="72"/>
      <c r="AF39" s="72"/>
      <c r="AG39" s="72"/>
    </row>
    <row r="40" spans="1:33" ht="14.5" customHeight="1">
      <c r="A40" s="685"/>
      <c r="B40" s="29" t="s">
        <v>411</v>
      </c>
      <c r="C40" s="68">
        <v>1.97029079047193</v>
      </c>
      <c r="D40" s="65">
        <v>-1.7064160290146899</v>
      </c>
      <c r="E40" s="65">
        <v>9.8515425570193909</v>
      </c>
      <c r="F40" s="65">
        <v>1.2123530568327401</v>
      </c>
      <c r="G40" s="65">
        <v>14.217922540562901</v>
      </c>
      <c r="H40" s="65">
        <v>1.85</v>
      </c>
      <c r="I40" s="65">
        <v>2.0156964058002602</v>
      </c>
      <c r="J40" s="65">
        <v>6.1167720467276796</v>
      </c>
      <c r="K40" s="65">
        <v>20.242706380262899</v>
      </c>
      <c r="L40" s="65">
        <v>13.8476719837668</v>
      </c>
      <c r="M40" s="65">
        <v>6.4801492530357496</v>
      </c>
      <c r="N40" s="65">
        <v>2.2551589785854</v>
      </c>
      <c r="O40" s="65">
        <v>16.683391476654499</v>
      </c>
      <c r="P40" s="65">
        <v>3.08426999154671</v>
      </c>
      <c r="Q40" s="65">
        <v>6.5668303292410704</v>
      </c>
      <c r="R40" s="65">
        <v>8.6785282216846706</v>
      </c>
      <c r="S40" s="65">
        <v>-9.0908998055066892</v>
      </c>
      <c r="T40" s="65">
        <v>6.38012089093196</v>
      </c>
      <c r="U40" s="65">
        <v>25.706212000704902</v>
      </c>
      <c r="V40" s="65">
        <v>21.6671492468307</v>
      </c>
      <c r="W40" s="65">
        <v>8.9993224825206497E-2</v>
      </c>
      <c r="X40" s="65">
        <v>3.5651958120407801</v>
      </c>
      <c r="Y40" s="65">
        <v>0.56954060936862205</v>
      </c>
      <c r="Z40" s="65">
        <v>-2.2359572955914402</v>
      </c>
      <c r="AA40" s="65">
        <v>-13.79</v>
      </c>
      <c r="AB40" s="65">
        <v>-6.45</v>
      </c>
      <c r="AC40" s="65">
        <v>-6.6390227846120098</v>
      </c>
      <c r="AD40" s="72"/>
      <c r="AE40" s="72"/>
      <c r="AF40" s="72"/>
      <c r="AG40" s="72"/>
    </row>
    <row r="41" spans="1:33" ht="14.5" customHeight="1">
      <c r="A41" s="684" t="s">
        <v>459</v>
      </c>
      <c r="B41" s="32" t="s">
        <v>410</v>
      </c>
      <c r="C41" s="62">
        <v>-25.576591820947499</v>
      </c>
      <c r="D41" s="63">
        <v>-18.398697473432598</v>
      </c>
      <c r="E41" s="63">
        <v>-16.1858715071502</v>
      </c>
      <c r="F41" s="63">
        <v>-11.6540065985984</v>
      </c>
      <c r="G41" s="63">
        <v>-8.3353998014820405</v>
      </c>
      <c r="H41" s="63">
        <v>-12.72</v>
      </c>
      <c r="I41" s="63">
        <v>-2.3369888716079301</v>
      </c>
      <c r="J41" s="63">
        <v>-13.940572488903699</v>
      </c>
      <c r="K41" s="63">
        <v>-18.578562593730101</v>
      </c>
      <c r="L41" s="63">
        <v>-11.72630709549</v>
      </c>
      <c r="M41" s="63">
        <v>-26.629675026435301</v>
      </c>
      <c r="N41" s="63">
        <v>-13.5198788974133</v>
      </c>
      <c r="O41" s="63">
        <v>-33.050439908350299</v>
      </c>
      <c r="P41" s="63">
        <v>-11.2981978427917</v>
      </c>
      <c r="Q41" s="63">
        <v>-34.329158959221097</v>
      </c>
      <c r="R41" s="63">
        <v>-27.562942290450099</v>
      </c>
      <c r="S41" s="63">
        <v>-19.163013312616599</v>
      </c>
      <c r="T41" s="63">
        <v>-15.019709961349999</v>
      </c>
      <c r="U41" s="63">
        <v>-4.7442441512908804</v>
      </c>
      <c r="V41" s="63">
        <v>-13.286508378815499</v>
      </c>
      <c r="W41" s="63">
        <v>-12.551461971275501</v>
      </c>
      <c r="X41" s="63">
        <v>2.4340931393358498</v>
      </c>
      <c r="Y41" s="63">
        <v>-6.5876087879716696</v>
      </c>
      <c r="Z41" s="63">
        <v>-12.4885578456714</v>
      </c>
      <c r="AA41" s="63">
        <v>0</v>
      </c>
      <c r="AB41" s="63">
        <v>-11.09</v>
      </c>
      <c r="AC41" s="63">
        <v>-14.892007435028001</v>
      </c>
      <c r="AD41" s="72"/>
      <c r="AE41" s="72"/>
      <c r="AF41" s="72"/>
      <c r="AG41" s="72"/>
    </row>
    <row r="42" spans="1:33" ht="14.5" customHeight="1">
      <c r="A42" s="685"/>
      <c r="B42" s="29" t="s">
        <v>411</v>
      </c>
      <c r="C42" s="68">
        <v>-20.657205035580201</v>
      </c>
      <c r="D42" s="65">
        <v>-20.013868978735701</v>
      </c>
      <c r="E42" s="65">
        <v>-21.575731157079701</v>
      </c>
      <c r="F42" s="65">
        <v>-6.9976017650408897</v>
      </c>
      <c r="G42" s="65">
        <v>-15.5067449668742</v>
      </c>
      <c r="H42" s="65">
        <v>-10.63</v>
      </c>
      <c r="I42" s="65">
        <v>-6.8727554684520102</v>
      </c>
      <c r="J42" s="65">
        <v>-9.7018901800672008</v>
      </c>
      <c r="K42" s="65">
        <v>-17.802936388722198</v>
      </c>
      <c r="L42" s="65">
        <v>-12.9595192226571</v>
      </c>
      <c r="M42" s="65">
        <v>-10.5659754598543</v>
      </c>
      <c r="N42" s="65">
        <v>-9.1568966166092007</v>
      </c>
      <c r="O42" s="65">
        <v>-27.926860417290101</v>
      </c>
      <c r="P42" s="65">
        <v>-14.5350354874203</v>
      </c>
      <c r="Q42" s="65">
        <v>-35.532842350350897</v>
      </c>
      <c r="R42" s="65">
        <v>-32.675143673206598</v>
      </c>
      <c r="S42" s="65">
        <v>-21.263247381700801</v>
      </c>
      <c r="T42" s="65">
        <v>-11.0497453648518</v>
      </c>
      <c r="U42" s="65">
        <v>-20.2337569706993</v>
      </c>
      <c r="V42" s="65">
        <v>-18.276536815788599</v>
      </c>
      <c r="W42" s="65">
        <v>-15.8903656611032</v>
      </c>
      <c r="X42" s="65">
        <v>-9.0927904858149304</v>
      </c>
      <c r="Y42" s="65">
        <v>-10.232374033251601</v>
      </c>
      <c r="Z42" s="65">
        <v>2.4711506035797401</v>
      </c>
      <c r="AA42" s="65">
        <v>-4.1900000000000004</v>
      </c>
      <c r="AB42" s="65">
        <v>0.52</v>
      </c>
      <c r="AC42" s="65">
        <v>-14.736871379091101</v>
      </c>
      <c r="AD42" s="72"/>
      <c r="AE42" s="72"/>
      <c r="AF42" s="72"/>
      <c r="AG42" s="72"/>
    </row>
    <row r="43" spans="1:33" ht="14.5" customHeight="1">
      <c r="A43" s="70" t="s">
        <v>428</v>
      </c>
      <c r="B43" s="71"/>
      <c r="C43" s="66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72"/>
      <c r="AE43" s="72"/>
      <c r="AF43" s="72"/>
      <c r="AG43" s="72"/>
    </row>
    <row r="44" spans="1:33" ht="14.5" customHeight="1">
      <c r="A44" s="688" t="s">
        <v>429</v>
      </c>
      <c r="B44" s="37" t="s">
        <v>410</v>
      </c>
      <c r="C44" s="62">
        <v>-36.098973052244801</v>
      </c>
      <c r="D44" s="63">
        <v>-37.626826952612802</v>
      </c>
      <c r="E44" s="63">
        <v>-16.060862090229399</v>
      </c>
      <c r="F44" s="63">
        <v>-10.3866789791436</v>
      </c>
      <c r="G44" s="63">
        <v>-9.9492848535062599</v>
      </c>
      <c r="H44" s="63">
        <v>-15.12</v>
      </c>
      <c r="I44" s="63">
        <v>-33.158668663932602</v>
      </c>
      <c r="J44" s="63">
        <v>-2.60562817723986</v>
      </c>
      <c r="K44" s="63">
        <v>-5.2315551967353304</v>
      </c>
      <c r="L44" s="63">
        <v>-15.825560005747599</v>
      </c>
      <c r="M44" s="63">
        <v>-42.201327482655699</v>
      </c>
      <c r="N44" s="63">
        <v>-25.695019532962299</v>
      </c>
      <c r="O44" s="63">
        <v>-45.7972742378482</v>
      </c>
      <c r="P44" s="63">
        <v>-10.5684036279601</v>
      </c>
      <c r="Q44" s="63">
        <v>-38.6164387198505</v>
      </c>
      <c r="R44" s="63">
        <v>-44.945732476999801</v>
      </c>
      <c r="S44" s="63">
        <v>-23.882852861677001</v>
      </c>
      <c r="T44" s="63">
        <v>-20.347579232560101</v>
      </c>
      <c r="U44" s="63">
        <v>-13.796632473408099</v>
      </c>
      <c r="V44" s="63">
        <v>-35.166177717445002</v>
      </c>
      <c r="W44" s="63">
        <v>-11.9798245564248</v>
      </c>
      <c r="X44" s="63">
        <v>-11.0383197261862</v>
      </c>
      <c r="Y44" s="63">
        <v>-10.684622913154</v>
      </c>
      <c r="Z44" s="63">
        <v>-8.1313111102736801</v>
      </c>
      <c r="AA44" s="63">
        <v>-2.48</v>
      </c>
      <c r="AB44" s="63">
        <v>8.83</v>
      </c>
      <c r="AC44" s="63">
        <v>-1.66383187136609</v>
      </c>
      <c r="AD44" s="72"/>
      <c r="AE44" s="72"/>
      <c r="AF44" s="72"/>
      <c r="AG44" s="72"/>
    </row>
    <row r="45" spans="1:33" ht="14.5" customHeight="1">
      <c r="A45" s="688"/>
      <c r="B45" s="37" t="s">
        <v>411</v>
      </c>
      <c r="C45" s="69">
        <v>-27.095153024999199</v>
      </c>
      <c r="D45" s="63">
        <v>-28.5272029996177</v>
      </c>
      <c r="E45" s="63">
        <v>-16.014825822273</v>
      </c>
      <c r="F45" s="63">
        <v>-9.8743416614123092</v>
      </c>
      <c r="G45" s="63">
        <v>-9.9492848535062599</v>
      </c>
      <c r="H45" s="63">
        <v>-7.87</v>
      </c>
      <c r="I45" s="63">
        <v>-33.035452252664903</v>
      </c>
      <c r="J45" s="63">
        <v>-8.3611585244869104</v>
      </c>
      <c r="K45" s="63">
        <v>-9.2160922418504292</v>
      </c>
      <c r="L45" s="63">
        <v>-11.7482586478553</v>
      </c>
      <c r="M45" s="63">
        <v>-28.6322446369117</v>
      </c>
      <c r="N45" s="63">
        <v>-13.3789038171161</v>
      </c>
      <c r="O45" s="63">
        <v>-24.255585586280201</v>
      </c>
      <c r="P45" s="63">
        <v>-10.249456071826399</v>
      </c>
      <c r="Q45" s="63">
        <v>-41.580718452637299</v>
      </c>
      <c r="R45" s="63">
        <v>-43.307635942597798</v>
      </c>
      <c r="S45" s="63">
        <v>-30.614576677367399</v>
      </c>
      <c r="T45" s="63">
        <v>-0.158350472431835</v>
      </c>
      <c r="U45" s="63">
        <v>-8.6042999649344392</v>
      </c>
      <c r="V45" s="63">
        <v>-27.1926182665024</v>
      </c>
      <c r="W45" s="63">
        <v>-5.9004522649317002</v>
      </c>
      <c r="X45" s="63">
        <v>-5.0390307748095298</v>
      </c>
      <c r="Y45" s="63">
        <v>-11.0320822944587</v>
      </c>
      <c r="Z45" s="63">
        <v>-8.89459629726597</v>
      </c>
      <c r="AA45" s="63">
        <v>-4.1900000000000004</v>
      </c>
      <c r="AB45" s="63">
        <v>0.52</v>
      </c>
      <c r="AC45" s="63">
        <v>-1.4794269620360101</v>
      </c>
      <c r="AD45" s="72"/>
      <c r="AE45" s="72"/>
      <c r="AF45" s="72"/>
      <c r="AG45" s="72"/>
    </row>
    <row r="46" spans="1:33" ht="14.5" customHeight="1">
      <c r="A46" s="688" t="s">
        <v>430</v>
      </c>
      <c r="B46" s="37" t="s">
        <v>410</v>
      </c>
      <c r="C46" s="62">
        <v>-41.022122850709799</v>
      </c>
      <c r="D46" s="63">
        <v>-35.306202410382099</v>
      </c>
      <c r="E46" s="63">
        <v>-23.875965637162999</v>
      </c>
      <c r="F46" s="63">
        <v>-31.1277993062562</v>
      </c>
      <c r="G46" s="63">
        <v>-17.0218450919593</v>
      </c>
      <c r="H46" s="63">
        <v>-26.04</v>
      </c>
      <c r="I46" s="63">
        <v>-25.303011986794701</v>
      </c>
      <c r="J46" s="63">
        <v>-10.099619530151999</v>
      </c>
      <c r="K46" s="63">
        <v>-22.450790211208901</v>
      </c>
      <c r="L46" s="63">
        <v>-7.8848427862117099</v>
      </c>
      <c r="M46" s="63">
        <v>-25.947986370518102</v>
      </c>
      <c r="N46" s="63">
        <v>-15.045331086525101</v>
      </c>
      <c r="O46" s="63">
        <v>-27.127645921019099</v>
      </c>
      <c r="P46" s="63">
        <v>-18.004924553431199</v>
      </c>
      <c r="Q46" s="63">
        <v>-5.8324602692731098</v>
      </c>
      <c r="R46" s="63">
        <v>-22.374082936623701</v>
      </c>
      <c r="S46" s="63">
        <v>11.4860374856266</v>
      </c>
      <c r="T46" s="63">
        <v>-11.5111202321311</v>
      </c>
      <c r="U46" s="63">
        <v>-1.1448403766437401</v>
      </c>
      <c r="V46" s="63">
        <v>-9.4119449765403207</v>
      </c>
      <c r="W46" s="63">
        <v>-10.698738352442801</v>
      </c>
      <c r="X46" s="63">
        <v>-20.536507467876302</v>
      </c>
      <c r="Y46" s="63">
        <v>-22.1121648798884</v>
      </c>
      <c r="Z46" s="63">
        <v>-12.4885578456714</v>
      </c>
      <c r="AA46" s="63">
        <v>-16.18</v>
      </c>
      <c r="AB46" s="63">
        <v>-17.39</v>
      </c>
      <c r="AC46" s="63">
        <v>-17.701618519398298</v>
      </c>
      <c r="AD46" s="72"/>
      <c r="AE46" s="72"/>
      <c r="AF46" s="72"/>
      <c r="AG46" s="72"/>
    </row>
    <row r="47" spans="1:33" ht="14.5" customHeight="1">
      <c r="A47" s="688"/>
      <c r="B47" s="37" t="s">
        <v>411</v>
      </c>
      <c r="C47" s="69">
        <v>-32.745571725559302</v>
      </c>
      <c r="D47" s="63">
        <v>-30.3677804725884</v>
      </c>
      <c r="E47" s="63">
        <v>-19.4577364455095</v>
      </c>
      <c r="F47" s="63">
        <v>-18.326907646894</v>
      </c>
      <c r="G47" s="63">
        <v>-19.933907518413299</v>
      </c>
      <c r="H47" s="63">
        <v>-23.38</v>
      </c>
      <c r="I47" s="63">
        <v>-17.594400462832802</v>
      </c>
      <c r="J47" s="63">
        <v>-17.7199212435536</v>
      </c>
      <c r="K47" s="63">
        <v>-21.675164006201001</v>
      </c>
      <c r="L47" s="63">
        <v>-4.4329583458902002</v>
      </c>
      <c r="M47" s="63">
        <v>-15.133634681672101</v>
      </c>
      <c r="N47" s="63">
        <v>-20.407920974213202</v>
      </c>
      <c r="O47" s="63">
        <v>-26.894343775242799</v>
      </c>
      <c r="P47" s="63">
        <v>-15.375524175981001</v>
      </c>
      <c r="Q47" s="63">
        <v>-7.4289999550612604</v>
      </c>
      <c r="R47" s="63">
        <v>-29.5696372643866</v>
      </c>
      <c r="S47" s="63">
        <v>-14.4222755455809</v>
      </c>
      <c r="T47" s="63">
        <v>4.3018697713241201</v>
      </c>
      <c r="U47" s="63">
        <v>-21.430853218413301</v>
      </c>
      <c r="V47" s="63">
        <v>-15.261858666704001</v>
      </c>
      <c r="W47" s="63">
        <v>-10.9461361118161</v>
      </c>
      <c r="X47" s="63">
        <v>-19.375267005792999</v>
      </c>
      <c r="Y47" s="63">
        <v>-10.9045875097646</v>
      </c>
      <c r="Z47" s="63">
        <v>5.8493478145907201</v>
      </c>
      <c r="AA47" s="63">
        <v>-14.75</v>
      </c>
      <c r="AB47" s="63">
        <v>-5.62</v>
      </c>
      <c r="AC47" s="63">
        <v>-17.5172136100683</v>
      </c>
      <c r="AD47" s="72"/>
      <c r="AE47" s="72"/>
      <c r="AF47" s="72"/>
      <c r="AG47" s="72"/>
    </row>
    <row r="48" spans="1:33" ht="14.5" customHeight="1">
      <c r="A48" s="688" t="s">
        <v>431</v>
      </c>
      <c r="B48" s="37" t="s">
        <v>410</v>
      </c>
      <c r="C48" s="62">
        <v>-21.151999771166899</v>
      </c>
      <c r="D48" s="63">
        <v>-24.674323776680499</v>
      </c>
      <c r="E48" s="63">
        <v>-10.165424187568</v>
      </c>
      <c r="F48" s="63">
        <v>-6.1839582062043599</v>
      </c>
      <c r="G48" s="63">
        <v>2.6193032866342598</v>
      </c>
      <c r="H48" s="63">
        <v>-13.61</v>
      </c>
      <c r="I48" s="63">
        <v>-19.150275994171899</v>
      </c>
      <c r="J48" s="63">
        <v>-7.60348463696692</v>
      </c>
      <c r="K48" s="63">
        <v>-13.7767670963007</v>
      </c>
      <c r="L48" s="63">
        <v>-16.5605604074686</v>
      </c>
      <c r="M48" s="63">
        <v>-39.619056560721802</v>
      </c>
      <c r="N48" s="63">
        <v>-29.200040327854701</v>
      </c>
      <c r="O48" s="63">
        <v>-31.9845977753196</v>
      </c>
      <c r="P48" s="63">
        <v>-24.598365473673201</v>
      </c>
      <c r="Q48" s="63">
        <v>-29.165775345340599</v>
      </c>
      <c r="R48" s="63">
        <v>-33.436708451014098</v>
      </c>
      <c r="S48" s="63">
        <v>-13.986330208282901</v>
      </c>
      <c r="T48" s="63">
        <v>-14.176774231029899</v>
      </c>
      <c r="U48" s="63">
        <v>-17.251443565472702</v>
      </c>
      <c r="V48" s="63">
        <v>-17.3855044274829</v>
      </c>
      <c r="W48" s="63">
        <v>-16.5307128845627</v>
      </c>
      <c r="X48" s="63">
        <v>-9.4981877416901703</v>
      </c>
      <c r="Y48" s="63">
        <v>-15.2050543639048</v>
      </c>
      <c r="Z48" s="63">
        <v>-17.385433165373101</v>
      </c>
      <c r="AA48" s="63">
        <v>-10.31</v>
      </c>
      <c r="AB48" s="63">
        <v>-9.89</v>
      </c>
      <c r="AC48" s="63">
        <v>-5.5297791092889002</v>
      </c>
      <c r="AD48" s="72"/>
      <c r="AE48" s="72"/>
      <c r="AF48" s="72"/>
      <c r="AG48" s="72"/>
    </row>
    <row r="49" spans="1:33" ht="14.5" customHeight="1">
      <c r="A49" s="688"/>
      <c r="B49" s="37" t="s">
        <v>411</v>
      </c>
      <c r="C49" s="69">
        <v>-19.152305010334299</v>
      </c>
      <c r="D49" s="63">
        <v>-24.3667999560566</v>
      </c>
      <c r="E49" s="63">
        <v>-8.5937703747819096</v>
      </c>
      <c r="F49" s="63">
        <v>-5.1856538448073897</v>
      </c>
      <c r="G49" s="63">
        <v>-4.4271625515391904</v>
      </c>
      <c r="H49" s="63">
        <v>-10.79</v>
      </c>
      <c r="I49" s="63">
        <v>-21.650601525602202</v>
      </c>
      <c r="J49" s="63">
        <v>-18.817961346981999</v>
      </c>
      <c r="K49" s="63">
        <v>-14.860905350185</v>
      </c>
      <c r="L49" s="63">
        <v>-10.197592367300199</v>
      </c>
      <c r="M49" s="63">
        <v>-26.161974297012701</v>
      </c>
      <c r="N49" s="63">
        <v>-17.946245514222898</v>
      </c>
      <c r="O49" s="63">
        <v>-27.898856928844001</v>
      </c>
      <c r="P49" s="63">
        <v>-24.0653877918426</v>
      </c>
      <c r="Q49" s="63">
        <v>-30.079402925054701</v>
      </c>
      <c r="R49" s="63">
        <v>-32.361390957583801</v>
      </c>
      <c r="S49" s="63">
        <v>-19.159623044207699</v>
      </c>
      <c r="T49" s="63">
        <v>16.880485443045998</v>
      </c>
      <c r="U49" s="63">
        <v>-21.430853218413301</v>
      </c>
      <c r="V49" s="63">
        <v>-18.214007955521701</v>
      </c>
      <c r="W49" s="63">
        <v>-10.788731577268001</v>
      </c>
      <c r="X49" s="63">
        <v>-12.017703129094899</v>
      </c>
      <c r="Y49" s="63">
        <v>-6.3077744722440396</v>
      </c>
      <c r="Z49" s="63">
        <v>-11.2743150132964</v>
      </c>
      <c r="AA49" s="63">
        <v>-4.1900000000000004</v>
      </c>
      <c r="AB49" s="63">
        <v>-2.79</v>
      </c>
      <c r="AC49" s="63">
        <v>-5.5297791092889002</v>
      </c>
      <c r="AD49" s="72"/>
      <c r="AE49" s="72"/>
      <c r="AF49" s="72"/>
      <c r="AG49" s="72"/>
    </row>
    <row r="50" spans="1:33" ht="14.5" customHeight="1">
      <c r="A50" s="688" t="s">
        <v>460</v>
      </c>
      <c r="B50" s="37" t="s">
        <v>410</v>
      </c>
      <c r="C50" s="62">
        <v>-35.123521992884399</v>
      </c>
      <c r="D50" s="63">
        <v>-44.641104663349203</v>
      </c>
      <c r="E50" s="63">
        <v>-27.8762550113243</v>
      </c>
      <c r="F50" s="63">
        <v>-25.642915507413399</v>
      </c>
      <c r="G50" s="63">
        <v>-22.710131963472602</v>
      </c>
      <c r="H50" s="63">
        <v>-27.56</v>
      </c>
      <c r="I50" s="63">
        <v>-30.4595561823986</v>
      </c>
      <c r="J50" s="63">
        <v>-22.798901618389198</v>
      </c>
      <c r="K50" s="63">
        <v>-25.300627135785</v>
      </c>
      <c r="L50" s="63">
        <v>-11.213711063963499</v>
      </c>
      <c r="M50" s="63">
        <v>-30.466836426234</v>
      </c>
      <c r="N50" s="63">
        <v>0.79507670146859699</v>
      </c>
      <c r="O50" s="63">
        <v>-24.1123921465013</v>
      </c>
      <c r="P50" s="63">
        <v>-8.2048576003385101</v>
      </c>
      <c r="Q50" s="63">
        <v>-19.0192128569802</v>
      </c>
      <c r="R50" s="63">
        <v>-15.5912438011379</v>
      </c>
      <c r="S50" s="63">
        <v>-19.163013312616599</v>
      </c>
      <c r="T50" s="63">
        <v>-9.9901293475341095</v>
      </c>
      <c r="U50" s="63">
        <v>-5.4038060557884604</v>
      </c>
      <c r="V50" s="63">
        <v>-16.794725166298502</v>
      </c>
      <c r="W50" s="63">
        <v>-14.742413120366701</v>
      </c>
      <c r="X50" s="63">
        <v>-3.4134765422446298</v>
      </c>
      <c r="Y50" s="63">
        <v>-7.6116678946158496</v>
      </c>
      <c r="Z50" s="63">
        <v>-6.6126330015830099</v>
      </c>
      <c r="AA50" s="63">
        <v>0</v>
      </c>
      <c r="AB50" s="63">
        <v>5.52</v>
      </c>
      <c r="AC50" s="63">
        <v>-5.5297791092889002</v>
      </c>
      <c r="AD50" s="72"/>
      <c r="AE50" s="72"/>
      <c r="AF50" s="72"/>
      <c r="AG50" s="72"/>
    </row>
    <row r="51" spans="1:33" ht="14.5" customHeight="1">
      <c r="A51" s="689"/>
      <c r="B51" s="39" t="s">
        <v>411</v>
      </c>
      <c r="C51" s="69">
        <v>-28.4195626048005</v>
      </c>
      <c r="D51" s="63">
        <v>-34.692564361870097</v>
      </c>
      <c r="E51" s="63">
        <v>-25.400137543287599</v>
      </c>
      <c r="F51" s="63">
        <v>-17.7427644621784</v>
      </c>
      <c r="G51" s="63">
        <v>-25.616477793776301</v>
      </c>
      <c r="H51" s="63">
        <v>-23.48</v>
      </c>
      <c r="I51" s="63">
        <v>-30.3216034615585</v>
      </c>
      <c r="J51" s="63">
        <v>-13.561756571338099</v>
      </c>
      <c r="K51" s="63">
        <v>-23.937115640274602</v>
      </c>
      <c r="L51" s="63">
        <v>-13.0156832590117</v>
      </c>
      <c r="M51" s="63">
        <v>-28.226120361978801</v>
      </c>
      <c r="N51" s="65">
        <v>-9.1568966166092007</v>
      </c>
      <c r="O51" s="65">
        <v>-18.392539505574199</v>
      </c>
      <c r="P51" s="65">
        <v>-8.2703475246996394</v>
      </c>
      <c r="Q51" s="65">
        <v>-22.1881568834159</v>
      </c>
      <c r="R51" s="65">
        <v>-20.4377176894893</v>
      </c>
      <c r="S51" s="65">
        <v>-29.677440011644599</v>
      </c>
      <c r="T51" s="65">
        <v>1.78726347960635</v>
      </c>
      <c r="U51" s="65">
        <v>-28.247417098670201</v>
      </c>
      <c r="V51" s="65">
        <v>-26.2095230487622</v>
      </c>
      <c r="W51" s="65">
        <v>-14.989810879739901</v>
      </c>
      <c r="X51" s="65">
        <v>-8.4525073170541596</v>
      </c>
      <c r="Y51" s="65">
        <v>-3.1223145804548502</v>
      </c>
      <c r="Z51" s="65">
        <v>-3.1430039030226702</v>
      </c>
      <c r="AA51" s="65">
        <v>-4.1900000000000004</v>
      </c>
      <c r="AB51" s="65">
        <v>-2.79</v>
      </c>
      <c r="AC51" s="65">
        <v>-5.5297791092889002</v>
      </c>
      <c r="AD51" s="72"/>
      <c r="AE51" s="72"/>
      <c r="AF51" s="72"/>
      <c r="AG51" s="72"/>
    </row>
    <row r="52" spans="1:33" ht="14.5" customHeight="1">
      <c r="A52" s="687" t="s">
        <v>461</v>
      </c>
      <c r="B52" s="32" t="s">
        <v>410</v>
      </c>
      <c r="C52" s="66">
        <v>-10.5251958227029</v>
      </c>
      <c r="D52" s="67">
        <v>-29.728322278546099</v>
      </c>
      <c r="E52" s="67">
        <v>-43.104795005356301</v>
      </c>
      <c r="F52" s="67">
        <v>-26.5214756267534</v>
      </c>
      <c r="G52" s="67">
        <v>-21.808734060192702</v>
      </c>
      <c r="H52" s="67">
        <v>-21.18</v>
      </c>
      <c r="I52" s="67">
        <v>-29.166737925028301</v>
      </c>
      <c r="J52" s="67">
        <v>-13.403213545019399</v>
      </c>
      <c r="K52" s="67">
        <v>18.3270258506254</v>
      </c>
      <c r="L52" s="67">
        <v>1.56766483345093</v>
      </c>
      <c r="M52" s="67">
        <v>-31.904502201058602</v>
      </c>
      <c r="N52" s="63">
        <v>-10.0783252687478</v>
      </c>
      <c r="O52" s="63">
        <v>5.1714125860946298</v>
      </c>
      <c r="P52" s="63">
        <v>-8.4218142831802201</v>
      </c>
      <c r="Q52" s="63">
        <v>19.078089137182999</v>
      </c>
      <c r="R52" s="63">
        <v>-13.3310894489315</v>
      </c>
      <c r="S52" s="63">
        <v>1.6276556776918401</v>
      </c>
      <c r="T52" s="63">
        <v>0.60945027863425305</v>
      </c>
      <c r="U52" s="63">
        <v>12.626378869017101</v>
      </c>
      <c r="V52" s="63">
        <v>11.0766927482616</v>
      </c>
      <c r="W52" s="63">
        <v>3.3699961963331901</v>
      </c>
      <c r="X52" s="63">
        <v>7.4158500091683202</v>
      </c>
      <c r="Y52" s="63">
        <v>16.210214462974399</v>
      </c>
      <c r="Z52" s="63">
        <v>-8.5038239615699496</v>
      </c>
      <c r="AA52" s="63">
        <v>5.69</v>
      </c>
      <c r="AB52" s="63">
        <v>-6.84</v>
      </c>
      <c r="AC52" s="63">
        <v>-0.142317522619995</v>
      </c>
      <c r="AD52" s="72"/>
      <c r="AE52" s="72"/>
      <c r="AF52" s="72"/>
      <c r="AG52" s="72"/>
    </row>
    <row r="53" spans="1:33" ht="14.5" customHeight="1">
      <c r="A53" s="685"/>
      <c r="B53" s="29" t="s">
        <v>411</v>
      </c>
      <c r="C53" s="64">
        <v>-35.677860551843203</v>
      </c>
      <c r="D53" s="65">
        <v>-23.842992692228499</v>
      </c>
      <c r="E53" s="65">
        <v>-19.9817021870596</v>
      </c>
      <c r="F53" s="65">
        <v>-20.473978967456802</v>
      </c>
      <c r="G53" s="65">
        <v>-22.5696685481747</v>
      </c>
      <c r="H53" s="65">
        <v>-27.33</v>
      </c>
      <c r="I53" s="65">
        <v>-29.166737925028301</v>
      </c>
      <c r="J53" s="65">
        <v>-5.7648430057613602</v>
      </c>
      <c r="K53" s="65">
        <v>3.5097172487072199</v>
      </c>
      <c r="L53" s="65">
        <v>-20.261282500754699</v>
      </c>
      <c r="M53" s="65">
        <v>-29.943307026234301</v>
      </c>
      <c r="N53" s="65">
        <v>-12.5227258472692</v>
      </c>
      <c r="O53" s="65">
        <v>2.6666972584494402</v>
      </c>
      <c r="P53" s="65">
        <v>-12.152302328949499</v>
      </c>
      <c r="Q53" s="65">
        <v>-16.808073872327899</v>
      </c>
      <c r="R53" s="65">
        <v>-32.533279022324898</v>
      </c>
      <c r="S53" s="65">
        <v>-21.575000289228001</v>
      </c>
      <c r="T53" s="65">
        <v>-21.2076467537896</v>
      </c>
      <c r="U53" s="65">
        <v>-25.900305788076999</v>
      </c>
      <c r="V53" s="65">
        <v>-17.6649352780037</v>
      </c>
      <c r="W53" s="65">
        <v>-15.076808271713</v>
      </c>
      <c r="X53" s="65">
        <v>-9.4253645481293802</v>
      </c>
      <c r="Y53" s="65">
        <v>-31.789553696058899</v>
      </c>
      <c r="Z53" s="65">
        <v>-15.5255258160498</v>
      </c>
      <c r="AA53" s="65">
        <v>-4.41</v>
      </c>
      <c r="AB53" s="65">
        <v>-8.08</v>
      </c>
      <c r="AC53" s="65">
        <v>-5.48873671685456</v>
      </c>
      <c r="AD53" s="72"/>
      <c r="AE53" s="72"/>
      <c r="AF53" s="72"/>
      <c r="AG53" s="72"/>
    </row>
    <row r="54" spans="1:33" ht="14.5" customHeight="1">
      <c r="A54" s="687" t="s">
        <v>462</v>
      </c>
      <c r="B54" s="32" t="s">
        <v>410</v>
      </c>
      <c r="C54" s="66">
        <v>-19.196522180742999</v>
      </c>
      <c r="D54" s="67">
        <v>-19.224684537840101</v>
      </c>
      <c r="E54" s="67">
        <v>-27.4736729711951</v>
      </c>
      <c r="F54" s="67">
        <v>-35.651810582735799</v>
      </c>
      <c r="G54" s="67">
        <v>-4.2082654974024303</v>
      </c>
      <c r="H54" s="67">
        <v>-11.15</v>
      </c>
      <c r="I54" s="67">
        <v>-24.235289151026102</v>
      </c>
      <c r="J54" s="67">
        <v>-20.293350001725901</v>
      </c>
      <c r="K54" s="67">
        <v>26.490259791606299</v>
      </c>
      <c r="L54" s="67">
        <v>3.9145724379083</v>
      </c>
      <c r="M54" s="67">
        <v>-18.790459694736199</v>
      </c>
      <c r="N54" s="63">
        <v>3.05187692062258</v>
      </c>
      <c r="O54" s="63">
        <v>12.927379156255601</v>
      </c>
      <c r="P54" s="63">
        <v>1.3213376506639301</v>
      </c>
      <c r="Q54" s="63">
        <v>12.779505521123699</v>
      </c>
      <c r="R54" s="63">
        <v>-11.1086429248762</v>
      </c>
      <c r="S54" s="63">
        <v>14.6674011339228</v>
      </c>
      <c r="T54" s="63">
        <v>3.21389543400206</v>
      </c>
      <c r="U54" s="63">
        <v>0.43271250024546298</v>
      </c>
      <c r="V54" s="63">
        <v>-5.2415337365581696</v>
      </c>
      <c r="W54" s="63">
        <v>-1.42230178373618</v>
      </c>
      <c r="X54" s="63">
        <v>7.8640692807099004</v>
      </c>
      <c r="Y54" s="63">
        <v>3.3078364162030698</v>
      </c>
      <c r="Z54" s="63">
        <v>0.23990396377450601</v>
      </c>
      <c r="AA54" s="63">
        <v>3.46</v>
      </c>
      <c r="AB54" s="63">
        <v>-4.1399999999999997</v>
      </c>
      <c r="AC54" s="63">
        <v>1.12077645986531</v>
      </c>
      <c r="AD54" s="72"/>
      <c r="AE54" s="72"/>
      <c r="AF54" s="72"/>
      <c r="AG54" s="72"/>
    </row>
    <row r="55" spans="1:33" ht="14.5" customHeight="1">
      <c r="A55" s="685"/>
      <c r="B55" s="29" t="s">
        <v>411</v>
      </c>
      <c r="C55" s="64">
        <v>-45.530236807088897</v>
      </c>
      <c r="D55" s="65">
        <v>-24.414032776718798</v>
      </c>
      <c r="E55" s="65">
        <v>-28.0699351391787</v>
      </c>
      <c r="F55" s="65">
        <v>-20.273790632658599</v>
      </c>
      <c r="G55" s="65">
        <v>-27.907524325269801</v>
      </c>
      <c r="H55" s="65">
        <v>-28.34</v>
      </c>
      <c r="I55" s="65">
        <v>-34.870174771126102</v>
      </c>
      <c r="J55" s="65">
        <v>-9.1709206949176298</v>
      </c>
      <c r="K55" s="65">
        <v>3.31838074862767</v>
      </c>
      <c r="L55" s="65">
        <v>-19.123869069040001</v>
      </c>
      <c r="M55" s="65">
        <v>-40.587226832267397</v>
      </c>
      <c r="N55" s="65">
        <v>-8.9215783464933693</v>
      </c>
      <c r="O55" s="65">
        <v>3.7165924631023501</v>
      </c>
      <c r="P55" s="65">
        <v>-7.02776174337908</v>
      </c>
      <c r="Q55" s="65">
        <v>-16.091043957362999</v>
      </c>
      <c r="R55" s="65">
        <v>-25.318363145688799</v>
      </c>
      <c r="S55" s="65">
        <v>-14.1754281764963</v>
      </c>
      <c r="T55" s="65">
        <v>-13.1156586862874</v>
      </c>
      <c r="U55" s="65">
        <v>-29.662076353235101</v>
      </c>
      <c r="V55" s="65">
        <v>-16.731872115808901</v>
      </c>
      <c r="W55" s="65">
        <v>-11.8764926983099</v>
      </c>
      <c r="X55" s="65">
        <v>-16.4291547690563</v>
      </c>
      <c r="Y55" s="65">
        <v>-24.951868611194101</v>
      </c>
      <c r="Z55" s="65">
        <v>-18.271433028067499</v>
      </c>
      <c r="AA55" s="65">
        <v>-17.04</v>
      </c>
      <c r="AB55" s="65">
        <v>-7.51</v>
      </c>
      <c r="AC55" s="65">
        <v>-7.2873442464875602</v>
      </c>
      <c r="AD55" s="72"/>
      <c r="AE55" s="72"/>
      <c r="AF55" s="72"/>
      <c r="AG55" s="72"/>
    </row>
    <row r="56" spans="1:33" ht="14.5" customHeight="1">
      <c r="A56" s="687" t="s">
        <v>463</v>
      </c>
      <c r="B56" s="32" t="s">
        <v>410</v>
      </c>
      <c r="C56" s="66">
        <v>-10.851524692970999</v>
      </c>
      <c r="D56" s="67">
        <v>-23.434690686811599</v>
      </c>
      <c r="E56" s="67">
        <v>-30.515785625930899</v>
      </c>
      <c r="F56" s="67">
        <v>-35.651810582735799</v>
      </c>
      <c r="G56" s="67">
        <v>-7.4249155776465798</v>
      </c>
      <c r="H56" s="67">
        <v>-13.17</v>
      </c>
      <c r="I56" s="67">
        <v>-21.653805059505402</v>
      </c>
      <c r="J56" s="67">
        <v>-20.6081157579322</v>
      </c>
      <c r="K56" s="67">
        <v>17.162550296040799</v>
      </c>
      <c r="L56" s="67">
        <v>4.3109764527538301</v>
      </c>
      <c r="M56" s="67">
        <v>-18.790459694736199</v>
      </c>
      <c r="N56" s="63">
        <v>-0.74865626366043703</v>
      </c>
      <c r="O56" s="63">
        <v>13.0813635391776</v>
      </c>
      <c r="P56" s="63">
        <v>1.3213376506639301</v>
      </c>
      <c r="Q56" s="63">
        <v>12.779505521123699</v>
      </c>
      <c r="R56" s="63">
        <v>-1.0496963878102901</v>
      </c>
      <c r="S56" s="63">
        <v>3.3736166281399802</v>
      </c>
      <c r="T56" s="63">
        <v>14.4207291261932</v>
      </c>
      <c r="U56" s="63">
        <v>13.3774346730614</v>
      </c>
      <c r="V56" s="63">
        <v>-5.47226841258699</v>
      </c>
      <c r="W56" s="63">
        <v>-1.42230178373618</v>
      </c>
      <c r="X56" s="63">
        <v>0.73367765662834294</v>
      </c>
      <c r="Y56" s="63">
        <v>14.088529481505599</v>
      </c>
      <c r="Z56" s="63">
        <v>0.23990396377450601</v>
      </c>
      <c r="AA56" s="63">
        <v>3</v>
      </c>
      <c r="AB56" s="63">
        <v>-5.29</v>
      </c>
      <c r="AC56" s="63">
        <v>1.4435656387086699</v>
      </c>
      <c r="AD56" s="72"/>
      <c r="AE56" s="72"/>
      <c r="AF56" s="72"/>
      <c r="AG56" s="72"/>
    </row>
    <row r="57" spans="1:33" ht="14.5" customHeight="1">
      <c r="A57" s="685"/>
      <c r="B57" s="29" t="s">
        <v>411</v>
      </c>
      <c r="C57" s="64">
        <v>-32.562403284304899</v>
      </c>
      <c r="D57" s="65">
        <v>-25.851998980452599</v>
      </c>
      <c r="E57" s="65">
        <v>-29.2443498452418</v>
      </c>
      <c r="F57" s="65">
        <v>-20.273790632658599</v>
      </c>
      <c r="G57" s="65">
        <v>-29.563521607909198</v>
      </c>
      <c r="H57" s="65">
        <v>-28.34</v>
      </c>
      <c r="I57" s="65">
        <v>-29.4453296960355</v>
      </c>
      <c r="J57" s="65">
        <v>-8.7732264687080903</v>
      </c>
      <c r="K57" s="65">
        <v>3.1457309192910099</v>
      </c>
      <c r="L57" s="65">
        <v>-15.9972383940258</v>
      </c>
      <c r="M57" s="65">
        <v>-40.587226832267397</v>
      </c>
      <c r="N57" s="65">
        <v>-12.722111530776401</v>
      </c>
      <c r="O57" s="65">
        <v>1.38139573425678</v>
      </c>
      <c r="P57" s="65">
        <v>-6.65554538506934</v>
      </c>
      <c r="Q57" s="65">
        <v>-16.091043957362999</v>
      </c>
      <c r="R57" s="65">
        <v>-3.58880258835352</v>
      </c>
      <c r="S57" s="65">
        <v>-15.866258936073301</v>
      </c>
      <c r="T57" s="65">
        <v>-13.0865138717846</v>
      </c>
      <c r="U57" s="65">
        <v>-32.896444415330102</v>
      </c>
      <c r="V57" s="65">
        <v>-26.657950418920599</v>
      </c>
      <c r="W57" s="65">
        <v>-11.966933419772101</v>
      </c>
      <c r="X57" s="65">
        <v>-16.4291547690563</v>
      </c>
      <c r="Y57" s="65">
        <v>-32.750685045299498</v>
      </c>
      <c r="Z57" s="65">
        <v>-18.271433028067499</v>
      </c>
      <c r="AA57" s="65">
        <v>-21.44</v>
      </c>
      <c r="AB57" s="65">
        <v>-9.66</v>
      </c>
      <c r="AC57" s="65">
        <v>-9.3861355304830099</v>
      </c>
      <c r="AD57" s="72"/>
      <c r="AE57" s="72"/>
      <c r="AF57" s="72"/>
      <c r="AG57" s="72"/>
    </row>
    <row r="58" spans="1:33" ht="14.5" customHeight="1">
      <c r="A58" s="684" t="s">
        <v>464</v>
      </c>
      <c r="B58" s="32" t="s">
        <v>410</v>
      </c>
      <c r="C58" s="62">
        <v>0</v>
      </c>
      <c r="D58" s="63">
        <v>-45.2802712040478</v>
      </c>
      <c r="E58" s="63">
        <v>-29.6394352118017</v>
      </c>
      <c r="F58" s="63">
        <v>-5.81339607628595</v>
      </c>
      <c r="G58" s="63">
        <v>-6.2312592058321501</v>
      </c>
      <c r="H58" s="63">
        <v>-15.97</v>
      </c>
      <c r="I58" s="63">
        <v>-33.759899313165803</v>
      </c>
      <c r="J58" s="63">
        <v>-10.285075848499501</v>
      </c>
      <c r="K58" s="63">
        <v>-0.44289500316006403</v>
      </c>
      <c r="L58" s="63">
        <v>-11.199004290403099</v>
      </c>
      <c r="M58" s="63">
        <v>-13.851455065556801</v>
      </c>
      <c r="N58" s="63">
        <v>6.4590874228316402</v>
      </c>
      <c r="O58" s="63">
        <v>15.642867576391099</v>
      </c>
      <c r="P58" s="63">
        <v>1.72589374148417</v>
      </c>
      <c r="Q58" s="63">
        <v>13.597238375242499</v>
      </c>
      <c r="R58" s="63">
        <v>1.1629492781833699</v>
      </c>
      <c r="S58" s="63">
        <v>0.74456586219026599</v>
      </c>
      <c r="T58" s="63">
        <v>3.6634714165716802</v>
      </c>
      <c r="U58" s="63">
        <v>19.611258462415599</v>
      </c>
      <c r="V58" s="63">
        <v>-10.7197259559409</v>
      </c>
      <c r="W58" s="63">
        <v>1.8122398987720201</v>
      </c>
      <c r="X58" s="63">
        <v>4.2985492371306702</v>
      </c>
      <c r="Y58" s="63">
        <v>0.143713244315026</v>
      </c>
      <c r="Z58" s="63">
        <v>5.7179131489232597</v>
      </c>
      <c r="AA58" s="63">
        <v>9.27</v>
      </c>
      <c r="AB58" s="63">
        <v>1.58</v>
      </c>
      <c r="AC58" s="63">
        <v>5.1923372208844896</v>
      </c>
      <c r="AD58" s="72"/>
      <c r="AE58" s="72"/>
      <c r="AF58" s="72"/>
      <c r="AG58" s="72"/>
    </row>
    <row r="59" spans="1:33" ht="14.5" customHeight="1">
      <c r="A59" s="685"/>
      <c r="B59" s="29" t="s">
        <v>411</v>
      </c>
      <c r="C59" s="64">
        <v>-14.909034113417899</v>
      </c>
      <c r="D59" s="65">
        <v>-37.538919692344201</v>
      </c>
      <c r="E59" s="65">
        <v>-23.156349899960301</v>
      </c>
      <c r="F59" s="65">
        <v>-24.914406813244899</v>
      </c>
      <c r="G59" s="65">
        <v>-14.125481646951</v>
      </c>
      <c r="H59" s="65">
        <v>-27.32</v>
      </c>
      <c r="I59" s="65">
        <v>-24.633591011993701</v>
      </c>
      <c r="J59" s="65">
        <v>-2.0382160831210898</v>
      </c>
      <c r="K59" s="65">
        <v>-15.790696922591399</v>
      </c>
      <c r="L59" s="65">
        <v>-11.4031833610427</v>
      </c>
      <c r="M59" s="65">
        <v>-1.6819934545278701</v>
      </c>
      <c r="N59" s="65">
        <v>-13.9667067093675</v>
      </c>
      <c r="O59" s="65">
        <v>-2.3674770430835999</v>
      </c>
      <c r="P59" s="65">
        <v>-12.152302328949499</v>
      </c>
      <c r="Q59" s="65">
        <v>-27.728758855430499</v>
      </c>
      <c r="R59" s="65">
        <v>-8.0521472685300601</v>
      </c>
      <c r="S59" s="65">
        <v>-23.785624983258302</v>
      </c>
      <c r="T59" s="65">
        <v>-14.5226394581544</v>
      </c>
      <c r="U59" s="65">
        <v>-41.876341314986</v>
      </c>
      <c r="V59" s="65">
        <v>-28.563144630104901</v>
      </c>
      <c r="W59" s="65">
        <v>-21.452204900573399</v>
      </c>
      <c r="X59" s="65">
        <v>-8.9178053160786703</v>
      </c>
      <c r="Y59" s="65">
        <v>-19.1508652041096</v>
      </c>
      <c r="Z59" s="65">
        <v>-6.2401644331557904</v>
      </c>
      <c r="AA59" s="65">
        <v>-4.41</v>
      </c>
      <c r="AB59" s="65">
        <v>-3.13</v>
      </c>
      <c r="AC59" s="65">
        <v>-7.5939319675125603</v>
      </c>
      <c r="AD59" s="72"/>
      <c r="AE59" s="72"/>
      <c r="AF59" s="72"/>
      <c r="AG59" s="72"/>
    </row>
    <row r="60" spans="1:33" ht="14.5" customHeight="1">
      <c r="A60" s="684" t="s">
        <v>465</v>
      </c>
      <c r="B60" s="32" t="s">
        <v>410</v>
      </c>
      <c r="C60" s="62">
        <v>-5.2873865473097901</v>
      </c>
      <c r="D60" s="63">
        <v>-34.3178435459714</v>
      </c>
      <c r="E60" s="63">
        <v>-22.222010532295599</v>
      </c>
      <c r="F60" s="63">
        <v>-22.485475196231299</v>
      </c>
      <c r="G60" s="63">
        <v>-7.0252581126012199</v>
      </c>
      <c r="H60" s="63">
        <v>-17.37</v>
      </c>
      <c r="I60" s="63">
        <v>-18.016371623469698</v>
      </c>
      <c r="J60" s="63">
        <v>-10.0156194319569</v>
      </c>
      <c r="K60" s="63">
        <v>0.21877839842779701</v>
      </c>
      <c r="L60" s="63">
        <v>-9.2934122103633907</v>
      </c>
      <c r="M60" s="63">
        <v>-23.2191596069935</v>
      </c>
      <c r="N60" s="63">
        <v>-7.6480403836504198</v>
      </c>
      <c r="O60" s="63">
        <v>8.8526466112847793</v>
      </c>
      <c r="P60" s="63">
        <v>-3.5346719427016202</v>
      </c>
      <c r="Q60" s="63">
        <v>-0.25749307840853097</v>
      </c>
      <c r="R60" s="63">
        <v>-7.5681801386770697</v>
      </c>
      <c r="S60" s="63">
        <v>-15.224903564507001</v>
      </c>
      <c r="T60" s="63">
        <v>-1.7988382231562801</v>
      </c>
      <c r="U60" s="63">
        <v>2.0060929480898602</v>
      </c>
      <c r="V60" s="63">
        <v>-15.6717983994325</v>
      </c>
      <c r="W60" s="63">
        <v>-7.9186378559617703</v>
      </c>
      <c r="X60" s="63">
        <v>-5.1133566980401204</v>
      </c>
      <c r="Y60" s="63">
        <v>2.5199049479053599</v>
      </c>
      <c r="Z60" s="63">
        <v>-3.69832274425583</v>
      </c>
      <c r="AA60" s="63">
        <v>6.12</v>
      </c>
      <c r="AB60" s="63">
        <v>7.68</v>
      </c>
      <c r="AC60" s="63">
        <v>-5.3218657863530803</v>
      </c>
      <c r="AD60" s="72"/>
      <c r="AE60" s="72"/>
      <c r="AF60" s="72"/>
      <c r="AG60" s="72"/>
    </row>
    <row r="61" spans="1:33" ht="14.5" customHeight="1">
      <c r="A61" s="685"/>
      <c r="B61" s="29" t="s">
        <v>411</v>
      </c>
      <c r="C61" s="64">
        <v>-21.4443267163374</v>
      </c>
      <c r="D61" s="65">
        <v>-29.7119088149474</v>
      </c>
      <c r="E61" s="65">
        <v>-28.4503789032348</v>
      </c>
      <c r="F61" s="65">
        <v>-28.2873953954192</v>
      </c>
      <c r="G61" s="65">
        <v>-20.122305228258099</v>
      </c>
      <c r="H61" s="65">
        <v>-27.37</v>
      </c>
      <c r="I61" s="65">
        <v>-19.561358772210799</v>
      </c>
      <c r="J61" s="65">
        <v>-3.4828173435703702</v>
      </c>
      <c r="K61" s="65">
        <v>-14.9298478943403</v>
      </c>
      <c r="L61" s="65">
        <v>-10.3626934457617</v>
      </c>
      <c r="M61" s="65">
        <v>-12.1765419199742</v>
      </c>
      <c r="N61" s="65">
        <v>-30.821884765053699</v>
      </c>
      <c r="O61" s="65">
        <v>-8.74617510120083</v>
      </c>
      <c r="P61" s="65">
        <v>-20.497028526425702</v>
      </c>
      <c r="Q61" s="65">
        <v>-7.4552237433210999</v>
      </c>
      <c r="R61" s="65">
        <v>-13.1789035770111</v>
      </c>
      <c r="S61" s="65">
        <v>-34.583800892828201</v>
      </c>
      <c r="T61" s="65">
        <v>-26.443209658442701</v>
      </c>
      <c r="U61" s="65">
        <v>-26.385196375758799</v>
      </c>
      <c r="V61" s="65">
        <v>-28.750304943966601</v>
      </c>
      <c r="W61" s="65">
        <v>-24.796200112521301</v>
      </c>
      <c r="X61" s="65">
        <v>-13.772662083428299</v>
      </c>
      <c r="Y61" s="65">
        <v>-28.625426348623002</v>
      </c>
      <c r="Z61" s="65">
        <v>-25.637062405448599</v>
      </c>
      <c r="AA61" s="65">
        <v>-22.23</v>
      </c>
      <c r="AB61" s="65">
        <v>-3.05</v>
      </c>
      <c r="AC61" s="65">
        <v>-9.1191415902654498</v>
      </c>
      <c r="AD61" s="72"/>
      <c r="AE61" s="72"/>
      <c r="AF61" s="72"/>
      <c r="AG61" s="72"/>
    </row>
    <row r="62" spans="1:33" ht="14.5" customHeight="1">
      <c r="A62" s="684" t="s">
        <v>466</v>
      </c>
      <c r="B62" s="32" t="s">
        <v>410</v>
      </c>
      <c r="C62" s="62">
        <v>-5.2873865473097901</v>
      </c>
      <c r="D62" s="63">
        <v>-33.155576152441803</v>
      </c>
      <c r="E62" s="63">
        <v>-24.9242833848174</v>
      </c>
      <c r="F62" s="63">
        <v>-22.485475196231299</v>
      </c>
      <c r="G62" s="63">
        <v>-7.4421280652603299</v>
      </c>
      <c r="H62" s="63">
        <v>-19.11</v>
      </c>
      <c r="I62" s="63">
        <v>-18.016371623469698</v>
      </c>
      <c r="J62" s="63">
        <v>-14.8005246971997</v>
      </c>
      <c r="K62" s="63">
        <v>-2.3940210892651699</v>
      </c>
      <c r="L62" s="63">
        <v>-10.234497340409201</v>
      </c>
      <c r="M62" s="63">
        <v>-34.589563630365397</v>
      </c>
      <c r="N62" s="63">
        <v>-7.6480403836504198</v>
      </c>
      <c r="O62" s="63">
        <v>8.8526466112847793</v>
      </c>
      <c r="P62" s="63">
        <v>-3.5346719427016202</v>
      </c>
      <c r="Q62" s="63">
        <v>-0.25749307840853097</v>
      </c>
      <c r="R62" s="63">
        <v>-8.3157245930026598</v>
      </c>
      <c r="S62" s="63">
        <v>-17.040914688682001</v>
      </c>
      <c r="T62" s="63">
        <v>-1.97651786519827</v>
      </c>
      <c r="U62" s="63">
        <v>2.27945247487561</v>
      </c>
      <c r="V62" s="63">
        <v>-14.2218639510487</v>
      </c>
      <c r="W62" s="63">
        <v>-7.2729588564745598</v>
      </c>
      <c r="X62" s="63">
        <v>-5.1133566980401204</v>
      </c>
      <c r="Y62" s="63">
        <v>-5.1062667609305601</v>
      </c>
      <c r="Z62" s="63">
        <v>-3.10126675561325</v>
      </c>
      <c r="AA62" s="63">
        <v>5.65</v>
      </c>
      <c r="AB62" s="63">
        <v>9.81</v>
      </c>
      <c r="AC62" s="63">
        <v>-6.8545895261949399</v>
      </c>
      <c r="AD62" s="72"/>
      <c r="AE62" s="72"/>
      <c r="AF62" s="72"/>
      <c r="AG62" s="72"/>
    </row>
    <row r="63" spans="1:33" ht="14.5" customHeight="1">
      <c r="A63" s="685"/>
      <c r="B63" s="29" t="s">
        <v>411</v>
      </c>
      <c r="C63" s="64">
        <v>-21.4443267163374</v>
      </c>
      <c r="D63" s="65">
        <v>-31.690957547572399</v>
      </c>
      <c r="E63" s="65">
        <v>-24.770063348130599</v>
      </c>
      <c r="F63" s="65">
        <v>-27.2695200845905</v>
      </c>
      <c r="G63" s="65">
        <v>-21.316337432263499</v>
      </c>
      <c r="H63" s="65">
        <v>-28.45</v>
      </c>
      <c r="I63" s="65">
        <v>-19.561358772210799</v>
      </c>
      <c r="J63" s="65">
        <v>-7.7314095054143097</v>
      </c>
      <c r="K63" s="65">
        <v>-14.153072748195299</v>
      </c>
      <c r="L63" s="65">
        <v>-6.3488738767057598</v>
      </c>
      <c r="M63" s="65">
        <v>-7.1369124751513597</v>
      </c>
      <c r="N63" s="65">
        <v>-25.695192552035198</v>
      </c>
      <c r="O63" s="65">
        <v>-3.5868729220401301</v>
      </c>
      <c r="P63" s="65">
        <v>-13.576959767290701</v>
      </c>
      <c r="Q63" s="65">
        <v>-2.59909924563219</v>
      </c>
      <c r="R63" s="65">
        <v>-9.1724127952282597</v>
      </c>
      <c r="S63" s="65">
        <v>-33.273563618707797</v>
      </c>
      <c r="T63" s="65">
        <v>-23.979915787723101</v>
      </c>
      <c r="U63" s="65">
        <v>-29.980565574526</v>
      </c>
      <c r="V63" s="65">
        <v>-25.409267260749701</v>
      </c>
      <c r="W63" s="65">
        <v>-26.997558046161299</v>
      </c>
      <c r="X63" s="65">
        <v>-13.772662083428299</v>
      </c>
      <c r="Y63" s="65">
        <v>-25.196229964372201</v>
      </c>
      <c r="Z63" s="65">
        <v>-21.4982236131472</v>
      </c>
      <c r="AA63" s="65">
        <v>-22.23</v>
      </c>
      <c r="AB63" s="65">
        <v>-3.9</v>
      </c>
      <c r="AC63" s="65">
        <v>-11.745499593922901</v>
      </c>
      <c r="AD63" s="72"/>
      <c r="AE63" s="72"/>
      <c r="AF63" s="72"/>
      <c r="AG63" s="72"/>
    </row>
    <row r="64" spans="1:33" ht="14.5" customHeight="1">
      <c r="A64" s="684" t="s">
        <v>467</v>
      </c>
      <c r="B64" s="32" t="s">
        <v>410</v>
      </c>
      <c r="C64" s="62">
        <v>0.98872919960414896</v>
      </c>
      <c r="D64" s="63">
        <v>30.025166545895502</v>
      </c>
      <c r="E64" s="63">
        <v>-0.52609179625612201</v>
      </c>
      <c r="F64" s="63">
        <v>-15.7851169622075</v>
      </c>
      <c r="G64" s="63">
        <v>21.9134502338879</v>
      </c>
      <c r="H64" s="63">
        <v>19.79</v>
      </c>
      <c r="I64" s="63">
        <v>21.639772556821899</v>
      </c>
      <c r="J64" s="63">
        <v>22.018797487272298</v>
      </c>
      <c r="K64" s="63">
        <v>8.3747842364854908</v>
      </c>
      <c r="L64" s="63">
        <v>2.1643813974941</v>
      </c>
      <c r="M64" s="63">
        <v>26.685402981205101</v>
      </c>
      <c r="N64" s="63">
        <v>6.1716439668024599</v>
      </c>
      <c r="O64" s="63">
        <v>10.165838900343401</v>
      </c>
      <c r="P64" s="63">
        <v>9.2057902218461205</v>
      </c>
      <c r="Q64" s="63">
        <v>5.7962725211086097</v>
      </c>
      <c r="R64" s="63">
        <v>11.492413339906699</v>
      </c>
      <c r="S64" s="63">
        <v>26.864407467043701</v>
      </c>
      <c r="T64" s="63">
        <v>11.438538219011001</v>
      </c>
      <c r="U64" s="63">
        <v>18.7327027899006</v>
      </c>
      <c r="V64" s="63">
        <v>12.403087049386899</v>
      </c>
      <c r="W64" s="63">
        <v>-4.4126138160126898</v>
      </c>
      <c r="X64" s="63">
        <v>11.54049736278</v>
      </c>
      <c r="Y64" s="63">
        <v>7.0139679679997302</v>
      </c>
      <c r="Z64" s="63">
        <v>10.623421226396699</v>
      </c>
      <c r="AA64" s="63">
        <v>28.47</v>
      </c>
      <c r="AB64" s="63">
        <v>8.42</v>
      </c>
      <c r="AC64" s="63">
        <v>7.9971384760832702</v>
      </c>
      <c r="AD64" s="72"/>
      <c r="AE64" s="72"/>
      <c r="AF64" s="72"/>
      <c r="AG64" s="72"/>
    </row>
    <row r="65" spans="1:33" ht="14.5" customHeight="1">
      <c r="A65" s="685"/>
      <c r="B65" s="29" t="s">
        <v>411</v>
      </c>
      <c r="C65" s="64">
        <v>0.830879541522902</v>
      </c>
      <c r="D65" s="65">
        <v>25.093644681551002</v>
      </c>
      <c r="E65" s="65">
        <v>-16.8689199621274</v>
      </c>
      <c r="F65" s="65">
        <v>-9.2251336522726799</v>
      </c>
      <c r="G65" s="65">
        <v>16.586960669438401</v>
      </c>
      <c r="H65" s="65">
        <v>26.85</v>
      </c>
      <c r="I65" s="65">
        <v>5.2571525084867403</v>
      </c>
      <c r="J65" s="65">
        <v>24.3912514450038</v>
      </c>
      <c r="K65" s="65">
        <v>16.395487800651999</v>
      </c>
      <c r="L65" s="65">
        <v>14.073021810239799</v>
      </c>
      <c r="M65" s="65">
        <v>13.235523166706001</v>
      </c>
      <c r="N65" s="65">
        <v>12.3294923903239</v>
      </c>
      <c r="O65" s="65">
        <v>20.7192380114925</v>
      </c>
      <c r="P65" s="65">
        <v>6.86684689879909</v>
      </c>
      <c r="Q65" s="65">
        <v>2.7625417622744699</v>
      </c>
      <c r="R65" s="65">
        <v>9.7218526752979901</v>
      </c>
      <c r="S65" s="65">
        <v>-5.0139023341812603</v>
      </c>
      <c r="T65" s="65">
        <v>5.6542505844080102</v>
      </c>
      <c r="U65" s="65">
        <v>7.6291959263315698</v>
      </c>
      <c r="V65" s="65">
        <v>9.1517599411821298</v>
      </c>
      <c r="W65" s="65">
        <v>10.642160953451601</v>
      </c>
      <c r="X65" s="65">
        <v>0</v>
      </c>
      <c r="Y65" s="65">
        <v>18.0227056591524</v>
      </c>
      <c r="Z65" s="65">
        <v>1.26981389555088</v>
      </c>
      <c r="AA65" s="65">
        <v>6.84</v>
      </c>
      <c r="AB65" s="65">
        <v>8.42</v>
      </c>
      <c r="AC65" s="65">
        <v>9.0602759261636994</v>
      </c>
      <c r="AD65" s="72"/>
      <c r="AE65" s="72"/>
      <c r="AF65" s="72"/>
      <c r="AG65" s="72"/>
    </row>
    <row r="66" spans="1:33" ht="14.5" customHeight="1">
      <c r="A66" s="684" t="s">
        <v>468</v>
      </c>
      <c r="B66" s="32" t="s">
        <v>410</v>
      </c>
      <c r="C66" s="62">
        <v>9.5587275161854297</v>
      </c>
      <c r="D66" s="63">
        <v>26.4469851082745</v>
      </c>
      <c r="E66" s="63">
        <v>19.417079885029398</v>
      </c>
      <c r="F66" s="63">
        <v>-2.1450157184480001</v>
      </c>
      <c r="G66" s="63">
        <v>13.7629455526295</v>
      </c>
      <c r="H66" s="63">
        <v>19.329999999999998</v>
      </c>
      <c r="I66" s="63">
        <v>20.622280983100101</v>
      </c>
      <c r="J66" s="63">
        <v>20.877027264288799</v>
      </c>
      <c r="K66" s="63">
        <v>1.9480536751483399</v>
      </c>
      <c r="L66" s="63">
        <v>0.64830859825505005</v>
      </c>
      <c r="M66" s="63">
        <v>9.8693839950216393</v>
      </c>
      <c r="N66" s="63">
        <v>13.5370650219791</v>
      </c>
      <c r="O66" s="63">
        <v>2.1617621319357299</v>
      </c>
      <c r="P66" s="63">
        <v>-4.3318854515189802</v>
      </c>
      <c r="Q66" s="63">
        <v>-2.7865391794441399</v>
      </c>
      <c r="R66" s="63">
        <v>-2.9140352983955999</v>
      </c>
      <c r="S66" s="63">
        <v>0.424120348141799</v>
      </c>
      <c r="T66" s="63">
        <v>-7.1961432032893E-2</v>
      </c>
      <c r="U66" s="63">
        <v>1.19709624771393</v>
      </c>
      <c r="V66" s="63">
        <v>10.0771694266226</v>
      </c>
      <c r="W66" s="63">
        <v>-3.4759595546930702</v>
      </c>
      <c r="X66" s="63">
        <v>11.100931600247099</v>
      </c>
      <c r="Y66" s="63">
        <v>21.175870235914601</v>
      </c>
      <c r="Z66" s="63">
        <v>-2.1229114642593601</v>
      </c>
      <c r="AA66" s="63">
        <v>-4.7699999999999996</v>
      </c>
      <c r="AB66" s="63">
        <v>0.74</v>
      </c>
      <c r="AC66" s="63">
        <v>15.047143490964899</v>
      </c>
      <c r="AD66" s="72"/>
      <c r="AE66" s="72"/>
      <c r="AF66" s="72"/>
      <c r="AG66" s="72"/>
    </row>
    <row r="67" spans="1:33" ht="14.5" customHeight="1">
      <c r="A67" s="685"/>
      <c r="B67" s="29" t="s">
        <v>411</v>
      </c>
      <c r="C67" s="64">
        <v>11.9477022306971</v>
      </c>
      <c r="D67" s="65">
        <v>28.8423243652914</v>
      </c>
      <c r="E67" s="65">
        <v>19.390317634816</v>
      </c>
      <c r="F67" s="65">
        <v>-5.9629662043648102</v>
      </c>
      <c r="G67" s="65">
        <v>20.152378364942301</v>
      </c>
      <c r="H67" s="65">
        <v>22.75</v>
      </c>
      <c r="I67" s="65">
        <v>9.9694155507033404</v>
      </c>
      <c r="J67" s="65">
        <v>22.069011442010002</v>
      </c>
      <c r="K67" s="65">
        <v>15.501667862869599</v>
      </c>
      <c r="L67" s="65">
        <v>13.6482805543769</v>
      </c>
      <c r="M67" s="65">
        <v>0.99960617128045204</v>
      </c>
      <c r="N67" s="65">
        <v>12.978967447982701</v>
      </c>
      <c r="O67" s="65">
        <v>9.8384893609960393</v>
      </c>
      <c r="P67" s="65">
        <v>-5.2343514475969197</v>
      </c>
      <c r="Q67" s="65">
        <v>-1.0592970606368699</v>
      </c>
      <c r="R67" s="65">
        <v>-2.6575125125176902</v>
      </c>
      <c r="S67" s="65">
        <v>-8.8667313895144098</v>
      </c>
      <c r="T67" s="65">
        <v>0</v>
      </c>
      <c r="U67" s="65">
        <v>1.0440913668109799</v>
      </c>
      <c r="V67" s="65">
        <v>3.6786488711960099</v>
      </c>
      <c r="W67" s="65">
        <v>7.3619834384849803</v>
      </c>
      <c r="X67" s="65">
        <v>2.5195153874047702</v>
      </c>
      <c r="Y67" s="65">
        <v>12.660709555145401</v>
      </c>
      <c r="Z67" s="65">
        <v>11.492761470468199</v>
      </c>
      <c r="AA67" s="65">
        <v>8.01</v>
      </c>
      <c r="AB67" s="65">
        <v>7.18</v>
      </c>
      <c r="AC67" s="65">
        <v>10.3950541060677</v>
      </c>
      <c r="AD67" s="72"/>
      <c r="AE67" s="72"/>
      <c r="AF67" s="72"/>
      <c r="AG67" s="72"/>
    </row>
    <row r="68" spans="1:33" ht="14.5" customHeight="1">
      <c r="A68" s="684" t="s">
        <v>469</v>
      </c>
      <c r="B68" s="32" t="s">
        <v>410</v>
      </c>
      <c r="C68" s="62">
        <v>9.5587275161854297</v>
      </c>
      <c r="D68" s="63">
        <v>26.4469851082745</v>
      </c>
      <c r="E68" s="63">
        <v>24.275257064257602</v>
      </c>
      <c r="F68" s="63">
        <v>-2.1599736687570901</v>
      </c>
      <c r="G68" s="63">
        <v>15.8558549421533</v>
      </c>
      <c r="H68" s="63">
        <v>19.440000000000001</v>
      </c>
      <c r="I68" s="63">
        <v>23.827779354724999</v>
      </c>
      <c r="J68" s="63">
        <v>20.437370403828901</v>
      </c>
      <c r="K68" s="63">
        <v>-0.75471712808018898</v>
      </c>
      <c r="L68" s="63">
        <v>0.71395871337835204</v>
      </c>
      <c r="M68" s="63">
        <v>14.9090134398445</v>
      </c>
      <c r="N68" s="63">
        <v>18.656859156899898</v>
      </c>
      <c r="O68" s="63">
        <v>7.3759275706700604</v>
      </c>
      <c r="P68" s="63">
        <v>1.9632954654842401</v>
      </c>
      <c r="Q68" s="63">
        <v>1.88620073694334</v>
      </c>
      <c r="R68" s="63">
        <v>1.7799902263349601</v>
      </c>
      <c r="S68" s="63">
        <v>11.2088520825594</v>
      </c>
      <c r="T68" s="63">
        <v>4.8915127371642599</v>
      </c>
      <c r="U68" s="63">
        <v>1.32762823828503</v>
      </c>
      <c r="V68" s="63">
        <v>8.2007185408799295</v>
      </c>
      <c r="W68" s="63">
        <v>2.63364277534229</v>
      </c>
      <c r="X68" s="63">
        <v>11.100931600247099</v>
      </c>
      <c r="Y68" s="63">
        <v>24.9358997831506</v>
      </c>
      <c r="Z68" s="63">
        <v>-2.1229114642593601</v>
      </c>
      <c r="AA68" s="63">
        <v>8.31</v>
      </c>
      <c r="AB68" s="63">
        <v>0.94</v>
      </c>
      <c r="AC68" s="63">
        <v>19.38079544148</v>
      </c>
      <c r="AD68" s="72"/>
      <c r="AE68" s="72"/>
      <c r="AF68" s="72"/>
      <c r="AG68" s="72"/>
    </row>
    <row r="69" spans="1:33" ht="14.5" customHeight="1">
      <c r="A69" s="686"/>
      <c r="B69" s="43" t="s">
        <v>411</v>
      </c>
      <c r="C69" s="73">
        <v>11.9477022306971</v>
      </c>
      <c r="D69" s="74">
        <v>28.8423243652914</v>
      </c>
      <c r="E69" s="74">
        <v>24.7998208877957</v>
      </c>
      <c r="F69" s="74">
        <v>-6.0045480685034001</v>
      </c>
      <c r="G69" s="74">
        <v>26.135072322277001</v>
      </c>
      <c r="H69" s="74">
        <v>22.88</v>
      </c>
      <c r="I69" s="74">
        <v>9.9694155507033404</v>
      </c>
      <c r="J69" s="74">
        <v>18.943760369345</v>
      </c>
      <c r="K69" s="74">
        <v>14.6951418751375</v>
      </c>
      <c r="L69" s="74">
        <v>15.030355683476801</v>
      </c>
      <c r="M69" s="74">
        <v>1.2696975739109799</v>
      </c>
      <c r="N69" s="74">
        <v>18.098761582903499</v>
      </c>
      <c r="O69" s="74">
        <v>15.0526547997304</v>
      </c>
      <c r="P69" s="74">
        <v>1.31920477357318</v>
      </c>
      <c r="Q69" s="74">
        <v>3.61344285575061</v>
      </c>
      <c r="R69" s="74">
        <v>2.0608331812794298</v>
      </c>
      <c r="S69" s="74">
        <v>13.2179901153357</v>
      </c>
      <c r="T69" s="74">
        <v>4.97029662041653</v>
      </c>
      <c r="U69" s="74">
        <v>1.1579396264711499</v>
      </c>
      <c r="V69" s="74">
        <v>8.26599994974071</v>
      </c>
      <c r="W69" s="74">
        <v>13.5620264899825</v>
      </c>
      <c r="X69" s="74">
        <v>8.4444389146191003</v>
      </c>
      <c r="Y69" s="74">
        <v>8.6270254153346606</v>
      </c>
      <c r="Z69" s="74">
        <v>11.492761470468199</v>
      </c>
      <c r="AA69" s="74">
        <v>8.01</v>
      </c>
      <c r="AB69" s="74">
        <v>17.399999999999999</v>
      </c>
      <c r="AC69" s="74">
        <v>13.388881242063301</v>
      </c>
      <c r="AD69" s="72"/>
      <c r="AE69" s="72"/>
      <c r="AF69" s="72"/>
      <c r="AG69" s="72"/>
    </row>
    <row r="70" spans="1:33">
      <c r="A70" s="57" t="s">
        <v>173</v>
      </c>
    </row>
  </sheetData>
  <mergeCells count="40">
    <mergeCell ref="V3:Y3"/>
    <mergeCell ref="Z3:AC3"/>
    <mergeCell ref="A5:A6"/>
    <mergeCell ref="A7:A8"/>
    <mergeCell ref="A9:A10"/>
    <mergeCell ref="C3:E3"/>
    <mergeCell ref="F3:I3"/>
    <mergeCell ref="J3:M3"/>
    <mergeCell ref="N3:Q3"/>
    <mergeCell ref="R3:U3"/>
    <mergeCell ref="A11:A12"/>
    <mergeCell ref="A13:A14"/>
    <mergeCell ref="A15:A16"/>
    <mergeCell ref="A17:A18"/>
    <mergeCell ref="A19:A20"/>
    <mergeCell ref="A33:A34"/>
    <mergeCell ref="A35:A36"/>
    <mergeCell ref="A37:A38"/>
    <mergeCell ref="A39:A40"/>
    <mergeCell ref="A21:A22"/>
    <mergeCell ref="A23:A24"/>
    <mergeCell ref="A25:A26"/>
    <mergeCell ref="A27:A28"/>
    <mergeCell ref="A29:A30"/>
    <mergeCell ref="A62:A63"/>
    <mergeCell ref="A64:A65"/>
    <mergeCell ref="A66:A67"/>
    <mergeCell ref="A68:A69"/>
    <mergeCell ref="A3:B4"/>
    <mergeCell ref="A52:A53"/>
    <mergeCell ref="A54:A55"/>
    <mergeCell ref="A56:A57"/>
    <mergeCell ref="A58:A59"/>
    <mergeCell ref="A60:A61"/>
    <mergeCell ref="A41:A42"/>
    <mergeCell ref="A44:A45"/>
    <mergeCell ref="A46:A47"/>
    <mergeCell ref="A48:A49"/>
    <mergeCell ref="A50:A51"/>
    <mergeCell ref="A31:A32"/>
  </mergeCells>
  <hyperlinks>
    <hyperlink ref="A1" location="Menu!A1" display="Return to Menu" xr:uid="{00000000-0004-0000-1100-000000000000}"/>
  </hyperlinks>
  <printOptions horizontalCentered="1" verticalCentered="1"/>
  <pageMargins left="0.45" right="0.45" top="0.5" bottom="0.25" header="0.3" footer="0.3"/>
  <pageSetup scale="3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WVK138"/>
  <sheetViews>
    <sheetView view="pageBreakPreview" zoomScale="80" zoomScaleNormal="120" zoomScaleSheetLayoutView="80" workbookViewId="0">
      <pane xSplit="2" ySplit="4" topLeftCell="C5" activePane="bottomRight" state="frozen"/>
      <selection pane="topRight"/>
      <selection pane="bottomLeft"/>
      <selection pane="bottomRight" activeCell="C8" sqref="C8"/>
    </sheetView>
  </sheetViews>
  <sheetFormatPr defaultColWidth="9" defaultRowHeight="14.5"/>
  <cols>
    <col min="1" max="1" width="48.1796875" customWidth="1"/>
    <col min="2" max="2" width="17.7265625" customWidth="1"/>
    <col min="3" max="5" width="10.7265625" customWidth="1"/>
    <col min="6" max="6" width="10.7265625" style="1" customWidth="1"/>
    <col min="7" max="9" width="8.7265625" style="1" customWidth="1"/>
    <col min="10" max="10" width="10.7265625" style="1" customWidth="1"/>
    <col min="11" max="25" width="8.7265625" style="1" customWidth="1"/>
    <col min="26" max="29" width="8.7265625" customWidth="1"/>
    <col min="30" max="113" width="8.7265625" style="1" customWidth="1"/>
    <col min="226" max="226" width="43.7265625" customWidth="1"/>
    <col min="227" max="228" width="16.7265625" customWidth="1"/>
    <col min="229" max="229" width="9" hidden="1" customWidth="1"/>
    <col min="241" max="259" width="9" hidden="1" customWidth="1"/>
    <col min="260" max="369" width="8.7265625" customWidth="1"/>
    <col min="482" max="482" width="43.7265625" customWidth="1"/>
    <col min="483" max="484" width="16.7265625" customWidth="1"/>
    <col min="485" max="485" width="9" hidden="1" customWidth="1"/>
    <col min="497" max="515" width="9" hidden="1" customWidth="1"/>
    <col min="516" max="625" width="8.7265625" customWidth="1"/>
    <col min="738" max="738" width="43.7265625" customWidth="1"/>
    <col min="739" max="740" width="16.7265625" customWidth="1"/>
    <col min="741" max="741" width="9" hidden="1" customWidth="1"/>
    <col min="753" max="771" width="9" hidden="1" customWidth="1"/>
    <col min="772" max="881" width="8.7265625" customWidth="1"/>
    <col min="994" max="994" width="43.7265625" customWidth="1"/>
    <col min="995" max="996" width="16.7265625" customWidth="1"/>
    <col min="997" max="997" width="9" hidden="1" customWidth="1"/>
    <col min="1009" max="1027" width="9" hidden="1" customWidth="1"/>
    <col min="1028" max="1137" width="8.7265625" customWidth="1"/>
    <col min="1250" max="1250" width="43.7265625" customWidth="1"/>
    <col min="1251" max="1252" width="16.7265625" customWidth="1"/>
    <col min="1253" max="1253" width="9" hidden="1" customWidth="1"/>
    <col min="1265" max="1283" width="9" hidden="1" customWidth="1"/>
    <col min="1284" max="1393" width="8.7265625" customWidth="1"/>
    <col min="1506" max="1506" width="43.7265625" customWidth="1"/>
    <col min="1507" max="1508" width="16.7265625" customWidth="1"/>
    <col min="1509" max="1509" width="9" hidden="1" customWidth="1"/>
    <col min="1521" max="1539" width="9" hidden="1" customWidth="1"/>
    <col min="1540" max="1649" width="8.7265625" customWidth="1"/>
    <col min="1762" max="1762" width="43.7265625" customWidth="1"/>
    <col min="1763" max="1764" width="16.7265625" customWidth="1"/>
    <col min="1765" max="1765" width="9" hidden="1" customWidth="1"/>
    <col min="1777" max="1795" width="9" hidden="1" customWidth="1"/>
    <col min="1796" max="1905" width="8.7265625" customWidth="1"/>
    <col min="2018" max="2018" width="43.7265625" customWidth="1"/>
    <col min="2019" max="2020" width="16.7265625" customWidth="1"/>
    <col min="2021" max="2021" width="9" hidden="1" customWidth="1"/>
    <col min="2033" max="2051" width="9" hidden="1" customWidth="1"/>
    <col min="2052" max="2161" width="8.7265625" customWidth="1"/>
    <col min="2274" max="2274" width="43.7265625" customWidth="1"/>
    <col min="2275" max="2276" width="16.7265625" customWidth="1"/>
    <col min="2277" max="2277" width="9" hidden="1" customWidth="1"/>
    <col min="2289" max="2307" width="9" hidden="1" customWidth="1"/>
    <col min="2308" max="2417" width="8.7265625" customWidth="1"/>
    <col min="2530" max="2530" width="43.7265625" customWidth="1"/>
    <col min="2531" max="2532" width="16.7265625" customWidth="1"/>
    <col min="2533" max="2533" width="9" hidden="1" customWidth="1"/>
    <col min="2545" max="2563" width="9" hidden="1" customWidth="1"/>
    <col min="2564" max="2673" width="8.7265625" customWidth="1"/>
    <col min="2786" max="2786" width="43.7265625" customWidth="1"/>
    <col min="2787" max="2788" width="16.7265625" customWidth="1"/>
    <col min="2789" max="2789" width="9" hidden="1" customWidth="1"/>
    <col min="2801" max="2819" width="9" hidden="1" customWidth="1"/>
    <col min="2820" max="2929" width="8.7265625" customWidth="1"/>
    <col min="3042" max="3042" width="43.7265625" customWidth="1"/>
    <col min="3043" max="3044" width="16.7265625" customWidth="1"/>
    <col min="3045" max="3045" width="9" hidden="1" customWidth="1"/>
    <col min="3057" max="3075" width="9" hidden="1" customWidth="1"/>
    <col min="3076" max="3185" width="8.7265625" customWidth="1"/>
    <col min="3298" max="3298" width="43.7265625" customWidth="1"/>
    <col min="3299" max="3300" width="16.7265625" customWidth="1"/>
    <col min="3301" max="3301" width="9" hidden="1" customWidth="1"/>
    <col min="3313" max="3331" width="9" hidden="1" customWidth="1"/>
    <col min="3332" max="3441" width="8.7265625" customWidth="1"/>
    <col min="3554" max="3554" width="43.7265625" customWidth="1"/>
    <col min="3555" max="3556" width="16.7265625" customWidth="1"/>
    <col min="3557" max="3557" width="9" hidden="1" customWidth="1"/>
    <col min="3569" max="3587" width="9" hidden="1" customWidth="1"/>
    <col min="3588" max="3697" width="8.7265625" customWidth="1"/>
    <col min="3810" max="3810" width="43.7265625" customWidth="1"/>
    <col min="3811" max="3812" width="16.7265625" customWidth="1"/>
    <col min="3813" max="3813" width="9" hidden="1" customWidth="1"/>
    <col min="3825" max="3843" width="9" hidden="1" customWidth="1"/>
    <col min="3844" max="3953" width="8.7265625" customWidth="1"/>
    <col min="4066" max="4066" width="43.7265625" customWidth="1"/>
    <col min="4067" max="4068" width="16.7265625" customWidth="1"/>
    <col min="4069" max="4069" width="9" hidden="1" customWidth="1"/>
    <col min="4081" max="4099" width="9" hidden="1" customWidth="1"/>
    <col min="4100" max="4209" width="8.7265625" customWidth="1"/>
    <col min="4322" max="4322" width="43.7265625" customWidth="1"/>
    <col min="4323" max="4324" width="16.7265625" customWidth="1"/>
    <col min="4325" max="4325" width="9" hidden="1" customWidth="1"/>
    <col min="4337" max="4355" width="9" hidden="1" customWidth="1"/>
    <col min="4356" max="4465" width="8.7265625" customWidth="1"/>
    <col min="4578" max="4578" width="43.7265625" customWidth="1"/>
    <col min="4579" max="4580" width="16.7265625" customWidth="1"/>
    <col min="4581" max="4581" width="9" hidden="1" customWidth="1"/>
    <col min="4593" max="4611" width="9" hidden="1" customWidth="1"/>
    <col min="4612" max="4721" width="8.7265625" customWidth="1"/>
    <col min="4834" max="4834" width="43.7265625" customWidth="1"/>
    <col min="4835" max="4836" width="16.7265625" customWidth="1"/>
    <col min="4837" max="4837" width="9" hidden="1" customWidth="1"/>
    <col min="4849" max="4867" width="9" hidden="1" customWidth="1"/>
    <col min="4868" max="4977" width="8.7265625" customWidth="1"/>
    <col min="5090" max="5090" width="43.7265625" customWidth="1"/>
    <col min="5091" max="5092" width="16.7265625" customWidth="1"/>
    <col min="5093" max="5093" width="9" hidden="1" customWidth="1"/>
    <col min="5105" max="5123" width="9" hidden="1" customWidth="1"/>
    <col min="5124" max="5233" width="8.7265625" customWidth="1"/>
    <col min="5346" max="5346" width="43.7265625" customWidth="1"/>
    <col min="5347" max="5348" width="16.7265625" customWidth="1"/>
    <col min="5349" max="5349" width="9" hidden="1" customWidth="1"/>
    <col min="5361" max="5379" width="9" hidden="1" customWidth="1"/>
    <col min="5380" max="5489" width="8.7265625" customWidth="1"/>
    <col min="5602" max="5602" width="43.7265625" customWidth="1"/>
    <col min="5603" max="5604" width="16.7265625" customWidth="1"/>
    <col min="5605" max="5605" width="9" hidden="1" customWidth="1"/>
    <col min="5617" max="5635" width="9" hidden="1" customWidth="1"/>
    <col min="5636" max="5745" width="8.7265625" customWidth="1"/>
    <col min="5858" max="5858" width="43.7265625" customWidth="1"/>
    <col min="5859" max="5860" width="16.7265625" customWidth="1"/>
    <col min="5861" max="5861" width="9" hidden="1" customWidth="1"/>
    <col min="5873" max="5891" width="9" hidden="1" customWidth="1"/>
    <col min="5892" max="6001" width="8.7265625" customWidth="1"/>
    <col min="6114" max="6114" width="43.7265625" customWidth="1"/>
    <col min="6115" max="6116" width="16.7265625" customWidth="1"/>
    <col min="6117" max="6117" width="9" hidden="1" customWidth="1"/>
    <col min="6129" max="6147" width="9" hidden="1" customWidth="1"/>
    <col min="6148" max="6257" width="8.7265625" customWidth="1"/>
    <col min="6370" max="6370" width="43.7265625" customWidth="1"/>
    <col min="6371" max="6372" width="16.7265625" customWidth="1"/>
    <col min="6373" max="6373" width="9" hidden="1" customWidth="1"/>
    <col min="6385" max="6403" width="9" hidden="1" customWidth="1"/>
    <col min="6404" max="6513" width="8.7265625" customWidth="1"/>
    <col min="6626" max="6626" width="43.7265625" customWidth="1"/>
    <col min="6627" max="6628" width="16.7265625" customWidth="1"/>
    <col min="6629" max="6629" width="9" hidden="1" customWidth="1"/>
    <col min="6641" max="6659" width="9" hidden="1" customWidth="1"/>
    <col min="6660" max="6769" width="8.7265625" customWidth="1"/>
    <col min="6882" max="6882" width="43.7265625" customWidth="1"/>
    <col min="6883" max="6884" width="16.7265625" customWidth="1"/>
    <col min="6885" max="6885" width="9" hidden="1" customWidth="1"/>
    <col min="6897" max="6915" width="9" hidden="1" customWidth="1"/>
    <col min="6916" max="7025" width="8.7265625" customWidth="1"/>
    <col min="7138" max="7138" width="43.7265625" customWidth="1"/>
    <col min="7139" max="7140" width="16.7265625" customWidth="1"/>
    <col min="7141" max="7141" width="9" hidden="1" customWidth="1"/>
    <col min="7153" max="7171" width="9" hidden="1" customWidth="1"/>
    <col min="7172" max="7281" width="8.7265625" customWidth="1"/>
    <col min="7394" max="7394" width="43.7265625" customWidth="1"/>
    <col min="7395" max="7396" width="16.7265625" customWidth="1"/>
    <col min="7397" max="7397" width="9" hidden="1" customWidth="1"/>
    <col min="7409" max="7427" width="9" hidden="1" customWidth="1"/>
    <col min="7428" max="7537" width="8.7265625" customWidth="1"/>
    <col min="7650" max="7650" width="43.7265625" customWidth="1"/>
    <col min="7651" max="7652" width="16.7265625" customWidth="1"/>
    <col min="7653" max="7653" width="9" hidden="1" customWidth="1"/>
    <col min="7665" max="7683" width="9" hidden="1" customWidth="1"/>
    <col min="7684" max="7793" width="8.7265625" customWidth="1"/>
    <col min="7906" max="7906" width="43.7265625" customWidth="1"/>
    <col min="7907" max="7908" width="16.7265625" customWidth="1"/>
    <col min="7909" max="7909" width="9" hidden="1" customWidth="1"/>
    <col min="7921" max="7939" width="9" hidden="1" customWidth="1"/>
    <col min="7940" max="8049" width="8.7265625" customWidth="1"/>
    <col min="8162" max="8162" width="43.7265625" customWidth="1"/>
    <col min="8163" max="8164" width="16.7265625" customWidth="1"/>
    <col min="8165" max="8165" width="9" hidden="1" customWidth="1"/>
    <col min="8177" max="8195" width="9" hidden="1" customWidth="1"/>
    <col min="8196" max="8305" width="8.7265625" customWidth="1"/>
    <col min="8418" max="8418" width="43.7265625" customWidth="1"/>
    <col min="8419" max="8420" width="16.7265625" customWidth="1"/>
    <col min="8421" max="8421" width="9" hidden="1" customWidth="1"/>
    <col min="8433" max="8451" width="9" hidden="1" customWidth="1"/>
    <col min="8452" max="8561" width="8.7265625" customWidth="1"/>
    <col min="8674" max="8674" width="43.7265625" customWidth="1"/>
    <col min="8675" max="8676" width="16.7265625" customWidth="1"/>
    <col min="8677" max="8677" width="9" hidden="1" customWidth="1"/>
    <col min="8689" max="8707" width="9" hidden="1" customWidth="1"/>
    <col min="8708" max="8817" width="8.7265625" customWidth="1"/>
    <col min="8930" max="8930" width="43.7265625" customWidth="1"/>
    <col min="8931" max="8932" width="16.7265625" customWidth="1"/>
    <col min="8933" max="8933" width="9" hidden="1" customWidth="1"/>
    <col min="8945" max="8963" width="9" hidden="1" customWidth="1"/>
    <col min="8964" max="9073" width="8.7265625" customWidth="1"/>
    <col min="9186" max="9186" width="43.7265625" customWidth="1"/>
    <col min="9187" max="9188" width="16.7265625" customWidth="1"/>
    <col min="9189" max="9189" width="9" hidden="1" customWidth="1"/>
    <col min="9201" max="9219" width="9" hidden="1" customWidth="1"/>
    <col min="9220" max="9329" width="8.7265625" customWidth="1"/>
    <col min="9442" max="9442" width="43.7265625" customWidth="1"/>
    <col min="9443" max="9444" width="16.7265625" customWidth="1"/>
    <col min="9445" max="9445" width="9" hidden="1" customWidth="1"/>
    <col min="9457" max="9475" width="9" hidden="1" customWidth="1"/>
    <col min="9476" max="9585" width="8.7265625" customWidth="1"/>
    <col min="9698" max="9698" width="43.7265625" customWidth="1"/>
    <col min="9699" max="9700" width="16.7265625" customWidth="1"/>
    <col min="9701" max="9701" width="9" hidden="1" customWidth="1"/>
    <col min="9713" max="9731" width="9" hidden="1" customWidth="1"/>
    <col min="9732" max="9841" width="8.7265625" customWidth="1"/>
    <col min="9954" max="9954" width="43.7265625" customWidth="1"/>
    <col min="9955" max="9956" width="16.7265625" customWidth="1"/>
    <col min="9957" max="9957" width="9" hidden="1" customWidth="1"/>
    <col min="9969" max="9987" width="9" hidden="1" customWidth="1"/>
    <col min="9988" max="10097" width="8.7265625" customWidth="1"/>
    <col min="10210" max="10210" width="43.7265625" customWidth="1"/>
    <col min="10211" max="10212" width="16.7265625" customWidth="1"/>
    <col min="10213" max="10213" width="9" hidden="1" customWidth="1"/>
    <col min="10225" max="10243" width="9" hidden="1" customWidth="1"/>
    <col min="10244" max="10353" width="8.7265625" customWidth="1"/>
    <col min="10466" max="10466" width="43.7265625" customWidth="1"/>
    <col min="10467" max="10468" width="16.7265625" customWidth="1"/>
    <col min="10469" max="10469" width="9" hidden="1" customWidth="1"/>
    <col min="10481" max="10499" width="9" hidden="1" customWidth="1"/>
    <col min="10500" max="10609" width="8.7265625" customWidth="1"/>
    <col min="10722" max="10722" width="43.7265625" customWidth="1"/>
    <col min="10723" max="10724" width="16.7265625" customWidth="1"/>
    <col min="10725" max="10725" width="9" hidden="1" customWidth="1"/>
    <col min="10737" max="10755" width="9" hidden="1" customWidth="1"/>
    <col min="10756" max="10865" width="8.7265625" customWidth="1"/>
    <col min="10978" max="10978" width="43.7265625" customWidth="1"/>
    <col min="10979" max="10980" width="16.7265625" customWidth="1"/>
    <col min="10981" max="10981" width="9" hidden="1" customWidth="1"/>
    <col min="10993" max="11011" width="9" hidden="1" customWidth="1"/>
    <col min="11012" max="11121" width="8.7265625" customWidth="1"/>
    <col min="11234" max="11234" width="43.7265625" customWidth="1"/>
    <col min="11235" max="11236" width="16.7265625" customWidth="1"/>
    <col min="11237" max="11237" width="9" hidden="1" customWidth="1"/>
    <col min="11249" max="11267" width="9" hidden="1" customWidth="1"/>
    <col min="11268" max="11377" width="8.7265625" customWidth="1"/>
    <col min="11490" max="11490" width="43.7265625" customWidth="1"/>
    <col min="11491" max="11492" width="16.7265625" customWidth="1"/>
    <col min="11493" max="11493" width="9" hidden="1" customWidth="1"/>
    <col min="11505" max="11523" width="9" hidden="1" customWidth="1"/>
    <col min="11524" max="11633" width="8.7265625" customWidth="1"/>
    <col min="11746" max="11746" width="43.7265625" customWidth="1"/>
    <col min="11747" max="11748" width="16.7265625" customWidth="1"/>
    <col min="11749" max="11749" width="9" hidden="1" customWidth="1"/>
    <col min="11761" max="11779" width="9" hidden="1" customWidth="1"/>
    <col min="11780" max="11889" width="8.7265625" customWidth="1"/>
    <col min="12002" max="12002" width="43.7265625" customWidth="1"/>
    <col min="12003" max="12004" width="16.7265625" customWidth="1"/>
    <col min="12005" max="12005" width="9" hidden="1" customWidth="1"/>
    <col min="12017" max="12035" width="9" hidden="1" customWidth="1"/>
    <col min="12036" max="12145" width="8.7265625" customWidth="1"/>
    <col min="12258" max="12258" width="43.7265625" customWidth="1"/>
    <col min="12259" max="12260" width="16.7265625" customWidth="1"/>
    <col min="12261" max="12261" width="9" hidden="1" customWidth="1"/>
    <col min="12273" max="12291" width="9" hidden="1" customWidth="1"/>
    <col min="12292" max="12401" width="8.7265625" customWidth="1"/>
    <col min="12514" max="12514" width="43.7265625" customWidth="1"/>
    <col min="12515" max="12516" width="16.7265625" customWidth="1"/>
    <col min="12517" max="12517" width="9" hidden="1" customWidth="1"/>
    <col min="12529" max="12547" width="9" hidden="1" customWidth="1"/>
    <col min="12548" max="12657" width="8.7265625" customWidth="1"/>
    <col min="12770" max="12770" width="43.7265625" customWidth="1"/>
    <col min="12771" max="12772" width="16.7265625" customWidth="1"/>
    <col min="12773" max="12773" width="9" hidden="1" customWidth="1"/>
    <col min="12785" max="12803" width="9" hidden="1" customWidth="1"/>
    <col min="12804" max="12913" width="8.7265625" customWidth="1"/>
    <col min="13026" max="13026" width="43.7265625" customWidth="1"/>
    <col min="13027" max="13028" width="16.7265625" customWidth="1"/>
    <col min="13029" max="13029" width="9" hidden="1" customWidth="1"/>
    <col min="13041" max="13059" width="9" hidden="1" customWidth="1"/>
    <col min="13060" max="13169" width="8.7265625" customWidth="1"/>
    <col min="13282" max="13282" width="43.7265625" customWidth="1"/>
    <col min="13283" max="13284" width="16.7265625" customWidth="1"/>
    <col min="13285" max="13285" width="9" hidden="1" customWidth="1"/>
    <col min="13297" max="13315" width="9" hidden="1" customWidth="1"/>
    <col min="13316" max="13425" width="8.7265625" customWidth="1"/>
    <col min="13538" max="13538" width="43.7265625" customWidth="1"/>
    <col min="13539" max="13540" width="16.7265625" customWidth="1"/>
    <col min="13541" max="13541" width="9" hidden="1" customWidth="1"/>
    <col min="13553" max="13571" width="9" hidden="1" customWidth="1"/>
    <col min="13572" max="13681" width="8.7265625" customWidth="1"/>
    <col min="13794" max="13794" width="43.7265625" customWidth="1"/>
    <col min="13795" max="13796" width="16.7265625" customWidth="1"/>
    <col min="13797" max="13797" width="9" hidden="1" customWidth="1"/>
    <col min="13809" max="13827" width="9" hidden="1" customWidth="1"/>
    <col min="13828" max="13937" width="8.7265625" customWidth="1"/>
    <col min="14050" max="14050" width="43.7265625" customWidth="1"/>
    <col min="14051" max="14052" width="16.7265625" customWidth="1"/>
    <col min="14053" max="14053" width="9" hidden="1" customWidth="1"/>
    <col min="14065" max="14083" width="9" hidden="1" customWidth="1"/>
    <col min="14084" max="14193" width="8.7265625" customWidth="1"/>
    <col min="14306" max="14306" width="43.7265625" customWidth="1"/>
    <col min="14307" max="14308" width="16.7265625" customWidth="1"/>
    <col min="14309" max="14309" width="9" hidden="1" customWidth="1"/>
    <col min="14321" max="14339" width="9" hidden="1" customWidth="1"/>
    <col min="14340" max="14449" width="8.7265625" customWidth="1"/>
    <col min="14562" max="14562" width="43.7265625" customWidth="1"/>
    <col min="14563" max="14564" width="16.7265625" customWidth="1"/>
    <col min="14565" max="14565" width="9" hidden="1" customWidth="1"/>
    <col min="14577" max="14595" width="9" hidden="1" customWidth="1"/>
    <col min="14596" max="14705" width="8.7265625" customWidth="1"/>
    <col min="14818" max="14818" width="43.7265625" customWidth="1"/>
    <col min="14819" max="14820" width="16.7265625" customWidth="1"/>
    <col min="14821" max="14821" width="9" hidden="1" customWidth="1"/>
    <col min="14833" max="14851" width="9" hidden="1" customWidth="1"/>
    <col min="14852" max="14961" width="8.7265625" customWidth="1"/>
    <col min="15074" max="15074" width="43.7265625" customWidth="1"/>
    <col min="15075" max="15076" width="16.7265625" customWidth="1"/>
    <col min="15077" max="15077" width="9" hidden="1" customWidth="1"/>
    <col min="15089" max="15107" width="9" hidden="1" customWidth="1"/>
    <col min="15108" max="15217" width="8.7265625" customWidth="1"/>
    <col min="15330" max="15330" width="43.7265625" customWidth="1"/>
    <col min="15331" max="15332" width="16.7265625" customWidth="1"/>
    <col min="15333" max="15333" width="9" hidden="1" customWidth="1"/>
    <col min="15345" max="15363" width="9" hidden="1" customWidth="1"/>
    <col min="15364" max="15473" width="8.7265625" customWidth="1"/>
    <col min="15586" max="15586" width="43.7265625" customWidth="1"/>
    <col min="15587" max="15588" width="16.7265625" customWidth="1"/>
    <col min="15589" max="15589" width="9" hidden="1" customWidth="1"/>
    <col min="15601" max="15619" width="9" hidden="1" customWidth="1"/>
    <col min="15620" max="15729" width="8.7265625" customWidth="1"/>
    <col min="15842" max="15842" width="43.7265625" customWidth="1"/>
    <col min="15843" max="15844" width="16.7265625" customWidth="1"/>
    <col min="15845" max="15845" width="9" hidden="1" customWidth="1"/>
    <col min="15857" max="15875" width="9" hidden="1" customWidth="1"/>
    <col min="15876" max="15985" width="8.7265625" customWidth="1"/>
    <col min="16098" max="16098" width="43.7265625" customWidth="1"/>
    <col min="16099" max="16100" width="16.7265625" customWidth="1"/>
    <col min="16101" max="16101" width="9" hidden="1" customWidth="1"/>
    <col min="16113" max="16131" width="9" hidden="1" customWidth="1"/>
    <col min="16132" max="16241" width="8.7265625" customWidth="1"/>
  </cols>
  <sheetData>
    <row r="1" spans="1:47" ht="26">
      <c r="A1" s="2" t="s">
        <v>41</v>
      </c>
    </row>
    <row r="2" spans="1:47" ht="16.5">
      <c r="A2" s="16" t="s">
        <v>470</v>
      </c>
      <c r="B2" s="16"/>
      <c r="C2" s="17"/>
      <c r="D2" s="17"/>
      <c r="E2" s="18"/>
      <c r="F2" s="19"/>
      <c r="J2" s="19"/>
    </row>
    <row r="3" spans="1:47" ht="15.75" customHeight="1">
      <c r="A3" s="694"/>
      <c r="B3" s="695"/>
      <c r="C3" s="693">
        <v>2013</v>
      </c>
      <c r="D3" s="683"/>
      <c r="E3" s="683"/>
      <c r="F3" s="643">
        <v>2014</v>
      </c>
      <c r="G3" s="644"/>
      <c r="H3" s="644"/>
      <c r="I3" s="645"/>
      <c r="J3" s="643">
        <v>2015</v>
      </c>
      <c r="K3" s="644"/>
      <c r="L3" s="644"/>
      <c r="M3" s="645"/>
      <c r="N3" s="643">
        <v>2016</v>
      </c>
      <c r="O3" s="644"/>
      <c r="P3" s="644"/>
      <c r="Q3" s="645"/>
      <c r="R3" s="643">
        <v>2017</v>
      </c>
      <c r="S3" s="644"/>
      <c r="T3" s="644"/>
      <c r="U3" s="645"/>
      <c r="V3" s="643">
        <v>2018</v>
      </c>
      <c r="W3" s="644"/>
      <c r="X3" s="644"/>
      <c r="Y3" s="645"/>
      <c r="Z3" s="643">
        <v>2019</v>
      </c>
      <c r="AA3" s="644"/>
      <c r="AB3" s="644"/>
      <c r="AC3" s="645"/>
    </row>
    <row r="4" spans="1:47">
      <c r="A4" s="696"/>
      <c r="B4" s="697"/>
      <c r="C4" s="20" t="s">
        <v>44</v>
      </c>
      <c r="D4" s="21" t="s">
        <v>45</v>
      </c>
      <c r="E4" s="24" t="s">
        <v>46</v>
      </c>
      <c r="F4" s="25" t="s">
        <v>47</v>
      </c>
      <c r="G4" s="25" t="s">
        <v>44</v>
      </c>
      <c r="H4" s="25" t="s">
        <v>45</v>
      </c>
      <c r="I4" s="22" t="s">
        <v>46</v>
      </c>
      <c r="J4" s="25" t="s">
        <v>47</v>
      </c>
      <c r="K4" s="25" t="s">
        <v>44</v>
      </c>
      <c r="L4" s="25" t="s">
        <v>45</v>
      </c>
      <c r="M4" s="22" t="s">
        <v>46</v>
      </c>
      <c r="N4" s="25" t="s">
        <v>47</v>
      </c>
      <c r="O4" s="25" t="s">
        <v>44</v>
      </c>
      <c r="P4" s="25" t="s">
        <v>45</v>
      </c>
      <c r="Q4" s="22" t="s">
        <v>46</v>
      </c>
      <c r="R4" s="25" t="s">
        <v>47</v>
      </c>
      <c r="S4" s="25" t="s">
        <v>44</v>
      </c>
      <c r="T4" s="25" t="s">
        <v>45</v>
      </c>
      <c r="U4" s="22" t="s">
        <v>46</v>
      </c>
      <c r="V4" s="25" t="s">
        <v>47</v>
      </c>
      <c r="W4" s="25" t="s">
        <v>44</v>
      </c>
      <c r="X4" s="25" t="s">
        <v>45</v>
      </c>
      <c r="Y4" s="22" t="s">
        <v>46</v>
      </c>
      <c r="Z4" s="25" t="s">
        <v>47</v>
      </c>
      <c r="AA4" s="25" t="s">
        <v>44</v>
      </c>
      <c r="AB4" s="25" t="s">
        <v>45</v>
      </c>
      <c r="AC4" s="22" t="s">
        <v>46</v>
      </c>
    </row>
    <row r="5" spans="1:47" ht="15" customHeight="1">
      <c r="A5" s="684" t="s">
        <v>471</v>
      </c>
      <c r="B5" s="26" t="s">
        <v>410</v>
      </c>
      <c r="C5" s="27">
        <v>-34.299686371170203</v>
      </c>
      <c r="D5" s="28">
        <v>-28.484390628882199</v>
      </c>
      <c r="E5" s="28">
        <v>-36.107277921079799</v>
      </c>
      <c r="F5" s="28">
        <v>-27.387194938351598</v>
      </c>
      <c r="G5" s="28">
        <v>-40.143141098261601</v>
      </c>
      <c r="H5" s="28">
        <v>-35.159922201814297</v>
      </c>
      <c r="I5" s="28">
        <v>-35.650148388821897</v>
      </c>
      <c r="J5" s="28">
        <v>-34.194427199758103</v>
      </c>
      <c r="K5" s="28">
        <v>-32.410018760577202</v>
      </c>
      <c r="L5" s="28">
        <v>-22.955297955229099</v>
      </c>
      <c r="M5" s="47">
        <v>-14.104196063164901</v>
      </c>
      <c r="N5" s="47">
        <v>25.046439424288799</v>
      </c>
      <c r="O5" s="47">
        <v>-19.715346087380102</v>
      </c>
      <c r="P5" s="47">
        <v>-5.1579875984049899</v>
      </c>
      <c r="Q5" s="47">
        <v>15.2471854001503</v>
      </c>
      <c r="R5" s="47">
        <v>-10.464145085695099</v>
      </c>
      <c r="S5" s="47">
        <v>-20.092026878576501</v>
      </c>
      <c r="T5" s="47">
        <v>-6.7176191163194696</v>
      </c>
      <c r="U5" s="47">
        <v>-17.1911974014686</v>
      </c>
      <c r="V5" s="47">
        <v>-26.483055285852998</v>
      </c>
      <c r="W5" s="47">
        <v>-15.8902414056179</v>
      </c>
      <c r="X5" s="47">
        <v>-38.9367737186342</v>
      </c>
      <c r="Y5" s="47">
        <v>-31.410688111034901</v>
      </c>
      <c r="Z5" s="47">
        <v>-14.665194289519899</v>
      </c>
      <c r="AA5" s="47">
        <v>-40.86</v>
      </c>
      <c r="AB5" s="47">
        <v>-38.4839562135911</v>
      </c>
      <c r="AC5" s="47">
        <v>-49.195380545883097</v>
      </c>
      <c r="AF5" s="14"/>
      <c r="AG5" s="14"/>
      <c r="AH5" s="14"/>
      <c r="AI5" s="14"/>
      <c r="AJ5" s="14"/>
      <c r="AK5" s="14"/>
      <c r="AL5" s="14"/>
      <c r="AM5" s="14"/>
      <c r="AN5" s="624"/>
      <c r="AO5" s="624"/>
      <c r="AP5" s="624"/>
      <c r="AQ5" s="624"/>
      <c r="AR5" s="624"/>
      <c r="AS5" s="624"/>
      <c r="AT5" s="624"/>
      <c r="AU5" s="624"/>
    </row>
    <row r="6" spans="1:47">
      <c r="A6" s="685"/>
      <c r="B6" s="29" t="s">
        <v>411</v>
      </c>
      <c r="C6" s="30">
        <v>-46.252500938525003</v>
      </c>
      <c r="D6" s="31">
        <v>-21.212796107306001</v>
      </c>
      <c r="E6" s="31">
        <v>-39.600676544171598</v>
      </c>
      <c r="F6" s="31">
        <v>-32.674642852745897</v>
      </c>
      <c r="G6" s="31">
        <v>-45.8781185346295</v>
      </c>
      <c r="H6" s="31">
        <v>-22.168266283711901</v>
      </c>
      <c r="I6" s="31">
        <v>-40.128264118461502</v>
      </c>
      <c r="J6" s="31">
        <v>-10.0180407997559</v>
      </c>
      <c r="K6" s="31">
        <v>-20.8097441295625</v>
      </c>
      <c r="L6" s="31">
        <v>-22.5700613370187</v>
      </c>
      <c r="M6" s="31">
        <v>-13.148454539276599</v>
      </c>
      <c r="N6" s="31">
        <v>41.6276958147862</v>
      </c>
      <c r="O6" s="31">
        <v>-23.584113616225199</v>
      </c>
      <c r="P6" s="31">
        <v>-10.331584393029299</v>
      </c>
      <c r="Q6" s="31">
        <v>13.0407502861302</v>
      </c>
      <c r="R6" s="31">
        <v>-13.450378230596201</v>
      </c>
      <c r="S6" s="31">
        <v>-14.453991243866099</v>
      </c>
      <c r="T6" s="31">
        <v>-12.9955592494762</v>
      </c>
      <c r="U6" s="31">
        <v>-22.4999372045516</v>
      </c>
      <c r="V6" s="31">
        <v>-15.3461721515164</v>
      </c>
      <c r="W6" s="31">
        <v>-27.619535763812099</v>
      </c>
      <c r="X6" s="31">
        <v>-39.139217776030399</v>
      </c>
      <c r="Y6" s="31">
        <v>-19.376440090907799</v>
      </c>
      <c r="Z6" s="31">
        <v>-29.255964770657201</v>
      </c>
      <c r="AA6" s="31">
        <v>-37.619999999999997</v>
      </c>
      <c r="AB6" s="31">
        <v>-45.759478892384202</v>
      </c>
      <c r="AC6" s="31">
        <v>-57.7891373500076</v>
      </c>
      <c r="AF6" s="14"/>
      <c r="AG6" s="14"/>
      <c r="AH6" s="14"/>
      <c r="AI6" s="14"/>
      <c r="AJ6" s="14"/>
      <c r="AK6" s="14"/>
      <c r="AL6" s="14"/>
      <c r="AM6" s="14"/>
      <c r="AN6" s="624"/>
      <c r="AO6" s="624"/>
      <c r="AP6" s="624"/>
      <c r="AQ6" s="624"/>
      <c r="AR6" s="624"/>
      <c r="AS6" s="624"/>
      <c r="AT6" s="624"/>
      <c r="AU6" s="624"/>
    </row>
    <row r="7" spans="1:47" ht="15" customHeight="1">
      <c r="A7" s="687" t="s">
        <v>472</v>
      </c>
      <c r="B7" s="32" t="s">
        <v>410</v>
      </c>
      <c r="C7" s="27">
        <v>-31.228217835768898</v>
      </c>
      <c r="D7" s="28">
        <v>-21.2253762462141</v>
      </c>
      <c r="E7" s="28">
        <v>-28.494404407693999</v>
      </c>
      <c r="F7" s="28">
        <v>-20.498708146861102</v>
      </c>
      <c r="G7" s="28">
        <v>-28.705886052143299</v>
      </c>
      <c r="H7" s="28">
        <v>-25.5144564940076</v>
      </c>
      <c r="I7" s="28">
        <v>-31.657573509478802</v>
      </c>
      <c r="J7" s="28">
        <v>-37.501611279633799</v>
      </c>
      <c r="K7" s="28">
        <v>-28.9318166230487</v>
      </c>
      <c r="L7" s="28">
        <v>-19.804914618016799</v>
      </c>
      <c r="M7" s="35">
        <v>-10.042298357458399</v>
      </c>
      <c r="N7" s="35">
        <v>14.9462707433378</v>
      </c>
      <c r="O7" s="35">
        <v>-28.2027828779804</v>
      </c>
      <c r="P7" s="35">
        <v>-3.38462844529773</v>
      </c>
      <c r="Q7" s="35">
        <v>9.8746939806579395</v>
      </c>
      <c r="R7" s="35">
        <v>-12.7424910475816</v>
      </c>
      <c r="S7" s="35">
        <v>-10.4384151829939</v>
      </c>
      <c r="T7" s="35">
        <v>-3.1062034412350701</v>
      </c>
      <c r="U7" s="35">
        <v>-28.602312295648201</v>
      </c>
      <c r="V7" s="35">
        <v>-23.446028968852399</v>
      </c>
      <c r="W7" s="35">
        <v>-21.827330365882499</v>
      </c>
      <c r="X7" s="35">
        <v>-29.482814274088501</v>
      </c>
      <c r="Y7" s="35">
        <v>-26.357160519771</v>
      </c>
      <c r="Z7" s="35">
        <v>-16.3565154311394</v>
      </c>
      <c r="AA7" s="35">
        <v>-40.06</v>
      </c>
      <c r="AB7" s="35">
        <v>-31.639021995062802</v>
      </c>
      <c r="AC7" s="35">
        <v>-38.535909792734202</v>
      </c>
      <c r="AF7" s="14"/>
      <c r="AG7" s="14"/>
      <c r="AH7" s="14"/>
      <c r="AI7" s="14"/>
      <c r="AJ7" s="14"/>
      <c r="AK7" s="14"/>
      <c r="AL7" s="14"/>
      <c r="AM7" s="14"/>
      <c r="AN7" s="624"/>
      <c r="AO7" s="624"/>
      <c r="AP7" s="624"/>
      <c r="AQ7" s="624"/>
      <c r="AR7" s="624"/>
      <c r="AS7" s="624"/>
      <c r="AT7" s="624"/>
      <c r="AU7" s="624"/>
    </row>
    <row r="8" spans="1:47">
      <c r="A8" s="685"/>
      <c r="B8" s="29" t="s">
        <v>411</v>
      </c>
      <c r="C8" s="30">
        <v>-51.215483209897599</v>
      </c>
      <c r="D8" s="31">
        <v>-24.871528066310098</v>
      </c>
      <c r="E8" s="31">
        <v>-31.902984970431699</v>
      </c>
      <c r="F8" s="31">
        <v>-28.925565475716201</v>
      </c>
      <c r="G8" s="31">
        <v>-26.7056217773555</v>
      </c>
      <c r="H8" s="31">
        <v>-23.9424764703517</v>
      </c>
      <c r="I8" s="31">
        <v>-30.1196460100286</v>
      </c>
      <c r="J8" s="31">
        <v>-28.379412625729199</v>
      </c>
      <c r="K8" s="31">
        <v>-23.200355438674102</v>
      </c>
      <c r="L8" s="31">
        <v>-23.311216439680202</v>
      </c>
      <c r="M8" s="31">
        <v>-8.9160058082601896</v>
      </c>
      <c r="N8" s="31">
        <v>29.191436834210101</v>
      </c>
      <c r="O8" s="31">
        <v>-26.339876664476702</v>
      </c>
      <c r="P8" s="31">
        <v>-10.2084599053288</v>
      </c>
      <c r="Q8" s="31">
        <v>9.3242466074955992</v>
      </c>
      <c r="R8" s="31">
        <v>-13.4333241263567</v>
      </c>
      <c r="S8" s="31">
        <v>-9.0152789793047496</v>
      </c>
      <c r="T8" s="31">
        <v>-9.7069056378475604</v>
      </c>
      <c r="U8" s="31">
        <v>-18.142844098968901</v>
      </c>
      <c r="V8" s="31">
        <v>-24.901763010084402</v>
      </c>
      <c r="W8" s="31">
        <v>-29.545389008217299</v>
      </c>
      <c r="X8" s="31">
        <v>-39.139217776030399</v>
      </c>
      <c r="Y8" s="31">
        <v>-20.1599026539579</v>
      </c>
      <c r="Z8" s="31">
        <v>-26.696471967584301</v>
      </c>
      <c r="AA8" s="31">
        <v>-27.62</v>
      </c>
      <c r="AB8" s="31">
        <v>-33.648310512373598</v>
      </c>
      <c r="AC8" s="31">
        <v>-50.688875514143703</v>
      </c>
      <c r="AF8" s="14"/>
      <c r="AG8" s="14"/>
      <c r="AH8" s="14"/>
      <c r="AI8" s="14"/>
      <c r="AJ8" s="14"/>
      <c r="AK8" s="14"/>
      <c r="AL8" s="14"/>
      <c r="AM8" s="14"/>
      <c r="AN8" s="624"/>
      <c r="AO8" s="624"/>
      <c r="AP8" s="624"/>
      <c r="AQ8" s="624"/>
      <c r="AR8" s="624"/>
      <c r="AS8" s="624"/>
      <c r="AT8" s="624"/>
      <c r="AU8" s="624"/>
    </row>
    <row r="9" spans="1:47" ht="15" customHeight="1">
      <c r="A9" s="687" t="s">
        <v>473</v>
      </c>
      <c r="B9" s="32" t="s">
        <v>410</v>
      </c>
      <c r="C9" s="27">
        <v>-45.526127414547197</v>
      </c>
      <c r="D9" s="28">
        <v>-38.913751808933</v>
      </c>
      <c r="E9" s="28">
        <v>-40.157895768387498</v>
      </c>
      <c r="F9" s="28">
        <v>-40.144146736952599</v>
      </c>
      <c r="G9" s="28">
        <v>-36.809003506355303</v>
      </c>
      <c r="H9" s="28">
        <v>-45.445548643446998</v>
      </c>
      <c r="I9" s="28">
        <v>-41.225463648265603</v>
      </c>
      <c r="J9" s="28">
        <v>-41.722805358486397</v>
      </c>
      <c r="K9" s="28">
        <v>-32.626876513596301</v>
      </c>
      <c r="L9" s="28">
        <v>-20.076662264925901</v>
      </c>
      <c r="M9" s="28">
        <v>-5.77965478240246</v>
      </c>
      <c r="N9" s="35">
        <v>12.1694903119175</v>
      </c>
      <c r="O9" s="35">
        <v>-25.965190307936901</v>
      </c>
      <c r="P9" s="35">
        <v>-5.7441888901613103</v>
      </c>
      <c r="Q9" s="35">
        <v>-15.089699882195299</v>
      </c>
      <c r="R9" s="35">
        <v>-10.5542110651578</v>
      </c>
      <c r="S9" s="35">
        <v>-12.0722325753276</v>
      </c>
      <c r="T9" s="35">
        <v>0.58392245587330305</v>
      </c>
      <c r="U9" s="35">
        <v>-18.740125557396599</v>
      </c>
      <c r="V9" s="35">
        <v>-10.1014048051643</v>
      </c>
      <c r="W9" s="35">
        <v>-19.588305233610001</v>
      </c>
      <c r="X9" s="35">
        <v>-24.905001784645101</v>
      </c>
      <c r="Y9" s="35">
        <v>-20.739796185678902</v>
      </c>
      <c r="Z9" s="35">
        <v>-18.223118203047399</v>
      </c>
      <c r="AA9" s="35">
        <v>-24</v>
      </c>
      <c r="AB9" s="35">
        <v>-25.735202839870301</v>
      </c>
      <c r="AC9" s="35">
        <v>-41.296291241517899</v>
      </c>
      <c r="AF9" s="14"/>
      <c r="AG9" s="14"/>
      <c r="AH9" s="14"/>
      <c r="AI9" s="14"/>
      <c r="AJ9" s="14"/>
      <c r="AK9" s="14"/>
      <c r="AL9" s="14"/>
      <c r="AM9" s="14"/>
      <c r="AN9" s="624"/>
      <c r="AO9" s="624"/>
      <c r="AP9" s="624"/>
      <c r="AQ9" s="624"/>
      <c r="AR9" s="624"/>
      <c r="AS9" s="624"/>
      <c r="AT9" s="624"/>
      <c r="AU9" s="624"/>
    </row>
    <row r="10" spans="1:47">
      <c r="A10" s="685"/>
      <c r="B10" s="29" t="s">
        <v>411</v>
      </c>
      <c r="C10" s="30">
        <v>-38.739492354711103</v>
      </c>
      <c r="D10" s="31">
        <v>-31.125825004286199</v>
      </c>
      <c r="E10" s="31">
        <v>-37.548350655766598</v>
      </c>
      <c r="F10" s="31">
        <v>-30.757234900660599</v>
      </c>
      <c r="G10" s="31">
        <v>-32.816300112846498</v>
      </c>
      <c r="H10" s="31">
        <v>-21.360290862880198</v>
      </c>
      <c r="I10" s="31">
        <v>-13.505159351932001</v>
      </c>
      <c r="J10" s="31">
        <v>-21.2064161435081</v>
      </c>
      <c r="K10" s="31">
        <v>-20.968955731539801</v>
      </c>
      <c r="L10" s="31">
        <v>-16.696840255994299</v>
      </c>
      <c r="M10" s="31">
        <v>-12.1276769656235</v>
      </c>
      <c r="N10" s="31">
        <v>26.931356424241098</v>
      </c>
      <c r="O10" s="31">
        <v>-29.188773787614899</v>
      </c>
      <c r="P10" s="31">
        <v>-7.6529541082038097</v>
      </c>
      <c r="Q10" s="31">
        <v>-14.4197479865728</v>
      </c>
      <c r="R10" s="31">
        <v>-7.3683453614696797</v>
      </c>
      <c r="S10" s="31">
        <v>6.3886973004311498</v>
      </c>
      <c r="T10" s="31">
        <v>6.6203200469597601</v>
      </c>
      <c r="U10" s="31">
        <v>-19.7011798932412</v>
      </c>
      <c r="V10" s="31">
        <v>-4.2985544145416901</v>
      </c>
      <c r="W10" s="31">
        <v>-23.012780163000599</v>
      </c>
      <c r="X10" s="31">
        <v>-31.8450783958816</v>
      </c>
      <c r="Y10" s="31">
        <v>-5.9271136851256498</v>
      </c>
      <c r="Z10" s="31">
        <v>-24.3644170181474</v>
      </c>
      <c r="AA10" s="31">
        <v>-24.57</v>
      </c>
      <c r="AB10" s="31">
        <v>-24.716561516497599</v>
      </c>
      <c r="AC10" s="31">
        <v>-46.168857125261198</v>
      </c>
      <c r="AF10" s="14"/>
      <c r="AG10" s="14"/>
      <c r="AH10" s="14"/>
      <c r="AI10" s="14"/>
      <c r="AJ10" s="14"/>
      <c r="AK10" s="14"/>
      <c r="AL10" s="14"/>
      <c r="AM10" s="14"/>
      <c r="AN10" s="624"/>
      <c r="AO10" s="624"/>
      <c r="AP10" s="624"/>
      <c r="AQ10" s="624"/>
      <c r="AR10" s="624"/>
      <c r="AS10" s="624"/>
      <c r="AT10" s="624"/>
      <c r="AU10" s="624"/>
    </row>
    <row r="11" spans="1:47" ht="15" customHeight="1">
      <c r="A11" s="687" t="s">
        <v>474</v>
      </c>
      <c r="B11" s="32" t="s">
        <v>410</v>
      </c>
      <c r="C11" s="27">
        <v>-13.5829988722192</v>
      </c>
      <c r="D11" s="28">
        <v>-19.327523891924699</v>
      </c>
      <c r="E11" s="28">
        <v>-13.237441866043801</v>
      </c>
      <c r="F11" s="28">
        <v>-6.5372663682733902</v>
      </c>
      <c r="G11" s="28">
        <v>-18.0968546779335</v>
      </c>
      <c r="H11" s="28">
        <v>-10.9222467033859</v>
      </c>
      <c r="I11" s="28">
        <v>-2.83537891557308</v>
      </c>
      <c r="J11" s="28">
        <v>-19.215322242932899</v>
      </c>
      <c r="K11" s="28">
        <v>-10.6379360846603</v>
      </c>
      <c r="L11" s="28">
        <v>-13.891361125602099</v>
      </c>
      <c r="M11" s="28">
        <v>-16.513735837525999</v>
      </c>
      <c r="N11" s="35">
        <v>3.9590060471505799</v>
      </c>
      <c r="O11" s="35">
        <v>-17.174825122376301</v>
      </c>
      <c r="P11" s="35">
        <v>10.4048938923625</v>
      </c>
      <c r="Q11" s="35">
        <v>-13.5085632389897</v>
      </c>
      <c r="R11" s="35">
        <v>0.58069001594249303</v>
      </c>
      <c r="S11" s="35">
        <v>5.5429231287985496</v>
      </c>
      <c r="T11" s="35">
        <v>6.2948661775299701</v>
      </c>
      <c r="U11" s="35">
        <v>-17.197151327062599</v>
      </c>
      <c r="V11" s="35">
        <v>-13.82426158669</v>
      </c>
      <c r="W11" s="35">
        <v>-3.4660556050769702</v>
      </c>
      <c r="X11" s="35">
        <v>-11.2683501469426</v>
      </c>
      <c r="Y11" s="35">
        <v>-14.6828612789833</v>
      </c>
      <c r="Z11" s="35">
        <v>-6.9314910905492901</v>
      </c>
      <c r="AA11" s="35">
        <v>-20.88</v>
      </c>
      <c r="AB11" s="35">
        <v>-13.916673383761699</v>
      </c>
      <c r="AC11" s="35">
        <v>-35.914660052789003</v>
      </c>
      <c r="AF11" s="14"/>
      <c r="AG11" s="14"/>
      <c r="AH11" s="14"/>
      <c r="AI11" s="14"/>
      <c r="AJ11" s="14"/>
      <c r="AK11" s="14"/>
      <c r="AL11" s="14"/>
      <c r="AM11" s="14"/>
      <c r="AN11" s="624"/>
      <c r="AO11" s="624"/>
      <c r="AP11" s="624"/>
      <c r="AQ11" s="624"/>
      <c r="AR11" s="624"/>
      <c r="AS11" s="624"/>
      <c r="AT11" s="624"/>
      <c r="AU11" s="624"/>
    </row>
    <row r="12" spans="1:47">
      <c r="A12" s="685"/>
      <c r="B12" s="29" t="s">
        <v>411</v>
      </c>
      <c r="C12" s="30">
        <v>-19.9009965114025</v>
      </c>
      <c r="D12" s="31">
        <v>-16.520844076007801</v>
      </c>
      <c r="E12" s="31">
        <v>-23.5160689842183</v>
      </c>
      <c r="F12" s="31">
        <v>3.1304629844664902</v>
      </c>
      <c r="G12" s="31">
        <v>-15.8695172814549</v>
      </c>
      <c r="H12" s="31">
        <v>-1.42931509494803</v>
      </c>
      <c r="I12" s="31">
        <v>2.1902604818001201</v>
      </c>
      <c r="J12" s="31">
        <v>13.8837131057189</v>
      </c>
      <c r="K12" s="31">
        <v>-9.1091742904242796</v>
      </c>
      <c r="L12" s="31">
        <v>-11.1389453811676</v>
      </c>
      <c r="M12" s="31">
        <v>-4.1327405025630801</v>
      </c>
      <c r="N12" s="31">
        <v>22.313587385108899</v>
      </c>
      <c r="O12" s="31">
        <v>-21.0953374020031</v>
      </c>
      <c r="P12" s="31">
        <v>5.82067694150013</v>
      </c>
      <c r="Q12" s="31">
        <v>-20.272006432868899</v>
      </c>
      <c r="R12" s="31">
        <v>-2.6991030653967099</v>
      </c>
      <c r="S12" s="31">
        <v>23.465508364977399</v>
      </c>
      <c r="T12" s="31">
        <v>13.6387223892024</v>
      </c>
      <c r="U12" s="31">
        <v>-18.8912218946274</v>
      </c>
      <c r="V12" s="31">
        <v>-15.279995627921901</v>
      </c>
      <c r="W12" s="31">
        <v>-11.1841142474118</v>
      </c>
      <c r="X12" s="31">
        <v>-23.656920969831798</v>
      </c>
      <c r="Y12" s="31">
        <v>-0.876509770923244</v>
      </c>
      <c r="Z12" s="31">
        <v>-16.463991861477101</v>
      </c>
      <c r="AA12" s="31">
        <v>-21.51</v>
      </c>
      <c r="AB12" s="31">
        <v>-11.2082428538058</v>
      </c>
      <c r="AC12" s="31">
        <v>-41.997168453470998</v>
      </c>
      <c r="AF12" s="14"/>
      <c r="AG12" s="14"/>
      <c r="AH12" s="14"/>
      <c r="AI12" s="14"/>
      <c r="AJ12" s="14"/>
      <c r="AK12" s="14"/>
      <c r="AL12" s="14"/>
      <c r="AM12" s="14"/>
      <c r="AN12" s="624"/>
      <c r="AO12" s="624"/>
      <c r="AP12" s="624"/>
      <c r="AQ12" s="624"/>
      <c r="AR12" s="624"/>
      <c r="AS12" s="624"/>
      <c r="AT12" s="624"/>
      <c r="AU12" s="624"/>
    </row>
    <row r="13" spans="1:47" ht="15" customHeight="1">
      <c r="A13" s="687" t="s">
        <v>475</v>
      </c>
      <c r="B13" s="33" t="s">
        <v>410</v>
      </c>
      <c r="C13" s="34">
        <v>35.060867415819402</v>
      </c>
      <c r="D13" s="35">
        <v>35.335319404153203</v>
      </c>
      <c r="E13" s="35">
        <v>23.4604585004959</v>
      </c>
      <c r="F13" s="35">
        <v>16.437241679040401</v>
      </c>
      <c r="G13" s="35">
        <v>16.151382776835099</v>
      </c>
      <c r="H13" s="35">
        <v>11.606672455752999</v>
      </c>
      <c r="I13" s="35">
        <v>4.8270718551645402</v>
      </c>
      <c r="J13" s="35">
        <v>15.4215357919715</v>
      </c>
      <c r="K13" s="35">
        <v>32.449857084089203</v>
      </c>
      <c r="L13" s="35">
        <v>30.485482124761699</v>
      </c>
      <c r="M13" s="35">
        <v>-15.9051139763677</v>
      </c>
      <c r="N13" s="48">
        <v>3.8527661584910602</v>
      </c>
      <c r="O13" s="48">
        <v>22.692397546865699</v>
      </c>
      <c r="P13" s="48">
        <v>17.197455378496699</v>
      </c>
      <c r="Q13" s="48">
        <v>1.04148325952787</v>
      </c>
      <c r="R13" s="48">
        <v>8.3090433216420294</v>
      </c>
      <c r="S13" s="48">
        <v>1.71149267363031</v>
      </c>
      <c r="T13" s="48">
        <v>-0.34580722862996099</v>
      </c>
      <c r="U13" s="48">
        <v>4.8890610499873404</v>
      </c>
      <c r="V13" s="48">
        <v>19.972206724061301</v>
      </c>
      <c r="W13" s="48">
        <v>20.7053689181439</v>
      </c>
      <c r="X13" s="48">
        <v>15.320296033831699</v>
      </c>
      <c r="Y13" s="48">
        <v>-8.0630594590634992</v>
      </c>
      <c r="Z13" s="48">
        <v>17.197932825780999</v>
      </c>
      <c r="AA13" s="48">
        <v>8.73</v>
      </c>
      <c r="AB13" s="48">
        <v>10.5606682577532</v>
      </c>
      <c r="AC13" s="48">
        <v>20.244901975222302</v>
      </c>
      <c r="AF13" s="14"/>
      <c r="AG13" s="14"/>
      <c r="AH13" s="14"/>
      <c r="AI13" s="14"/>
      <c r="AJ13" s="14"/>
      <c r="AK13" s="14"/>
      <c r="AL13" s="14"/>
      <c r="AM13" s="14"/>
      <c r="AN13" s="624"/>
      <c r="AO13" s="624"/>
      <c r="AP13" s="624"/>
      <c r="AQ13" s="624"/>
      <c r="AR13" s="624"/>
      <c r="AS13" s="624"/>
      <c r="AT13" s="624"/>
      <c r="AU13" s="624"/>
    </row>
    <row r="14" spans="1:47">
      <c r="A14" s="685"/>
      <c r="B14" s="29" t="s">
        <v>411</v>
      </c>
      <c r="C14" s="30">
        <v>45.3786259671921</v>
      </c>
      <c r="D14" s="31">
        <v>29.037411848872001</v>
      </c>
      <c r="E14" s="31">
        <v>39.120991501356201</v>
      </c>
      <c r="F14" s="31">
        <v>27.139675221631201</v>
      </c>
      <c r="G14" s="31">
        <v>13.214115276111601</v>
      </c>
      <c r="H14" s="31">
        <v>15.258546529822601</v>
      </c>
      <c r="I14" s="31">
        <v>15.5478388563245</v>
      </c>
      <c r="J14" s="31">
        <v>3.13813842504275</v>
      </c>
      <c r="K14" s="31">
        <v>27.621080251603502</v>
      </c>
      <c r="L14" s="31">
        <v>27.174457534278702</v>
      </c>
      <c r="M14" s="31">
        <v>-1.96119517482427</v>
      </c>
      <c r="N14" s="49">
        <v>17.606054441629301</v>
      </c>
      <c r="O14" s="49">
        <v>25.3266099406762</v>
      </c>
      <c r="P14" s="49">
        <v>24.389416206719101</v>
      </c>
      <c r="Q14" s="49">
        <v>15.478719575602399</v>
      </c>
      <c r="R14" s="49">
        <v>9.2008681528301199</v>
      </c>
      <c r="S14" s="49">
        <v>9.3569051567904697</v>
      </c>
      <c r="T14" s="49">
        <v>12.5569514942277</v>
      </c>
      <c r="U14" s="49">
        <v>11.4294054632519</v>
      </c>
      <c r="V14" s="49">
        <v>13.4940958663388</v>
      </c>
      <c r="W14" s="49">
        <v>17.3264599177337</v>
      </c>
      <c r="X14" s="49">
        <v>4.6874092573129298</v>
      </c>
      <c r="Y14" s="49">
        <v>12.8115973724678</v>
      </c>
      <c r="Z14" s="49">
        <v>16.789877863006001</v>
      </c>
      <c r="AA14" s="49">
        <v>9.9</v>
      </c>
      <c r="AB14" s="49">
        <v>13.434833389574701</v>
      </c>
      <c r="AC14" s="49">
        <v>13.7304924043646</v>
      </c>
      <c r="AF14" s="14"/>
      <c r="AG14" s="14"/>
      <c r="AH14" s="14"/>
      <c r="AI14" s="14"/>
      <c r="AJ14" s="14"/>
      <c r="AK14" s="14"/>
      <c r="AL14" s="14"/>
      <c r="AM14" s="14"/>
      <c r="AN14" s="624"/>
      <c r="AO14" s="624"/>
      <c r="AP14" s="624"/>
      <c r="AQ14" s="624"/>
      <c r="AR14" s="624"/>
      <c r="AS14" s="624"/>
      <c r="AT14" s="624"/>
      <c r="AU14" s="624"/>
    </row>
    <row r="15" spans="1:47" ht="15" customHeight="1">
      <c r="A15" s="684" t="s">
        <v>476</v>
      </c>
      <c r="B15" s="32" t="s">
        <v>410</v>
      </c>
      <c r="C15" s="27">
        <v>42.984208654892598</v>
      </c>
      <c r="D15" s="28">
        <v>41.806188372801003</v>
      </c>
      <c r="E15" s="28">
        <v>37.4235621366769</v>
      </c>
      <c r="F15" s="28">
        <v>31.404308648367898</v>
      </c>
      <c r="G15" s="28">
        <v>50.520149267240399</v>
      </c>
      <c r="H15" s="28">
        <v>42.785895922837298</v>
      </c>
      <c r="I15" s="28">
        <v>29.071292313776301</v>
      </c>
      <c r="J15" s="28">
        <v>34.413907065348802</v>
      </c>
      <c r="K15" s="28">
        <v>25.319746367440501</v>
      </c>
      <c r="L15" s="28">
        <v>42.150147706389603</v>
      </c>
      <c r="M15" s="28">
        <v>26.695830635558099</v>
      </c>
      <c r="N15" s="28">
        <v>24.190765023713102</v>
      </c>
      <c r="O15" s="28">
        <v>32.679974928755399</v>
      </c>
      <c r="P15" s="28">
        <v>21.7737499846438</v>
      </c>
      <c r="Q15" s="28">
        <v>26.752374643352599</v>
      </c>
      <c r="R15" s="28">
        <v>21.140712543380399</v>
      </c>
      <c r="S15" s="28">
        <v>18.3565527406166</v>
      </c>
      <c r="T15" s="28">
        <v>22.0343040291325</v>
      </c>
      <c r="U15" s="28">
        <v>29.4838793250855</v>
      </c>
      <c r="V15" s="28">
        <v>31.91401831744</v>
      </c>
      <c r="W15" s="28">
        <v>35.8796927856122</v>
      </c>
      <c r="X15" s="28">
        <v>21.850046147156501</v>
      </c>
      <c r="Y15" s="28">
        <v>28.859590655580799</v>
      </c>
      <c r="Z15" s="28">
        <v>36.822055466556499</v>
      </c>
      <c r="AA15" s="28">
        <v>36.700000000000003</v>
      </c>
      <c r="AB15" s="28">
        <v>48.331330980101697</v>
      </c>
      <c r="AC15" s="28">
        <v>42.388509055484803</v>
      </c>
      <c r="AF15" s="14"/>
      <c r="AG15" s="14"/>
      <c r="AH15" s="14"/>
      <c r="AI15" s="14"/>
      <c r="AJ15" s="14"/>
      <c r="AK15" s="14"/>
      <c r="AL15" s="14"/>
      <c r="AM15" s="14"/>
      <c r="AN15" s="624"/>
      <c r="AO15" s="624"/>
      <c r="AP15" s="624"/>
      <c r="AQ15" s="624"/>
      <c r="AR15" s="624"/>
      <c r="AS15" s="624"/>
      <c r="AT15" s="624"/>
      <c r="AU15" s="624"/>
    </row>
    <row r="16" spans="1:47">
      <c r="A16" s="685"/>
      <c r="B16" s="29" t="s">
        <v>411</v>
      </c>
      <c r="C16" s="30">
        <v>48.388724534745798</v>
      </c>
      <c r="D16" s="31">
        <v>38.207802336790401</v>
      </c>
      <c r="E16" s="31">
        <v>40.344584375721297</v>
      </c>
      <c r="F16" s="31">
        <v>27.593326303146998</v>
      </c>
      <c r="G16" s="31">
        <v>36.5614874081067</v>
      </c>
      <c r="H16" s="31">
        <v>17.477470268628601</v>
      </c>
      <c r="I16" s="31">
        <v>25.967828206594401</v>
      </c>
      <c r="J16" s="31">
        <v>6.27464778286389</v>
      </c>
      <c r="K16" s="31">
        <v>33.247948219948903</v>
      </c>
      <c r="L16" s="31">
        <v>44.187122426212198</v>
      </c>
      <c r="M16" s="31">
        <v>20.905099843702502</v>
      </c>
      <c r="N16" s="31">
        <v>24.911754102223998</v>
      </c>
      <c r="O16" s="31">
        <v>24.6601271371233</v>
      </c>
      <c r="P16" s="31">
        <v>25.3012455895899</v>
      </c>
      <c r="Q16" s="31">
        <v>32.841265548234603</v>
      </c>
      <c r="R16" s="31">
        <v>19.296451928225999</v>
      </c>
      <c r="S16" s="31">
        <v>11.351987250239601</v>
      </c>
      <c r="T16" s="31">
        <v>26.8204823787074</v>
      </c>
      <c r="U16" s="31">
        <v>35.183417375674999</v>
      </c>
      <c r="V16" s="31">
        <v>28.809763447799</v>
      </c>
      <c r="W16" s="31">
        <v>30.4197463832907</v>
      </c>
      <c r="X16" s="31">
        <v>30.7627982442642</v>
      </c>
      <c r="Y16" s="31">
        <v>32.605151606985302</v>
      </c>
      <c r="Z16" s="31">
        <v>40.7147496723058</v>
      </c>
      <c r="AA16" s="31">
        <v>38.57</v>
      </c>
      <c r="AB16" s="31">
        <v>50.280733680800303</v>
      </c>
      <c r="AC16" s="31">
        <v>35.800328986654598</v>
      </c>
      <c r="AF16" s="14"/>
      <c r="AG16" s="14"/>
      <c r="AH16" s="14"/>
      <c r="AI16" s="14"/>
      <c r="AJ16" s="14"/>
      <c r="AK16" s="14"/>
      <c r="AL16" s="14"/>
      <c r="AM16" s="14"/>
      <c r="AN16" s="624"/>
      <c r="AO16" s="624"/>
      <c r="AP16" s="624"/>
      <c r="AQ16" s="624"/>
      <c r="AR16" s="624"/>
      <c r="AS16" s="624"/>
      <c r="AT16" s="624"/>
      <c r="AU16" s="624"/>
    </row>
    <row r="17" spans="1:47" ht="15" customHeight="1">
      <c r="A17" s="687" t="s">
        <v>477</v>
      </c>
      <c r="B17" s="32" t="s">
        <v>410</v>
      </c>
      <c r="C17" s="27">
        <v>42.222105151482403</v>
      </c>
      <c r="D17" s="28">
        <v>42.3043105187596</v>
      </c>
      <c r="E17" s="28">
        <v>28.113435959777998</v>
      </c>
      <c r="F17" s="28">
        <v>33.842596573295701</v>
      </c>
      <c r="G17" s="28">
        <v>52.388520992494499</v>
      </c>
      <c r="H17" s="28">
        <v>41.480912396136198</v>
      </c>
      <c r="I17" s="28">
        <v>39.880579250148799</v>
      </c>
      <c r="J17" s="28">
        <v>33.091097737932301</v>
      </c>
      <c r="K17" s="28">
        <v>20.274822765980002</v>
      </c>
      <c r="L17" s="28">
        <v>26.2087650628755</v>
      </c>
      <c r="M17" s="28">
        <v>24.121508985738</v>
      </c>
      <c r="N17" s="35">
        <v>9.6992367122331409</v>
      </c>
      <c r="O17" s="35">
        <v>29.012762564039399</v>
      </c>
      <c r="P17" s="35">
        <v>15.258624643132</v>
      </c>
      <c r="Q17" s="35">
        <v>26.459545208781201</v>
      </c>
      <c r="R17" s="35">
        <v>19.718125074146698</v>
      </c>
      <c r="S17" s="35">
        <v>11.8670290043703</v>
      </c>
      <c r="T17" s="35">
        <v>10.4367622463426</v>
      </c>
      <c r="U17" s="35">
        <v>22.639618408059199</v>
      </c>
      <c r="V17" s="35">
        <v>25.390210491992701</v>
      </c>
      <c r="W17" s="35">
        <v>16.3916487984865</v>
      </c>
      <c r="X17" s="35">
        <v>23.8904084538493</v>
      </c>
      <c r="Y17" s="35">
        <v>7.4898495058217502</v>
      </c>
      <c r="Z17" s="35">
        <v>28.195123685234801</v>
      </c>
      <c r="AA17" s="35">
        <v>29.43</v>
      </c>
      <c r="AB17" s="35">
        <v>41.207661346075497</v>
      </c>
      <c r="AC17" s="35">
        <v>33.389396692492198</v>
      </c>
      <c r="AF17" s="14"/>
      <c r="AG17" s="14"/>
      <c r="AH17" s="14"/>
      <c r="AI17" s="14"/>
      <c r="AJ17" s="14"/>
      <c r="AK17" s="14"/>
      <c r="AL17" s="14"/>
      <c r="AM17" s="14"/>
      <c r="AN17" s="624"/>
      <c r="AO17" s="624"/>
      <c r="AP17" s="624"/>
      <c r="AQ17" s="624"/>
      <c r="AR17" s="624"/>
      <c r="AS17" s="624"/>
      <c r="AT17" s="624"/>
      <c r="AU17" s="624"/>
    </row>
    <row r="18" spans="1:47">
      <c r="A18" s="685"/>
      <c r="B18" s="29" t="s">
        <v>411</v>
      </c>
      <c r="C18" s="30">
        <v>52.743197914768302</v>
      </c>
      <c r="D18" s="31">
        <v>30.258122453114002</v>
      </c>
      <c r="E18" s="31">
        <v>38.060854094389597</v>
      </c>
      <c r="F18" s="31">
        <v>31.625275024908699</v>
      </c>
      <c r="G18" s="31">
        <v>35.594142272709597</v>
      </c>
      <c r="H18" s="31">
        <v>12.700502485726799</v>
      </c>
      <c r="I18" s="31">
        <v>40.116838957276599</v>
      </c>
      <c r="J18" s="31">
        <v>7.1714714152866801</v>
      </c>
      <c r="K18" s="31">
        <v>27.385938955895501</v>
      </c>
      <c r="L18" s="31">
        <v>34.498272128716401</v>
      </c>
      <c r="M18" s="31">
        <v>15.683569502182999</v>
      </c>
      <c r="N18" s="31">
        <v>26.5019783138695</v>
      </c>
      <c r="O18" s="31">
        <v>33.972915664733101</v>
      </c>
      <c r="P18" s="31">
        <v>25.762151901970199</v>
      </c>
      <c r="Q18" s="51">
        <v>27.305752389172302</v>
      </c>
      <c r="R18" s="31">
        <v>23.499112147663599</v>
      </c>
      <c r="S18" s="31">
        <v>21.875957475009599</v>
      </c>
      <c r="T18" s="31">
        <v>30.566782299434099</v>
      </c>
      <c r="U18" s="51">
        <v>45.299649523273402</v>
      </c>
      <c r="V18" s="31">
        <v>29.928019739157602</v>
      </c>
      <c r="W18" s="31">
        <v>27.430442940267799</v>
      </c>
      <c r="X18" s="31">
        <v>28.074119329566699</v>
      </c>
      <c r="Y18" s="51">
        <v>25.694330051548299</v>
      </c>
      <c r="Z18" s="31">
        <v>33.362361472680597</v>
      </c>
      <c r="AA18" s="31">
        <v>35.25</v>
      </c>
      <c r="AB18" s="31">
        <v>48.447445199140603</v>
      </c>
      <c r="AC18" s="51">
        <v>40.460892871040102</v>
      </c>
      <c r="AF18" s="14"/>
      <c r="AG18" s="14"/>
      <c r="AH18" s="14"/>
      <c r="AI18" s="14"/>
      <c r="AJ18" s="14"/>
      <c r="AK18" s="14"/>
      <c r="AL18" s="14"/>
      <c r="AM18" s="14"/>
      <c r="AN18" s="624"/>
      <c r="AO18" s="624"/>
      <c r="AP18" s="624"/>
      <c r="AQ18" s="624"/>
      <c r="AR18" s="624"/>
      <c r="AS18" s="624"/>
      <c r="AT18" s="624"/>
      <c r="AU18" s="624"/>
    </row>
    <row r="19" spans="1:47" ht="14.5" customHeight="1">
      <c r="A19" s="687" t="s">
        <v>478</v>
      </c>
      <c r="B19" s="32" t="s">
        <v>410</v>
      </c>
      <c r="C19" s="27">
        <v>48.7276465993573</v>
      </c>
      <c r="D19" s="28">
        <v>40.431343557166301</v>
      </c>
      <c r="E19" s="28">
        <v>33.4455724850297</v>
      </c>
      <c r="F19" s="28">
        <v>19.292989238807898</v>
      </c>
      <c r="G19" s="28">
        <v>38.478417199020299</v>
      </c>
      <c r="H19" s="28">
        <v>33.234488264198802</v>
      </c>
      <c r="I19" s="28">
        <v>37.486937383605898</v>
      </c>
      <c r="J19" s="28">
        <v>27.548737402219999</v>
      </c>
      <c r="K19" s="28">
        <v>18.629948329601302</v>
      </c>
      <c r="L19" s="28">
        <v>30.8769271641556</v>
      </c>
      <c r="M19" s="28">
        <v>8.3176714693329004</v>
      </c>
      <c r="N19" s="35">
        <v>11.0332483720808</v>
      </c>
      <c r="O19" s="35">
        <v>12.7677448466541</v>
      </c>
      <c r="P19" s="35">
        <v>14.230318239573601</v>
      </c>
      <c r="Q19" s="35">
        <v>15.9843776806641</v>
      </c>
      <c r="R19" s="35">
        <v>9.0494684733456392</v>
      </c>
      <c r="S19" s="35">
        <v>17.8631313766451</v>
      </c>
      <c r="T19" s="35">
        <v>4.7618316829553899</v>
      </c>
      <c r="U19" s="35">
        <v>13.501271001247099</v>
      </c>
      <c r="V19" s="35">
        <v>18.767746110462902</v>
      </c>
      <c r="W19" s="35">
        <v>24.437907311705999</v>
      </c>
      <c r="X19" s="35">
        <v>33.164102224062901</v>
      </c>
      <c r="Y19" s="35">
        <v>7.82990112884832</v>
      </c>
      <c r="Z19" s="35">
        <v>20.4609373887542</v>
      </c>
      <c r="AA19" s="35">
        <v>21.22</v>
      </c>
      <c r="AB19" s="35">
        <v>33.220285591944503</v>
      </c>
      <c r="AC19" s="35">
        <v>19.360019070799801</v>
      </c>
      <c r="AF19" s="14"/>
      <c r="AG19" s="14"/>
      <c r="AH19" s="14"/>
      <c r="AI19" s="14"/>
      <c r="AJ19" s="14"/>
      <c r="AK19" s="14"/>
      <c r="AL19" s="14"/>
      <c r="AM19" s="14"/>
      <c r="AN19" s="624"/>
      <c r="AO19" s="624"/>
      <c r="AP19" s="624"/>
      <c r="AQ19" s="624"/>
      <c r="AR19" s="624"/>
      <c r="AS19" s="624"/>
      <c r="AT19" s="624"/>
      <c r="AU19" s="624"/>
    </row>
    <row r="20" spans="1:47">
      <c r="A20" s="685"/>
      <c r="B20" s="29" t="s">
        <v>411</v>
      </c>
      <c r="C20" s="30">
        <v>62.315672716584899</v>
      </c>
      <c r="D20" s="31">
        <v>39.005659336768502</v>
      </c>
      <c r="E20" s="31">
        <v>42.901683489760302</v>
      </c>
      <c r="F20" s="31">
        <v>24.451466355395599</v>
      </c>
      <c r="G20" s="31">
        <v>24.156887226591401</v>
      </c>
      <c r="H20" s="31">
        <v>9.9159154942986394</v>
      </c>
      <c r="I20" s="31">
        <v>33.781140246649301</v>
      </c>
      <c r="J20" s="31">
        <v>2.8695108248913601</v>
      </c>
      <c r="K20" s="31">
        <v>34.397903320361799</v>
      </c>
      <c r="L20" s="31">
        <v>23.254599873474898</v>
      </c>
      <c r="M20" s="31">
        <v>5.6216775998683799</v>
      </c>
      <c r="N20" s="31">
        <v>17.353674462132801</v>
      </c>
      <c r="O20" s="31">
        <v>21.024032780966401</v>
      </c>
      <c r="P20" s="31">
        <v>9.2087577590750396</v>
      </c>
      <c r="Q20" s="31">
        <v>13.6077667784903</v>
      </c>
      <c r="R20" s="31">
        <v>16.553298451119201</v>
      </c>
      <c r="S20" s="31">
        <v>15.9284202731761</v>
      </c>
      <c r="T20" s="31">
        <v>13.5735634067841</v>
      </c>
      <c r="U20" s="31">
        <v>16.870785085798499</v>
      </c>
      <c r="V20" s="31">
        <v>20.839659983837599</v>
      </c>
      <c r="W20" s="31">
        <v>29.545389008217299</v>
      </c>
      <c r="X20" s="31">
        <v>21.489104474050599</v>
      </c>
      <c r="Y20" s="31">
        <v>24.971627273680198</v>
      </c>
      <c r="Z20" s="31">
        <v>21.509979859280399</v>
      </c>
      <c r="AA20" s="31">
        <v>14.36</v>
      </c>
      <c r="AB20" s="31">
        <v>36.498618211004697</v>
      </c>
      <c r="AC20" s="31">
        <v>22.9688784501332</v>
      </c>
      <c r="AF20" s="14"/>
      <c r="AG20" s="14"/>
      <c r="AH20" s="14"/>
      <c r="AI20" s="14"/>
      <c r="AJ20" s="14"/>
      <c r="AK20" s="14"/>
      <c r="AL20" s="14"/>
      <c r="AM20" s="14"/>
      <c r="AN20" s="624"/>
      <c r="AO20" s="624"/>
      <c r="AP20" s="624"/>
      <c r="AQ20" s="624"/>
      <c r="AR20" s="624"/>
      <c r="AS20" s="624"/>
      <c r="AT20" s="624"/>
      <c r="AU20" s="624"/>
    </row>
    <row r="21" spans="1:47" ht="14.5" customHeight="1">
      <c r="A21" s="687" t="s">
        <v>479</v>
      </c>
      <c r="B21" s="32" t="s">
        <v>410</v>
      </c>
      <c r="C21" s="27">
        <v>50.650815506298002</v>
      </c>
      <c r="D21" s="28">
        <v>45.612452966336797</v>
      </c>
      <c r="E21" s="28">
        <v>37.2949018940581</v>
      </c>
      <c r="F21" s="28">
        <v>30.4900627236064</v>
      </c>
      <c r="G21" s="28">
        <v>29.599993424826302</v>
      </c>
      <c r="H21" s="28">
        <v>36.386604648541201</v>
      </c>
      <c r="I21" s="28">
        <v>39.835386782428202</v>
      </c>
      <c r="J21" s="28">
        <v>17.872457221539101</v>
      </c>
      <c r="K21" s="28">
        <v>24.369108295064301</v>
      </c>
      <c r="L21" s="28">
        <v>30.8769271641556</v>
      </c>
      <c r="M21" s="28">
        <v>13.263642994426499</v>
      </c>
      <c r="N21" s="35">
        <v>0.47860604217139302</v>
      </c>
      <c r="O21" s="35">
        <v>14.9200932589731</v>
      </c>
      <c r="P21" s="35">
        <v>14.230318239573601</v>
      </c>
      <c r="Q21" s="35">
        <v>6.0452547928332301</v>
      </c>
      <c r="R21" s="35">
        <v>6.9785860718319803</v>
      </c>
      <c r="S21" s="35">
        <v>9.0493847645912506</v>
      </c>
      <c r="T21" s="35">
        <v>4.7181413591225896</v>
      </c>
      <c r="U21" s="35">
        <v>7.1834329565050599</v>
      </c>
      <c r="V21" s="35">
        <v>23.406228848248499</v>
      </c>
      <c r="W21" s="35">
        <v>20.897313329523101</v>
      </c>
      <c r="X21" s="35">
        <v>28.521959745415899</v>
      </c>
      <c r="Y21" s="35">
        <v>8.1633668942484405</v>
      </c>
      <c r="Z21" s="35">
        <v>17.864272113905699</v>
      </c>
      <c r="AA21" s="35">
        <v>19.88</v>
      </c>
      <c r="AB21" s="35">
        <v>26.606607597973699</v>
      </c>
      <c r="AC21" s="35">
        <v>19.133587493242199</v>
      </c>
      <c r="AF21" s="14"/>
      <c r="AG21" s="14"/>
      <c r="AH21" s="14"/>
      <c r="AI21" s="14"/>
      <c r="AJ21" s="14"/>
      <c r="AK21" s="14"/>
      <c r="AL21" s="14"/>
      <c r="AM21" s="14"/>
      <c r="AN21" s="624"/>
      <c r="AO21" s="624"/>
      <c r="AP21" s="624"/>
      <c r="AQ21" s="624"/>
      <c r="AR21" s="624"/>
      <c r="AS21" s="624"/>
      <c r="AT21" s="624"/>
      <c r="AU21" s="624"/>
    </row>
    <row r="22" spans="1:47">
      <c r="A22" s="685"/>
      <c r="B22" s="29" t="s">
        <v>411</v>
      </c>
      <c r="C22" s="30">
        <v>50.432917147485099</v>
      </c>
      <c r="D22" s="31">
        <v>30.500195604537598</v>
      </c>
      <c r="E22" s="31">
        <v>33.746206732149403</v>
      </c>
      <c r="F22" s="31">
        <v>40.319552591969902</v>
      </c>
      <c r="G22" s="31">
        <v>22.504154470332299</v>
      </c>
      <c r="H22" s="31">
        <v>15.087815545251599</v>
      </c>
      <c r="I22" s="31">
        <v>22.782467455691201</v>
      </c>
      <c r="J22" s="31">
        <v>3.8240895533357899</v>
      </c>
      <c r="K22" s="31">
        <v>34.924040964654203</v>
      </c>
      <c r="L22" s="31">
        <v>22.218041588113799</v>
      </c>
      <c r="M22" s="31">
        <v>20.5383657145298</v>
      </c>
      <c r="N22" s="31">
        <v>11.1299817749033</v>
      </c>
      <c r="O22" s="31">
        <v>14.3765938167664</v>
      </c>
      <c r="P22" s="31">
        <v>8.7805396362435104</v>
      </c>
      <c r="Q22" s="51">
        <v>5.36696010415901</v>
      </c>
      <c r="R22" s="31">
        <v>15.0996232734283</v>
      </c>
      <c r="S22" s="31">
        <v>-5.8842508505273301</v>
      </c>
      <c r="T22" s="31">
        <v>4.27419341924048</v>
      </c>
      <c r="U22" s="51">
        <v>12.311356447322501</v>
      </c>
      <c r="V22" s="31">
        <v>32.563161637389797</v>
      </c>
      <c r="W22" s="31">
        <v>19.005019290028802</v>
      </c>
      <c r="X22" s="31">
        <v>16.8138338222888</v>
      </c>
      <c r="Y22" s="51">
        <v>19.237182067011801</v>
      </c>
      <c r="Z22" s="31">
        <v>19.151405380886601</v>
      </c>
      <c r="AA22" s="31">
        <v>15.05</v>
      </c>
      <c r="AB22" s="31">
        <v>35.9803793397517</v>
      </c>
      <c r="AC22" s="51">
        <v>22.700238250804201</v>
      </c>
      <c r="AF22" s="14"/>
      <c r="AG22" s="14"/>
      <c r="AH22" s="14"/>
      <c r="AI22" s="14"/>
      <c r="AJ22" s="14"/>
      <c r="AK22" s="14"/>
      <c r="AL22" s="14"/>
      <c r="AM22" s="14"/>
      <c r="AN22" s="624"/>
      <c r="AO22" s="624"/>
      <c r="AP22" s="624"/>
      <c r="AQ22" s="624"/>
      <c r="AR22" s="624"/>
      <c r="AS22" s="624"/>
      <c r="AT22" s="624"/>
      <c r="AU22" s="624"/>
    </row>
    <row r="23" spans="1:47" ht="14.5" customHeight="1">
      <c r="A23" s="687" t="s">
        <v>480</v>
      </c>
      <c r="B23" s="32" t="s">
        <v>410</v>
      </c>
      <c r="C23" s="27">
        <v>30.886903785460099</v>
      </c>
      <c r="D23" s="28">
        <v>39.618567139763201</v>
      </c>
      <c r="E23" s="28">
        <v>20.318627065407401</v>
      </c>
      <c r="F23" s="28">
        <v>4.6427376417458799</v>
      </c>
      <c r="G23" s="28">
        <v>12.463073179981601</v>
      </c>
      <c r="H23" s="28">
        <v>7.8188149570513898</v>
      </c>
      <c r="I23" s="28">
        <v>6.3688574468474304</v>
      </c>
      <c r="J23" s="28">
        <v>11.5296564057572</v>
      </c>
      <c r="K23" s="28">
        <v>0.428836020762628</v>
      </c>
      <c r="L23" s="28">
        <v>18.732423661276599</v>
      </c>
      <c r="M23" s="28">
        <v>4.4097804847955002</v>
      </c>
      <c r="N23" s="35">
        <v>-17.754546580715399</v>
      </c>
      <c r="O23" s="35">
        <v>-0.73473382159908995</v>
      </c>
      <c r="P23" s="35">
        <v>-9.5008955478721706</v>
      </c>
      <c r="Q23" s="35">
        <v>0.94783064594682997</v>
      </c>
      <c r="R23" s="35">
        <v>-6.7023246365491502</v>
      </c>
      <c r="S23" s="35">
        <v>-3.9480436098763798</v>
      </c>
      <c r="T23" s="35">
        <v>-5.6960409667716503</v>
      </c>
      <c r="U23" s="35">
        <v>-0.46990238253392702</v>
      </c>
      <c r="V23" s="35">
        <v>2.0593101736666801</v>
      </c>
      <c r="W23" s="35">
        <v>-8.7275229402488392</v>
      </c>
      <c r="X23" s="35">
        <v>17.419108311431302</v>
      </c>
      <c r="Y23" s="35">
        <v>-8.8251776016088694</v>
      </c>
      <c r="Z23" s="35">
        <v>16.171413625089698</v>
      </c>
      <c r="AA23" s="35">
        <v>9.31</v>
      </c>
      <c r="AB23" s="35">
        <v>8.0127683919115391</v>
      </c>
      <c r="AC23" s="35">
        <v>9.1005290059836401</v>
      </c>
      <c r="AF23" s="14"/>
      <c r="AG23" s="14"/>
      <c r="AH23" s="14"/>
      <c r="AI23" s="14"/>
      <c r="AJ23" s="14"/>
      <c r="AK23" s="14"/>
      <c r="AL23" s="14"/>
      <c r="AM23" s="14"/>
      <c r="AN23" s="624"/>
      <c r="AO23" s="624"/>
      <c r="AP23" s="624"/>
      <c r="AQ23" s="624"/>
      <c r="AR23" s="624"/>
      <c r="AS23" s="624"/>
      <c r="AT23" s="624"/>
      <c r="AU23" s="624"/>
    </row>
    <row r="24" spans="1:47">
      <c r="A24" s="685"/>
      <c r="B24" s="29" t="s">
        <v>411</v>
      </c>
      <c r="C24" s="30">
        <v>37.340998439921499</v>
      </c>
      <c r="D24" s="31">
        <v>29.810174751629901</v>
      </c>
      <c r="E24" s="31">
        <v>18.316123282480699</v>
      </c>
      <c r="F24" s="31">
        <v>13.937736033939601</v>
      </c>
      <c r="G24" s="31">
        <v>9.3618248503008701</v>
      </c>
      <c r="H24" s="31">
        <v>1.18387780934134</v>
      </c>
      <c r="I24" s="31">
        <v>12.9710947630979</v>
      </c>
      <c r="J24" s="31">
        <v>-7.9211263003279502</v>
      </c>
      <c r="K24" s="31">
        <v>27.280707794026402</v>
      </c>
      <c r="L24" s="31">
        <v>18.114963024032999</v>
      </c>
      <c r="M24" s="31">
        <v>4.8604639746201901</v>
      </c>
      <c r="N24" s="31">
        <v>4.5766846049889898</v>
      </c>
      <c r="O24" s="31">
        <v>9.3867382081373005</v>
      </c>
      <c r="P24" s="31">
        <v>9.2014605626649892</v>
      </c>
      <c r="Q24" s="31">
        <v>6.7905254562970798</v>
      </c>
      <c r="R24" s="31">
        <v>14.098134174413101</v>
      </c>
      <c r="S24" s="31">
        <v>-8.9062819790346595</v>
      </c>
      <c r="T24" s="31">
        <v>-2.2647322419830802</v>
      </c>
      <c r="U24" s="31">
        <v>9.3429574303082603</v>
      </c>
      <c r="V24" s="31">
        <v>14.9514451877798</v>
      </c>
      <c r="W24" s="31">
        <v>4.3461384724925702</v>
      </c>
      <c r="X24" s="31">
        <v>9.1005336511614008</v>
      </c>
      <c r="Y24" s="31">
        <v>8.8514111590233195</v>
      </c>
      <c r="Z24" s="31">
        <v>15.2673671514349</v>
      </c>
      <c r="AA24" s="31">
        <v>13.85</v>
      </c>
      <c r="AB24" s="31">
        <v>19.218108546593001</v>
      </c>
      <c r="AC24" s="31">
        <v>20.811148456018199</v>
      </c>
      <c r="AF24" s="14"/>
      <c r="AG24" s="14"/>
      <c r="AH24" s="14"/>
      <c r="AI24" s="14"/>
      <c r="AJ24" s="14"/>
      <c r="AK24" s="14"/>
      <c r="AL24" s="14"/>
      <c r="AM24" s="14"/>
      <c r="AN24" s="624"/>
      <c r="AO24" s="624"/>
      <c r="AP24" s="624"/>
      <c r="AQ24" s="624"/>
      <c r="AR24" s="624"/>
      <c r="AS24" s="624"/>
      <c r="AT24" s="624"/>
      <c r="AU24" s="624"/>
    </row>
    <row r="25" spans="1:47" ht="39.75" customHeight="1">
      <c r="A25" s="36" t="s">
        <v>481</v>
      </c>
      <c r="B25" s="33"/>
      <c r="C25" s="34"/>
      <c r="D25" s="35"/>
      <c r="E25" s="35"/>
      <c r="F25" s="35"/>
      <c r="G25" s="35"/>
      <c r="H25" s="35"/>
      <c r="I25" s="35"/>
      <c r="J25" s="35"/>
      <c r="K25" s="35"/>
      <c r="L25" s="35"/>
      <c r="M25" s="35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F25" s="14"/>
      <c r="AG25" s="14"/>
      <c r="AH25" s="14"/>
      <c r="AI25" s="14"/>
      <c r="AJ25" s="14"/>
      <c r="AK25" s="14"/>
      <c r="AL25" s="14"/>
      <c r="AM25" s="14"/>
    </row>
    <row r="26" spans="1:47" ht="16" customHeight="1">
      <c r="A26" s="688" t="s">
        <v>482</v>
      </c>
      <c r="B26" s="37" t="s">
        <v>410</v>
      </c>
      <c r="C26" s="27">
        <v>-6.20226359029596</v>
      </c>
      <c r="D26" s="28">
        <v>-38.138986714509699</v>
      </c>
      <c r="E26" s="28">
        <v>-22.946918169259099</v>
      </c>
      <c r="F26" s="28">
        <v>-11.6663583406143</v>
      </c>
      <c r="G26" s="28">
        <v>-12.42567745671</v>
      </c>
      <c r="H26" s="28">
        <v>-1.83000047144006</v>
      </c>
      <c r="I26" s="28">
        <v>6.2478023288710096</v>
      </c>
      <c r="J26" s="28">
        <v>-15.300401174990199</v>
      </c>
      <c r="K26" s="28">
        <v>-13.8696465653501</v>
      </c>
      <c r="L26" s="28">
        <v>-8.2420167349239701</v>
      </c>
      <c r="M26" s="28">
        <v>-3.0496192983266801</v>
      </c>
      <c r="N26" s="28">
        <v>-58.697002880623202</v>
      </c>
      <c r="O26" s="28">
        <v>7.1713021141906204</v>
      </c>
      <c r="P26" s="28">
        <v>-26.362373366240401</v>
      </c>
      <c r="Q26" s="28">
        <v>8.2616872241147394</v>
      </c>
      <c r="R26" s="28">
        <v>-40.559109378327598</v>
      </c>
      <c r="S26" s="28">
        <v>-12.839303430636599</v>
      </c>
      <c r="T26" s="28">
        <v>-23.453869339804498</v>
      </c>
      <c r="U26" s="28">
        <v>-49.1010999130675</v>
      </c>
      <c r="V26" s="28">
        <v>-20.809213311733</v>
      </c>
      <c r="W26" s="28">
        <v>-35.667745159365403</v>
      </c>
      <c r="X26" s="28">
        <v>-15.707882192871899</v>
      </c>
      <c r="Y26" s="28">
        <v>-14.817919164823</v>
      </c>
      <c r="Z26" s="28">
        <v>-26.608177755667398</v>
      </c>
      <c r="AA26" s="28">
        <v>-26.07</v>
      </c>
      <c r="AB26" s="28">
        <v>-27.7435304475372</v>
      </c>
      <c r="AC26" s="28">
        <v>-29.1697561510456</v>
      </c>
      <c r="AF26" s="14"/>
      <c r="AG26" s="14"/>
      <c r="AH26" s="14"/>
      <c r="AI26" s="14"/>
      <c r="AJ26" s="14"/>
      <c r="AK26" s="14"/>
      <c r="AL26" s="14"/>
      <c r="AM26" s="14"/>
      <c r="AN26" s="624"/>
      <c r="AO26" s="624"/>
      <c r="AP26" s="624"/>
      <c r="AQ26" s="624"/>
      <c r="AR26" s="624"/>
      <c r="AS26" s="624"/>
      <c r="AT26" s="624"/>
      <c r="AU26" s="624"/>
    </row>
    <row r="27" spans="1:47">
      <c r="A27" s="688"/>
      <c r="B27" s="37" t="s">
        <v>411</v>
      </c>
      <c r="C27" s="38">
        <v>5.8242969532875097</v>
      </c>
      <c r="D27" s="28">
        <v>-20.3450775861144</v>
      </c>
      <c r="E27" s="28">
        <v>-27.001589172883701</v>
      </c>
      <c r="F27" s="28">
        <v>-13.080402735842799</v>
      </c>
      <c r="G27" s="28">
        <v>4.48713652710315</v>
      </c>
      <c r="H27" s="28">
        <v>-19.709129704441001</v>
      </c>
      <c r="I27" s="28">
        <v>-10.107263604666599</v>
      </c>
      <c r="J27" s="28">
        <v>-21.2154724348289</v>
      </c>
      <c r="K27" s="28">
        <v>-6.9462245986153004</v>
      </c>
      <c r="L27" s="28">
        <v>0</v>
      </c>
      <c r="M27" s="28">
        <v>-3.0320883722833898</v>
      </c>
      <c r="N27" s="28">
        <v>-8.7520363998594597</v>
      </c>
      <c r="O27" s="28">
        <v>7.5454919020903004</v>
      </c>
      <c r="P27" s="28">
        <v>0</v>
      </c>
      <c r="Q27" s="28">
        <v>-4.9002121934599696</v>
      </c>
      <c r="R27" s="28">
        <v>0</v>
      </c>
      <c r="S27" s="28">
        <v>0</v>
      </c>
      <c r="T27" s="28">
        <v>0</v>
      </c>
      <c r="U27" s="28">
        <v>0</v>
      </c>
      <c r="V27" s="28">
        <v>0</v>
      </c>
      <c r="W27" s="28">
        <v>0</v>
      </c>
      <c r="X27" s="28">
        <v>4.1739412262825102</v>
      </c>
      <c r="Y27" s="28">
        <v>-2.1899917419577002</v>
      </c>
      <c r="Z27" s="28">
        <v>14.3077643631635</v>
      </c>
      <c r="AA27" s="28">
        <v>0</v>
      </c>
      <c r="AB27" s="28">
        <v>-3.7876070755389399</v>
      </c>
      <c r="AC27" s="28">
        <v>-1.86704299525788</v>
      </c>
      <c r="AF27" s="14"/>
      <c r="AG27" s="14"/>
      <c r="AH27" s="14"/>
      <c r="AI27" s="14"/>
      <c r="AJ27" s="14"/>
      <c r="AK27" s="14"/>
      <c r="AL27" s="14"/>
      <c r="AM27" s="14"/>
      <c r="AN27" s="624"/>
      <c r="AO27" s="624"/>
      <c r="AP27" s="624"/>
      <c r="AQ27" s="624"/>
      <c r="AR27" s="624"/>
      <c r="AS27" s="624"/>
      <c r="AT27" s="624"/>
      <c r="AU27" s="624"/>
    </row>
    <row r="28" spans="1:47" ht="16" customHeight="1">
      <c r="A28" s="688" t="s">
        <v>483</v>
      </c>
      <c r="B28" s="37" t="s">
        <v>410</v>
      </c>
      <c r="C28" s="27">
        <v>55.311074493947402</v>
      </c>
      <c r="D28" s="28">
        <v>39.4887393627859</v>
      </c>
      <c r="E28" s="28">
        <v>28.213956291473298</v>
      </c>
      <c r="F28" s="28">
        <v>39.216541549613702</v>
      </c>
      <c r="G28" s="28">
        <v>50.879993240164097</v>
      </c>
      <c r="H28" s="28">
        <v>37.142299290982301</v>
      </c>
      <c r="I28" s="28">
        <v>47.6531458798027</v>
      </c>
      <c r="J28" s="28">
        <v>48.822343591574302</v>
      </c>
      <c r="K28" s="28">
        <v>38.854493714708703</v>
      </c>
      <c r="L28" s="28">
        <v>31.242469294021799</v>
      </c>
      <c r="M28" s="28">
        <v>23.070847323073199</v>
      </c>
      <c r="N28" s="28">
        <v>8.4057837155830608</v>
      </c>
      <c r="O28" s="28">
        <v>16.8288533347148</v>
      </c>
      <c r="P28" s="28">
        <v>16.350152437144899</v>
      </c>
      <c r="Q28" s="28">
        <v>21.483058123467099</v>
      </c>
      <c r="R28" s="28">
        <v>15.209959099037199</v>
      </c>
      <c r="S28" s="28">
        <v>15.1728247275994</v>
      </c>
      <c r="T28" s="28">
        <v>14.255494105992</v>
      </c>
      <c r="U28" s="28">
        <v>13.3327090360272</v>
      </c>
      <c r="V28" s="28">
        <v>7.0122362814021102</v>
      </c>
      <c r="W28" s="28">
        <v>22.815790045885201</v>
      </c>
      <c r="X28" s="28">
        <v>13.266260773722101</v>
      </c>
      <c r="Y28" s="28">
        <v>13.3774884494962</v>
      </c>
      <c r="Z28" s="28">
        <v>14.2050983847144</v>
      </c>
      <c r="AA28" s="28">
        <v>15.89</v>
      </c>
      <c r="AB28" s="28">
        <v>24.521405524163601</v>
      </c>
      <c r="AC28" s="28">
        <v>22.152537234596</v>
      </c>
      <c r="AF28" s="14"/>
      <c r="AG28" s="14"/>
      <c r="AH28" s="14"/>
      <c r="AI28" s="14"/>
      <c r="AJ28" s="14"/>
      <c r="AK28" s="14"/>
      <c r="AL28" s="14"/>
      <c r="AM28" s="14"/>
      <c r="AN28" s="624"/>
      <c r="AO28" s="624"/>
      <c r="AP28" s="624"/>
      <c r="AQ28" s="624"/>
      <c r="AR28" s="624"/>
      <c r="AS28" s="624"/>
      <c r="AT28" s="624"/>
      <c r="AU28" s="624"/>
    </row>
    <row r="29" spans="1:47">
      <c r="A29" s="688"/>
      <c r="B29" s="37" t="s">
        <v>411</v>
      </c>
      <c r="C29" s="38">
        <v>48.549155628679003</v>
      </c>
      <c r="D29" s="28">
        <v>22.726535770581201</v>
      </c>
      <c r="E29" s="28">
        <v>23.7476257543283</v>
      </c>
      <c r="F29" s="28">
        <v>35.584194716047399</v>
      </c>
      <c r="G29" s="28">
        <v>39.932315993418598</v>
      </c>
      <c r="H29" s="28">
        <v>14.1633884609359</v>
      </c>
      <c r="I29" s="28">
        <v>42.039688536582403</v>
      </c>
      <c r="J29" s="28">
        <v>18.735824256546898</v>
      </c>
      <c r="K29" s="28">
        <v>29.847225210161199</v>
      </c>
      <c r="L29" s="28">
        <v>33.287193729609903</v>
      </c>
      <c r="M29" s="28">
        <v>13.0079621254736</v>
      </c>
      <c r="N29" s="28">
        <v>19.3875551632756</v>
      </c>
      <c r="O29" s="28">
        <v>27.282421565625899</v>
      </c>
      <c r="P29" s="28">
        <v>24.9041615389492</v>
      </c>
      <c r="Q29" s="28">
        <v>31.758565438000101</v>
      </c>
      <c r="R29" s="28">
        <v>19.416336358438301</v>
      </c>
      <c r="S29" s="28">
        <v>19.684480210554302</v>
      </c>
      <c r="T29" s="28">
        <v>21.823702560261999</v>
      </c>
      <c r="U29" s="28">
        <v>13.005331406057399</v>
      </c>
      <c r="V29" s="28">
        <v>15.989099666954999</v>
      </c>
      <c r="W29" s="28">
        <v>23.6253796457096</v>
      </c>
      <c r="X29" s="28">
        <v>22.474609906518701</v>
      </c>
      <c r="Y29" s="28">
        <v>0.19340785218943199</v>
      </c>
      <c r="Z29" s="28">
        <v>20.574440235134599</v>
      </c>
      <c r="AA29" s="28">
        <v>17.32</v>
      </c>
      <c r="AB29" s="28">
        <v>27.087578884128</v>
      </c>
      <c r="AC29" s="28">
        <v>25.195572651524198</v>
      </c>
      <c r="AF29" s="14"/>
      <c r="AG29" s="14"/>
      <c r="AH29" s="14"/>
      <c r="AI29" s="14"/>
      <c r="AJ29" s="14"/>
      <c r="AK29" s="14"/>
      <c r="AL29" s="14"/>
      <c r="AM29" s="14"/>
      <c r="AN29" s="624"/>
      <c r="AO29" s="624"/>
      <c r="AP29" s="624"/>
      <c r="AQ29" s="624"/>
      <c r="AR29" s="624"/>
      <c r="AS29" s="624"/>
      <c r="AT29" s="624"/>
      <c r="AU29" s="624"/>
    </row>
    <row r="30" spans="1:47" ht="16" customHeight="1">
      <c r="A30" s="688" t="s">
        <v>484</v>
      </c>
      <c r="B30" s="37" t="s">
        <v>410</v>
      </c>
      <c r="C30" s="27">
        <v>57.230938230783501</v>
      </c>
      <c r="D30" s="28">
        <v>50.5306411197583</v>
      </c>
      <c r="E30" s="28">
        <v>38.617559241244301</v>
      </c>
      <c r="F30" s="28">
        <v>41.034602054531803</v>
      </c>
      <c r="G30" s="28">
        <v>37.326271246262102</v>
      </c>
      <c r="H30" s="28">
        <v>32.187933766719901</v>
      </c>
      <c r="I30" s="28">
        <v>59.889319751754797</v>
      </c>
      <c r="J30" s="28">
        <v>41.953786536863497</v>
      </c>
      <c r="K30" s="28">
        <v>47.9470948993606</v>
      </c>
      <c r="L30" s="28">
        <v>48.540988867030201</v>
      </c>
      <c r="M30" s="28">
        <v>24.5900747408357</v>
      </c>
      <c r="N30" s="28">
        <v>35.023786187804198</v>
      </c>
      <c r="O30" s="28">
        <v>23.7378165162649</v>
      </c>
      <c r="P30" s="28">
        <v>32.272290958716503</v>
      </c>
      <c r="Q30" s="28">
        <v>16.164447574339501</v>
      </c>
      <c r="R30" s="28">
        <v>11.353938029259</v>
      </c>
      <c r="S30" s="28">
        <v>31.466162314141499</v>
      </c>
      <c r="T30" s="28">
        <v>31.995307751897599</v>
      </c>
      <c r="U30" s="28">
        <v>36.1445062921714</v>
      </c>
      <c r="V30" s="28">
        <v>38.344646089071603</v>
      </c>
      <c r="W30" s="28">
        <v>30.679186288385399</v>
      </c>
      <c r="X30" s="28">
        <v>30.450676193878198</v>
      </c>
      <c r="Y30" s="28">
        <v>35.340483625299399</v>
      </c>
      <c r="Z30" s="28">
        <v>21.562072532564201</v>
      </c>
      <c r="AA30" s="28">
        <v>35.01</v>
      </c>
      <c r="AB30" s="28">
        <v>46.381208074526498</v>
      </c>
      <c r="AC30" s="28">
        <v>33.374682302160203</v>
      </c>
      <c r="AF30" s="14"/>
      <c r="AG30" s="14"/>
      <c r="AH30" s="14"/>
      <c r="AI30" s="14"/>
      <c r="AJ30" s="14"/>
      <c r="AK30" s="14"/>
      <c r="AL30" s="14"/>
      <c r="AM30" s="14"/>
      <c r="AN30" s="624"/>
      <c r="AO30" s="624"/>
      <c r="AP30" s="624"/>
      <c r="AQ30" s="624"/>
      <c r="AR30" s="624"/>
      <c r="AS30" s="624"/>
      <c r="AT30" s="624"/>
      <c r="AU30" s="624"/>
    </row>
    <row r="31" spans="1:47">
      <c r="A31" s="688"/>
      <c r="B31" s="37" t="s">
        <v>411</v>
      </c>
      <c r="C31" s="38">
        <v>61.642533014966801</v>
      </c>
      <c r="D31" s="28">
        <v>41.072049196713998</v>
      </c>
      <c r="E31" s="28">
        <v>40.768387709687502</v>
      </c>
      <c r="F31" s="28">
        <v>42.060319185724403</v>
      </c>
      <c r="G31" s="28">
        <v>39.930489943207299</v>
      </c>
      <c r="H31" s="28">
        <v>32.658370003795298</v>
      </c>
      <c r="I31" s="28">
        <v>46.920608369454101</v>
      </c>
      <c r="J31" s="28">
        <v>18.990542950461901</v>
      </c>
      <c r="K31" s="28">
        <v>35.669668646687398</v>
      </c>
      <c r="L31" s="28">
        <v>46.235304745600502</v>
      </c>
      <c r="M31" s="28">
        <v>23.754732878026701</v>
      </c>
      <c r="N31" s="28">
        <v>20.079679537950501</v>
      </c>
      <c r="O31" s="28">
        <v>24.920367149776201</v>
      </c>
      <c r="P31" s="28">
        <v>30.678733671243101</v>
      </c>
      <c r="Q31" s="28">
        <v>44.255789906362402</v>
      </c>
      <c r="R31" s="28">
        <v>30.117941126138199</v>
      </c>
      <c r="S31" s="28">
        <v>25.596411744936798</v>
      </c>
      <c r="T31" s="28">
        <v>29.964413689077599</v>
      </c>
      <c r="U31" s="28">
        <v>28.624067497879</v>
      </c>
      <c r="V31" s="28">
        <v>38.099806106807002</v>
      </c>
      <c r="W31" s="28">
        <v>40.3755235023106</v>
      </c>
      <c r="X31" s="28">
        <v>21.271074134412999</v>
      </c>
      <c r="Y31" s="28">
        <v>31.719949735723102</v>
      </c>
      <c r="Z31" s="28">
        <v>32.897352424036001</v>
      </c>
      <c r="AA31" s="28">
        <v>34.32</v>
      </c>
      <c r="AB31" s="28">
        <v>33.059076341041397</v>
      </c>
      <c r="AC31" s="28">
        <v>36.537399595527802</v>
      </c>
      <c r="AF31" s="14"/>
      <c r="AG31" s="14"/>
      <c r="AH31" s="14"/>
      <c r="AI31" s="14"/>
      <c r="AJ31" s="14"/>
      <c r="AK31" s="14"/>
      <c r="AL31" s="14"/>
      <c r="AM31" s="14"/>
      <c r="AN31" s="624"/>
      <c r="AO31" s="624"/>
      <c r="AP31" s="624"/>
      <c r="AQ31" s="624"/>
      <c r="AR31" s="624"/>
      <c r="AS31" s="624"/>
      <c r="AT31" s="624"/>
      <c r="AU31" s="624"/>
    </row>
    <row r="32" spans="1:47" ht="16" customHeight="1">
      <c r="A32" s="688" t="s">
        <v>485</v>
      </c>
      <c r="B32" s="37" t="s">
        <v>410</v>
      </c>
      <c r="C32" s="27">
        <v>6.0533386800962701</v>
      </c>
      <c r="D32" s="28">
        <v>0.517042926094746</v>
      </c>
      <c r="E32" s="28">
        <v>-16.166958141490198</v>
      </c>
      <c r="F32" s="28">
        <v>-9.3193956535008002</v>
      </c>
      <c r="G32" s="28">
        <v>4.2327490088309503</v>
      </c>
      <c r="H32" s="28">
        <v>6.9547890805795003</v>
      </c>
      <c r="I32" s="28">
        <v>27.2218021125097</v>
      </c>
      <c r="J32" s="28">
        <v>-12.5815129891462</v>
      </c>
      <c r="K32" s="28">
        <v>-5.6497431812143297</v>
      </c>
      <c r="L32" s="28">
        <v>-7.0672068873932901</v>
      </c>
      <c r="M32" s="28">
        <v>-13.8609537351994</v>
      </c>
      <c r="N32" s="28">
        <v>-6.9992961802070504</v>
      </c>
      <c r="O32" s="28">
        <v>-14.002280056890401</v>
      </c>
      <c r="P32" s="28">
        <v>-20.436620558340401</v>
      </c>
      <c r="Q32" s="28">
        <v>-18.874065403240699</v>
      </c>
      <c r="R32" s="28">
        <v>-9.0926685313845308</v>
      </c>
      <c r="S32" s="28">
        <v>0.55121066303775101</v>
      </c>
      <c r="T32" s="28">
        <v>-8.9065947969776804</v>
      </c>
      <c r="U32" s="28">
        <v>-11.7959300893251</v>
      </c>
      <c r="V32" s="28">
        <v>-23.946682361118501</v>
      </c>
      <c r="W32" s="28">
        <v>-22.709247500528502</v>
      </c>
      <c r="X32" s="28">
        <v>-6.4374585564770603</v>
      </c>
      <c r="Y32" s="28">
        <v>-24.757915002296599</v>
      </c>
      <c r="Z32" s="28">
        <v>-25.011926985574799</v>
      </c>
      <c r="AA32" s="28">
        <v>-40.39</v>
      </c>
      <c r="AB32" s="28">
        <v>-25.4920481704278</v>
      </c>
      <c r="AC32" s="28">
        <v>-28.415099870084202</v>
      </c>
      <c r="AF32" s="14"/>
      <c r="AG32" s="14"/>
      <c r="AH32" s="14"/>
      <c r="AI32" s="14"/>
      <c r="AJ32" s="14"/>
      <c r="AK32" s="14"/>
      <c r="AL32" s="14"/>
      <c r="AM32" s="14"/>
      <c r="AN32" s="624"/>
      <c r="AO32" s="624"/>
      <c r="AP32" s="624"/>
      <c r="AQ32" s="624"/>
      <c r="AR32" s="624"/>
      <c r="AS32" s="624"/>
      <c r="AT32" s="624"/>
      <c r="AU32" s="624"/>
    </row>
    <row r="33" spans="1:113">
      <c r="A33" s="688"/>
      <c r="B33" s="37" t="s">
        <v>411</v>
      </c>
      <c r="C33" s="38">
        <v>13.511173067813001</v>
      </c>
      <c r="D33" s="28">
        <v>-2.7150614386929699</v>
      </c>
      <c r="E33" s="28">
        <v>-18.639995432618498</v>
      </c>
      <c r="F33" s="28">
        <v>6.7011144939902003</v>
      </c>
      <c r="G33" s="28">
        <v>15.1087610310964</v>
      </c>
      <c r="H33" s="28">
        <v>3.01007012016994</v>
      </c>
      <c r="I33" s="28">
        <v>28.220867082631798</v>
      </c>
      <c r="J33" s="28">
        <v>-11.079499950540701</v>
      </c>
      <c r="K33" s="28">
        <v>14.434160706631101</v>
      </c>
      <c r="L33" s="28">
        <v>8.1300905370438095</v>
      </c>
      <c r="M33" s="28">
        <v>-2.2337911448193499</v>
      </c>
      <c r="N33" s="28">
        <v>7.0844664236050399</v>
      </c>
      <c r="O33" s="28">
        <v>-8.5522951730853602</v>
      </c>
      <c r="P33" s="28">
        <v>-8.3468755978535008</v>
      </c>
      <c r="Q33" s="28">
        <v>3.4756733118409699</v>
      </c>
      <c r="R33" s="28">
        <v>-1.0584296358951999</v>
      </c>
      <c r="S33" s="28">
        <v>-6.2157380918201302</v>
      </c>
      <c r="T33" s="28">
        <v>-8.8733853116688195</v>
      </c>
      <c r="U33" s="28">
        <v>-6.9443079668977701</v>
      </c>
      <c r="V33" s="28">
        <v>-12.9928662041766</v>
      </c>
      <c r="W33" s="28">
        <v>-0.72113548200741096</v>
      </c>
      <c r="X33" s="28">
        <v>6.9131158619243704</v>
      </c>
      <c r="Y33" s="28">
        <v>-16.342141444962401</v>
      </c>
      <c r="Z33" s="28">
        <v>-16.546223263209299</v>
      </c>
      <c r="AA33" s="28">
        <v>-25.21</v>
      </c>
      <c r="AB33" s="28">
        <v>-2.9422308371772301</v>
      </c>
      <c r="AC33" s="28">
        <v>-19.736556684966899</v>
      </c>
      <c r="AF33" s="14"/>
      <c r="AG33" s="14"/>
      <c r="AH33" s="14"/>
      <c r="AI33" s="14"/>
      <c r="AJ33" s="14"/>
      <c r="AK33" s="14"/>
      <c r="AL33" s="14"/>
      <c r="AM33" s="14"/>
      <c r="AN33" s="624"/>
      <c r="AO33" s="624"/>
      <c r="AP33" s="624"/>
      <c r="AQ33" s="624"/>
      <c r="AR33" s="624"/>
      <c r="AS33" s="624"/>
      <c r="AT33" s="624"/>
      <c r="AU33" s="624"/>
    </row>
    <row r="34" spans="1:113" ht="16" customHeight="1">
      <c r="A34" s="688" t="s">
        <v>486</v>
      </c>
      <c r="B34" s="37" t="s">
        <v>410</v>
      </c>
      <c r="C34" s="27">
        <v>17.850672934435401</v>
      </c>
      <c r="D34" s="28">
        <v>1.0620285609116999</v>
      </c>
      <c r="E34" s="28">
        <v>-3.6660976153991398</v>
      </c>
      <c r="F34" s="28">
        <v>7.6039483837989001</v>
      </c>
      <c r="G34" s="28">
        <v>-16.067914479544999</v>
      </c>
      <c r="H34" s="28">
        <v>1.81058519518868</v>
      </c>
      <c r="I34" s="28">
        <v>10.253703447638401</v>
      </c>
      <c r="J34" s="28">
        <v>7.0542053804712799</v>
      </c>
      <c r="K34" s="28">
        <v>9.9562510226705001</v>
      </c>
      <c r="L34" s="28">
        <v>6.4400559744889101</v>
      </c>
      <c r="M34" s="28">
        <v>-13.2281113139525</v>
      </c>
      <c r="N34" s="28">
        <v>9.0884180044160004E-2</v>
      </c>
      <c r="O34" s="28">
        <v>7.4683607299618799</v>
      </c>
      <c r="P34" s="28">
        <v>-10.0480451257536</v>
      </c>
      <c r="Q34" s="28">
        <v>-20.275987381178499</v>
      </c>
      <c r="R34" s="28">
        <v>-12.1083825863185</v>
      </c>
      <c r="S34" s="28">
        <v>-17.743423996344799</v>
      </c>
      <c r="T34" s="28">
        <v>-7.1559347278871996</v>
      </c>
      <c r="U34" s="28">
        <v>-4.6997478833540196</v>
      </c>
      <c r="V34" s="28">
        <v>-12.463000349444</v>
      </c>
      <c r="W34" s="28">
        <v>-17.5073192100147</v>
      </c>
      <c r="X34" s="28">
        <v>3.1237420784172598</v>
      </c>
      <c r="Y34" s="28">
        <v>-10.478528649885</v>
      </c>
      <c r="Z34" s="28">
        <v>-8.3234462613159295</v>
      </c>
      <c r="AA34" s="28">
        <v>-3.59</v>
      </c>
      <c r="AB34" s="28">
        <v>-6.7970254926677196</v>
      </c>
      <c r="AC34" s="28">
        <v>13.178448439975901</v>
      </c>
      <c r="AF34" s="14"/>
      <c r="AG34" s="14"/>
      <c r="AH34" s="14"/>
      <c r="AI34" s="14"/>
      <c r="AJ34" s="14"/>
      <c r="AK34" s="14"/>
      <c r="AL34" s="14"/>
      <c r="AM34" s="14"/>
      <c r="AN34" s="624"/>
      <c r="AO34" s="624"/>
      <c r="AP34" s="624"/>
      <c r="AQ34" s="624"/>
      <c r="AR34" s="624"/>
      <c r="AS34" s="624"/>
      <c r="AT34" s="624"/>
      <c r="AU34" s="624"/>
    </row>
    <row r="35" spans="1:113">
      <c r="A35" s="689"/>
      <c r="B35" s="39" t="s">
        <v>411</v>
      </c>
      <c r="C35" s="40">
        <v>17.850672934435401</v>
      </c>
      <c r="D35" s="31">
        <v>1.0620285609116999</v>
      </c>
      <c r="E35" s="31">
        <v>-3.6660976153991398</v>
      </c>
      <c r="F35" s="31">
        <v>7.6039483837989001</v>
      </c>
      <c r="G35" s="31">
        <v>-16.067914479544999</v>
      </c>
      <c r="H35" s="31">
        <v>1.81058519518868</v>
      </c>
      <c r="I35" s="31">
        <v>10.253703447638401</v>
      </c>
      <c r="J35" s="31">
        <v>7.0542053804712799</v>
      </c>
      <c r="K35" s="31">
        <v>9.9562510226705001</v>
      </c>
      <c r="L35" s="31">
        <v>6.4400559744889101</v>
      </c>
      <c r="M35" s="31">
        <v>-13.2281113139525</v>
      </c>
      <c r="N35" s="31">
        <v>9.0884180044160004E-2</v>
      </c>
      <c r="O35" s="31">
        <v>7.4683607299618799</v>
      </c>
      <c r="P35" s="31">
        <v>-10.0480451257536</v>
      </c>
      <c r="Q35" s="31">
        <v>-20.275987381178499</v>
      </c>
      <c r="R35" s="31">
        <v>-12.1083825863185</v>
      </c>
      <c r="S35" s="31">
        <v>-17.743423996344799</v>
      </c>
      <c r="T35" s="31">
        <v>-7.1559347278871996</v>
      </c>
      <c r="U35" s="31">
        <v>-4.6997478833540196</v>
      </c>
      <c r="V35" s="31">
        <v>-12.463000349444</v>
      </c>
      <c r="W35" s="31">
        <v>-17.5073192100147</v>
      </c>
      <c r="X35" s="31">
        <v>3.1237420784172598</v>
      </c>
      <c r="Y35" s="31">
        <v>-10.478528649885</v>
      </c>
      <c r="Z35" s="31">
        <v>-8.3234462613159295</v>
      </c>
      <c r="AA35" s="31">
        <v>-3.59</v>
      </c>
      <c r="AB35" s="31">
        <v>-6.7970254926677196</v>
      </c>
      <c r="AC35" s="31">
        <v>13.178448439975901</v>
      </c>
      <c r="AF35" s="14"/>
      <c r="AG35" s="14"/>
      <c r="AH35" s="14"/>
      <c r="AI35" s="14"/>
      <c r="AJ35" s="14"/>
      <c r="AK35" s="14"/>
      <c r="AL35" s="14"/>
      <c r="AM35" s="14"/>
      <c r="AN35" s="624"/>
      <c r="AO35" s="624"/>
      <c r="AP35" s="624"/>
      <c r="AQ35" s="624"/>
      <c r="AR35" s="624"/>
      <c r="AS35" s="624"/>
      <c r="AT35" s="624"/>
      <c r="AU35" s="624"/>
    </row>
    <row r="36" spans="1:113" ht="14.5" customHeight="1">
      <c r="A36" s="687" t="s">
        <v>487</v>
      </c>
      <c r="B36" s="32" t="s">
        <v>410</v>
      </c>
      <c r="C36" s="27">
        <v>-36.924693316757903</v>
      </c>
      <c r="D36" s="28">
        <v>-46.060666405702399</v>
      </c>
      <c r="E36" s="28">
        <v>-40.570291518448101</v>
      </c>
      <c r="F36" s="28">
        <v>-37.030996592649103</v>
      </c>
      <c r="G36" s="28">
        <v>-26.2066321537603</v>
      </c>
      <c r="H36" s="28">
        <v>-27.994713651955301</v>
      </c>
      <c r="I36" s="28">
        <v>-43.120690619950103</v>
      </c>
      <c r="J36" s="28">
        <v>-37.248352061747603</v>
      </c>
      <c r="K36" s="28">
        <v>-22.261126397774898</v>
      </c>
      <c r="L36" s="28">
        <v>-5.2941859634219304</v>
      </c>
      <c r="M36" s="35">
        <v>-8.7131469243003092</v>
      </c>
      <c r="N36" s="35">
        <v>-47.578393650160997</v>
      </c>
      <c r="O36" s="35">
        <v>-8.0177574104638403</v>
      </c>
      <c r="P36" s="35">
        <v>-9.2917176021669494</v>
      </c>
      <c r="Q36" s="35">
        <v>19.238190115883</v>
      </c>
      <c r="R36" s="35">
        <v>-29.5374662765728</v>
      </c>
      <c r="S36" s="35">
        <v>-30.697740314432298</v>
      </c>
      <c r="T36" s="35">
        <v>-27.132187495261299</v>
      </c>
      <c r="U36" s="35">
        <v>-6.9705585241559502</v>
      </c>
      <c r="V36" s="35">
        <v>-27.340591146928499</v>
      </c>
      <c r="W36" s="35">
        <v>-26.077479501246501</v>
      </c>
      <c r="X36" s="35">
        <v>-38.272869306133998</v>
      </c>
      <c r="Y36" s="35">
        <v>-18.363384169867899</v>
      </c>
      <c r="Z36" s="35">
        <v>-23.594751062994799</v>
      </c>
      <c r="AA36" s="35">
        <v>0.08</v>
      </c>
      <c r="AB36" s="35">
        <v>3.42429653891524</v>
      </c>
      <c r="AC36" s="35">
        <v>-22.866747109828001</v>
      </c>
      <c r="AF36" s="14"/>
      <c r="AG36" s="14"/>
      <c r="AH36" s="14"/>
      <c r="AI36" s="14"/>
      <c r="AJ36" s="14"/>
      <c r="AK36" s="14"/>
      <c r="AL36" s="14"/>
      <c r="AM36" s="14"/>
      <c r="AN36" s="624"/>
      <c r="AO36" s="624"/>
      <c r="AP36" s="624"/>
      <c r="AQ36" s="624"/>
      <c r="AR36" s="624"/>
      <c r="AS36" s="624"/>
      <c r="AT36" s="624"/>
      <c r="AU36" s="624"/>
    </row>
    <row r="37" spans="1:113" s="15" customFormat="1">
      <c r="A37" s="685"/>
      <c r="B37" s="29" t="s">
        <v>411</v>
      </c>
      <c r="C37" s="30">
        <v>-64.724154366008705</v>
      </c>
      <c r="D37" s="31">
        <v>-48.964198377690998</v>
      </c>
      <c r="E37" s="31">
        <v>-35.345854345622598</v>
      </c>
      <c r="F37" s="31">
        <v>-32.196136758866103</v>
      </c>
      <c r="G37" s="31">
        <v>-19.0280608386179</v>
      </c>
      <c r="H37" s="31">
        <v>-23.535798102571999</v>
      </c>
      <c r="I37" s="31">
        <v>-35.767088439488496</v>
      </c>
      <c r="J37" s="31">
        <v>-13.0955891045207</v>
      </c>
      <c r="K37" s="31">
        <v>-4.02700652867152</v>
      </c>
      <c r="L37" s="31">
        <v>-11.6671250878889</v>
      </c>
      <c r="M37" s="31">
        <v>-2.6213553351230798</v>
      </c>
      <c r="N37" s="31">
        <v>-29.368118672005</v>
      </c>
      <c r="O37" s="31">
        <v>-24.984256590159099</v>
      </c>
      <c r="P37" s="31">
        <v>-14.559603537153199</v>
      </c>
      <c r="Q37" s="31">
        <v>13.7393559678359</v>
      </c>
      <c r="R37" s="31">
        <v>-24.0901988267488</v>
      </c>
      <c r="S37" s="31">
        <v>-31.740906429360798</v>
      </c>
      <c r="T37" s="31">
        <v>-12.3957988647657</v>
      </c>
      <c r="U37" s="31">
        <v>-15.1068715349708</v>
      </c>
      <c r="V37" s="31">
        <v>-41.306492190774499</v>
      </c>
      <c r="W37" s="31">
        <v>-16.9753951464902</v>
      </c>
      <c r="X37" s="31">
        <v>-17.877841817254701</v>
      </c>
      <c r="Y37" s="31">
        <v>-28.923775001714201</v>
      </c>
      <c r="Z37" s="31">
        <v>-24.5467009027712</v>
      </c>
      <c r="AA37" s="31">
        <v>-2.33</v>
      </c>
      <c r="AB37" s="31">
        <v>-7.9166202495272202</v>
      </c>
      <c r="AC37" s="31">
        <v>-19.4200522122824</v>
      </c>
      <c r="AD37" s="1"/>
      <c r="AE37" s="1"/>
      <c r="AF37" s="14"/>
      <c r="AG37" s="14"/>
      <c r="AH37" s="14"/>
      <c r="AI37" s="14"/>
      <c r="AJ37" s="14"/>
      <c r="AK37" s="14"/>
      <c r="AL37" s="14"/>
      <c r="AM37" s="14"/>
      <c r="AN37" s="624"/>
      <c r="AO37" s="624"/>
      <c r="AP37" s="624"/>
      <c r="AQ37" s="624"/>
      <c r="AR37" s="624"/>
      <c r="AS37" s="624"/>
      <c r="AT37" s="624"/>
      <c r="AU37" s="624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</row>
    <row r="38" spans="1:113" ht="14.5" customHeight="1">
      <c r="A38" s="698" t="s">
        <v>488</v>
      </c>
      <c r="B38" s="37" t="s">
        <v>410</v>
      </c>
      <c r="C38" s="27">
        <v>-19.335727143677801</v>
      </c>
      <c r="D38" s="28">
        <v>-0.574130187788915</v>
      </c>
      <c r="E38" s="28">
        <v>3.8278626013258501</v>
      </c>
      <c r="F38" s="28">
        <v>-4.5511787041028002</v>
      </c>
      <c r="G38" s="28">
        <v>1.6953733205956301</v>
      </c>
      <c r="H38" s="28">
        <v>-2.5295921358861899</v>
      </c>
      <c r="I38" s="28">
        <v>-23.340581940584499</v>
      </c>
      <c r="J38" s="28">
        <v>-9.5565908588902904</v>
      </c>
      <c r="K38" s="28">
        <v>16.328156956400299</v>
      </c>
      <c r="L38" s="28">
        <v>-12.474862412435201</v>
      </c>
      <c r="M38" s="35">
        <v>0.47501374972167199</v>
      </c>
      <c r="N38" s="35">
        <v>-40.459313308346601</v>
      </c>
      <c r="O38" s="35">
        <v>8.8185997200113597</v>
      </c>
      <c r="P38" s="35">
        <v>-23.8039571530282</v>
      </c>
      <c r="Q38" s="35">
        <v>36.7379328363334</v>
      </c>
      <c r="R38" s="35">
        <v>-24.913993508611401</v>
      </c>
      <c r="S38" s="35">
        <v>-20.805084252068099</v>
      </c>
      <c r="T38" s="35">
        <v>-22.4586938126116</v>
      </c>
      <c r="U38" s="35">
        <v>-17.207419121222301</v>
      </c>
      <c r="V38" s="35">
        <v>26.8022841268678</v>
      </c>
      <c r="W38" s="35">
        <v>-11.442620742183999</v>
      </c>
      <c r="X38" s="35">
        <v>3.9088787518162098</v>
      </c>
      <c r="Y38" s="35">
        <v>14.2014337443636</v>
      </c>
      <c r="Z38" s="35">
        <v>-6.8260350046206897</v>
      </c>
      <c r="AA38" s="35">
        <v>5.93</v>
      </c>
      <c r="AB38" s="35">
        <v>28.999590966909299</v>
      </c>
      <c r="AC38" s="35">
        <v>-4.8471458847339601</v>
      </c>
      <c r="AF38" s="14"/>
      <c r="AG38" s="14"/>
      <c r="AH38" s="14"/>
      <c r="AI38" s="14"/>
      <c r="AJ38" s="14"/>
      <c r="AK38" s="14"/>
      <c r="AL38" s="14"/>
      <c r="AM38" s="14"/>
      <c r="AN38" s="624"/>
      <c r="AO38" s="624"/>
      <c r="AP38" s="624"/>
      <c r="AQ38" s="624"/>
      <c r="AR38" s="624"/>
      <c r="AS38" s="624"/>
      <c r="AT38" s="624"/>
      <c r="AU38" s="624"/>
    </row>
    <row r="39" spans="1:113" s="15" customFormat="1">
      <c r="A39" s="699"/>
      <c r="B39" s="39" t="s">
        <v>411</v>
      </c>
      <c r="C39" s="30">
        <v>-28.280724364743101</v>
      </c>
      <c r="D39" s="31">
        <v>-9.6325540306571895</v>
      </c>
      <c r="E39" s="31">
        <v>-8.6646279798870598</v>
      </c>
      <c r="F39" s="31">
        <v>-15.946983550369801</v>
      </c>
      <c r="G39" s="31">
        <v>-3.7885454552047899</v>
      </c>
      <c r="H39" s="31">
        <v>-5.0299179052203602</v>
      </c>
      <c r="I39" s="31">
        <v>-24.4679789919699</v>
      </c>
      <c r="J39" s="31">
        <v>23.421886789145901</v>
      </c>
      <c r="K39" s="31">
        <v>-4.1068055984028904</v>
      </c>
      <c r="L39" s="31">
        <v>-15.258963760151801</v>
      </c>
      <c r="M39" s="31">
        <v>8.4514073293431409</v>
      </c>
      <c r="N39" s="31">
        <v>-28.051849911492599</v>
      </c>
      <c r="O39" s="31">
        <v>-11.710711976943999</v>
      </c>
      <c r="P39" s="31">
        <v>-25.287554068766799</v>
      </c>
      <c r="Q39" s="31">
        <v>24.482239185713102</v>
      </c>
      <c r="R39" s="31">
        <v>-22.579337072386998</v>
      </c>
      <c r="S39" s="31">
        <v>-50.590622254308897</v>
      </c>
      <c r="T39" s="31">
        <v>-6.9264727299333702</v>
      </c>
      <c r="U39" s="31">
        <v>7.4530749647894998</v>
      </c>
      <c r="V39" s="31">
        <v>25.9234515970861</v>
      </c>
      <c r="W39" s="31">
        <v>-7.29477727502832</v>
      </c>
      <c r="X39" s="31">
        <v>1.86227077909998</v>
      </c>
      <c r="Y39" s="31">
        <v>-0.37832756093327002</v>
      </c>
      <c r="Z39" s="31">
        <v>-5.7052561628611498</v>
      </c>
      <c r="AA39" s="31">
        <v>8.51</v>
      </c>
      <c r="AB39" s="31">
        <v>13.764289485762999</v>
      </c>
      <c r="AC39" s="31">
        <v>3.5050805505326599</v>
      </c>
      <c r="AD39" s="1"/>
      <c r="AE39" s="1"/>
      <c r="AF39" s="14"/>
      <c r="AG39" s="14"/>
      <c r="AH39" s="14"/>
      <c r="AI39" s="14"/>
      <c r="AJ39" s="14"/>
      <c r="AK39" s="14"/>
      <c r="AL39" s="14"/>
      <c r="AM39" s="14"/>
      <c r="AN39" s="624"/>
      <c r="AO39" s="624"/>
      <c r="AP39" s="624"/>
      <c r="AQ39" s="624"/>
      <c r="AR39" s="624"/>
      <c r="AS39" s="624"/>
      <c r="AT39" s="624"/>
      <c r="AU39" s="624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</row>
    <row r="40" spans="1:113" ht="29">
      <c r="A40" s="36" t="s">
        <v>489</v>
      </c>
      <c r="B40" s="41"/>
      <c r="C40" s="34"/>
      <c r="D40" s="35"/>
      <c r="E40" s="35"/>
      <c r="F40" s="35"/>
      <c r="G40" s="35"/>
      <c r="H40" s="35"/>
      <c r="I40" s="35"/>
      <c r="J40" s="35"/>
      <c r="K40" s="35"/>
      <c r="L40" s="35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F40" s="14"/>
      <c r="AG40" s="14"/>
      <c r="AH40" s="14"/>
      <c r="AI40" s="14"/>
      <c r="AJ40" s="14"/>
      <c r="AK40" s="14"/>
      <c r="AL40" s="14"/>
      <c r="AM40" s="14"/>
    </row>
    <row r="41" spans="1:113" ht="16" customHeight="1">
      <c r="A41" s="688" t="s">
        <v>429</v>
      </c>
      <c r="B41" s="37" t="s">
        <v>410</v>
      </c>
      <c r="C41" s="27">
        <v>-63.612306137055803</v>
      </c>
      <c r="D41" s="28">
        <v>-52.990166734127499</v>
      </c>
      <c r="E41" s="28">
        <v>-44.449516870095401</v>
      </c>
      <c r="F41" s="28">
        <v>-32.757277617592599</v>
      </c>
      <c r="G41" s="28">
        <v>-38.325578445711997</v>
      </c>
      <c r="H41" s="28">
        <v>-37.941092646217903</v>
      </c>
      <c r="I41" s="28">
        <v>-44.902548784609202</v>
      </c>
      <c r="J41" s="28">
        <v>-25.2837020828863</v>
      </c>
      <c r="K41" s="28">
        <v>-59.109120793132597</v>
      </c>
      <c r="L41" s="28">
        <v>-64.9501367396944</v>
      </c>
      <c r="M41" s="28">
        <v>-65.443585130944996</v>
      </c>
      <c r="N41" s="28">
        <v>-65.818748265775199</v>
      </c>
      <c r="O41" s="28">
        <v>-55.530054022374799</v>
      </c>
      <c r="P41" s="28">
        <v>-58.246785303077502</v>
      </c>
      <c r="Q41" s="28">
        <v>-60.384630761136002</v>
      </c>
      <c r="R41" s="28">
        <v>-54.9490138843015</v>
      </c>
      <c r="S41" s="28">
        <v>-43.747330407787601</v>
      </c>
      <c r="T41" s="28">
        <v>-40.499590983219001</v>
      </c>
      <c r="U41" s="28">
        <v>-33.270179083470097</v>
      </c>
      <c r="V41" s="28">
        <v>-37.139949439079103</v>
      </c>
      <c r="W41" s="28">
        <v>-41.338358692544602</v>
      </c>
      <c r="X41" s="28">
        <v>-37.121094305346702</v>
      </c>
      <c r="Y41" s="28">
        <v>-49.544146997984697</v>
      </c>
      <c r="Z41" s="28">
        <v>-28.908706193706699</v>
      </c>
      <c r="AA41" s="28">
        <v>-34.64</v>
      </c>
      <c r="AB41" s="28">
        <v>-39.183043432499097</v>
      </c>
      <c r="AC41" s="28">
        <v>-27.092230549491902</v>
      </c>
      <c r="AF41" s="14"/>
      <c r="AG41" s="14"/>
      <c r="AH41" s="14"/>
      <c r="AI41" s="14"/>
      <c r="AJ41" s="14"/>
      <c r="AK41" s="14"/>
      <c r="AL41" s="14"/>
      <c r="AM41" s="14"/>
      <c r="AN41" s="624"/>
      <c r="AO41" s="624"/>
      <c r="AP41" s="624"/>
      <c r="AQ41" s="624"/>
      <c r="AR41" s="624"/>
      <c r="AS41" s="624"/>
      <c r="AT41" s="624"/>
      <c r="AU41" s="624"/>
    </row>
    <row r="42" spans="1:113">
      <c r="A42" s="688"/>
      <c r="B42" s="37" t="s">
        <v>411</v>
      </c>
      <c r="C42" s="38">
        <v>-51.4927513644718</v>
      </c>
      <c r="D42" s="28">
        <v>-28.132355483371001</v>
      </c>
      <c r="E42" s="28">
        <v>-39.5337506036416</v>
      </c>
      <c r="F42" s="28">
        <v>-23.499121159058699</v>
      </c>
      <c r="G42" s="28">
        <v>-17.1083982181868</v>
      </c>
      <c r="H42" s="28">
        <v>-23.567182817587501</v>
      </c>
      <c r="I42" s="28">
        <v>-38.5778636231747</v>
      </c>
      <c r="J42" s="28">
        <v>-15.1389702484135</v>
      </c>
      <c r="K42" s="28">
        <v>-50.575625785061398</v>
      </c>
      <c r="L42" s="28">
        <v>-55.870843155920298</v>
      </c>
      <c r="M42" s="28">
        <v>-62.1557482669471</v>
      </c>
      <c r="N42" s="28">
        <v>-57.041659209605797</v>
      </c>
      <c r="O42" s="28">
        <v>-40.158767845041801</v>
      </c>
      <c r="P42" s="28">
        <v>-47.109974227819102</v>
      </c>
      <c r="Q42" s="28">
        <v>-25.998324273094099</v>
      </c>
      <c r="R42" s="28">
        <v>-48.200550760233298</v>
      </c>
      <c r="S42" s="28">
        <v>-26.776352387447801</v>
      </c>
      <c r="T42" s="28">
        <v>-17.0048854010779</v>
      </c>
      <c r="U42" s="28">
        <v>-19.445489745284402</v>
      </c>
      <c r="V42" s="28">
        <v>-42.929788957371599</v>
      </c>
      <c r="W42" s="28">
        <v>-25.478178483812901</v>
      </c>
      <c r="X42" s="28">
        <v>-23.734351241733101</v>
      </c>
      <c r="Y42" s="28">
        <v>-34.428011166661904</v>
      </c>
      <c r="Z42" s="28">
        <v>-21.791766219057902</v>
      </c>
      <c r="AA42" s="28">
        <v>-13.86</v>
      </c>
      <c r="AB42" s="28">
        <v>-22.499587352569201</v>
      </c>
      <c r="AC42" s="28">
        <v>-34.386177734553499</v>
      </c>
      <c r="AF42" s="14"/>
      <c r="AG42" s="14"/>
      <c r="AH42" s="14"/>
      <c r="AI42" s="14"/>
      <c r="AJ42" s="14"/>
      <c r="AK42" s="14"/>
      <c r="AL42" s="14"/>
      <c r="AM42" s="14"/>
      <c r="AN42" s="624"/>
      <c r="AO42" s="624"/>
      <c r="AP42" s="624"/>
      <c r="AQ42" s="624"/>
      <c r="AR42" s="624"/>
      <c r="AS42" s="624"/>
      <c r="AT42" s="624"/>
      <c r="AU42" s="624"/>
    </row>
    <row r="43" spans="1:113" ht="16" customHeight="1">
      <c r="A43" s="688" t="s">
        <v>490</v>
      </c>
      <c r="B43" s="37" t="s">
        <v>410</v>
      </c>
      <c r="C43" s="27">
        <v>-47.650940875241801</v>
      </c>
      <c r="D43" s="28">
        <v>-40.172694164865703</v>
      </c>
      <c r="E43" s="28">
        <v>-44.8827645709218</v>
      </c>
      <c r="F43" s="28">
        <v>-29.435103321499199</v>
      </c>
      <c r="G43" s="28">
        <v>-32.027224932832397</v>
      </c>
      <c r="H43" s="28">
        <v>-30.1627554738028</v>
      </c>
      <c r="I43" s="28">
        <v>-33.239972563069898</v>
      </c>
      <c r="J43" s="28">
        <v>-25.563015904356</v>
      </c>
      <c r="K43" s="28">
        <v>-61.568528629894203</v>
      </c>
      <c r="L43" s="28">
        <v>-54.538936200195202</v>
      </c>
      <c r="M43" s="28">
        <v>-60.017914000861602</v>
      </c>
      <c r="N43" s="28">
        <v>-56.4399323863056</v>
      </c>
      <c r="O43" s="28">
        <v>-57.824748173129798</v>
      </c>
      <c r="P43" s="28">
        <v>-50.687413204033199</v>
      </c>
      <c r="Q43" s="28">
        <v>-64.482366437843197</v>
      </c>
      <c r="R43" s="28">
        <v>-40.118186656536302</v>
      </c>
      <c r="S43" s="28">
        <v>-28.549146595033701</v>
      </c>
      <c r="T43" s="28">
        <v>-37.673141612122699</v>
      </c>
      <c r="U43" s="28">
        <v>-17.4128807558875</v>
      </c>
      <c r="V43" s="28">
        <v>-30.816945847068801</v>
      </c>
      <c r="W43" s="28">
        <v>-46.543056936438603</v>
      </c>
      <c r="X43" s="28">
        <v>-50.326782152493799</v>
      </c>
      <c r="Y43" s="28">
        <v>-48.418630457755903</v>
      </c>
      <c r="Z43" s="28">
        <v>-16.874238680705101</v>
      </c>
      <c r="AA43" s="28">
        <v>-22.66</v>
      </c>
      <c r="AB43" s="28">
        <v>-29.151640487836101</v>
      </c>
      <c r="AC43" s="28">
        <v>-29.685449988393898</v>
      </c>
      <c r="AF43" s="14"/>
      <c r="AG43" s="14"/>
      <c r="AH43" s="14"/>
      <c r="AI43" s="14"/>
      <c r="AJ43" s="14"/>
      <c r="AK43" s="14"/>
      <c r="AL43" s="14"/>
      <c r="AM43" s="14"/>
      <c r="AN43" s="624"/>
      <c r="AO43" s="624"/>
      <c r="AP43" s="624"/>
      <c r="AQ43" s="624"/>
      <c r="AR43" s="624"/>
      <c r="AS43" s="624"/>
      <c r="AT43" s="624"/>
      <c r="AU43" s="624"/>
    </row>
    <row r="44" spans="1:113">
      <c r="A44" s="688"/>
      <c r="B44" s="37" t="s">
        <v>411</v>
      </c>
      <c r="C44" s="38">
        <v>-50.780080914929798</v>
      </c>
      <c r="D44" s="28">
        <v>-26.6029226277509</v>
      </c>
      <c r="E44" s="28">
        <v>-38.006550507058201</v>
      </c>
      <c r="F44" s="28">
        <v>-26.034373240461601</v>
      </c>
      <c r="G44" s="28">
        <v>-26.105009519561399</v>
      </c>
      <c r="H44" s="28">
        <v>-29.606350801685501</v>
      </c>
      <c r="I44" s="28">
        <v>-40.2383937171291</v>
      </c>
      <c r="J44" s="28">
        <v>-25.405991874122702</v>
      </c>
      <c r="K44" s="28">
        <v>-48.4677260138956</v>
      </c>
      <c r="L44" s="28">
        <v>-55.505216564880797</v>
      </c>
      <c r="M44" s="28">
        <v>-58.4212093013589</v>
      </c>
      <c r="N44" s="14">
        <v>-31.5759833189185</v>
      </c>
      <c r="O44" s="14">
        <v>-40.315964148241903</v>
      </c>
      <c r="P44" s="14">
        <v>-44.261138987135702</v>
      </c>
      <c r="Q44" s="28">
        <v>-53.455621111569599</v>
      </c>
      <c r="R44" s="14">
        <v>-32.0396487942973</v>
      </c>
      <c r="S44" s="14">
        <v>-26.992196702633201</v>
      </c>
      <c r="T44" s="14">
        <v>-12.1154640625354</v>
      </c>
      <c r="U44" s="28">
        <v>-22.651812402400498</v>
      </c>
      <c r="V44" s="14">
        <v>-43.631291803761499</v>
      </c>
      <c r="W44" s="14">
        <v>-21.086359088162901</v>
      </c>
      <c r="X44" s="14">
        <v>-33.513912443844902</v>
      </c>
      <c r="Y44" s="28">
        <v>-31.870232933926498</v>
      </c>
      <c r="Z44" s="14">
        <v>-24.7548552012804</v>
      </c>
      <c r="AA44" s="14">
        <v>-14.08</v>
      </c>
      <c r="AB44" s="14">
        <v>-16.420031712869999</v>
      </c>
      <c r="AC44" s="28">
        <v>-13.019426628158801</v>
      </c>
      <c r="AF44" s="14"/>
      <c r="AG44" s="14"/>
      <c r="AH44" s="14"/>
      <c r="AI44" s="14"/>
      <c r="AJ44" s="14"/>
      <c r="AK44" s="14"/>
      <c r="AL44" s="14"/>
      <c r="AM44" s="14"/>
      <c r="AN44" s="624"/>
      <c r="AO44" s="624"/>
      <c r="AP44" s="624"/>
      <c r="AQ44" s="624"/>
      <c r="AR44" s="624"/>
      <c r="AS44" s="624"/>
      <c r="AT44" s="624"/>
      <c r="AU44" s="624"/>
    </row>
    <row r="45" spans="1:113" ht="16" customHeight="1">
      <c r="A45" s="688" t="s">
        <v>430</v>
      </c>
      <c r="B45" s="37" t="s">
        <v>410</v>
      </c>
      <c r="C45" s="27">
        <v>-44.331117810641999</v>
      </c>
      <c r="D45" s="28">
        <v>-37.202844628081102</v>
      </c>
      <c r="E45" s="28">
        <v>-37.655275085825103</v>
      </c>
      <c r="F45" s="28">
        <v>-32.582152699443498</v>
      </c>
      <c r="G45" s="28">
        <v>-27.944464275549901</v>
      </c>
      <c r="H45" s="28">
        <v>-27.680562961989999</v>
      </c>
      <c r="I45" s="28">
        <v>-35.029044313987598</v>
      </c>
      <c r="J45" s="28">
        <v>-19.1917656259339</v>
      </c>
      <c r="K45" s="28">
        <v>-34.069109423753297</v>
      </c>
      <c r="L45" s="28">
        <v>-24.0863206463818</v>
      </c>
      <c r="M45" s="28">
        <v>-43.776108242499198</v>
      </c>
      <c r="N45" s="28">
        <v>-32.258731269431301</v>
      </c>
      <c r="O45" s="28">
        <v>-40.575049174232902</v>
      </c>
      <c r="P45" s="28">
        <v>-37.395574045061302</v>
      </c>
      <c r="Q45" s="28">
        <v>-26.920609366982202</v>
      </c>
      <c r="R45" s="28">
        <v>-23.611591255648101</v>
      </c>
      <c r="S45" s="28">
        <v>-18.699720336173499</v>
      </c>
      <c r="T45" s="28">
        <v>-27.251847239797701</v>
      </c>
      <c r="U45" s="28">
        <v>-26.343479342625901</v>
      </c>
      <c r="V45" s="28">
        <v>-19.4467292706655</v>
      </c>
      <c r="W45" s="28">
        <v>-25.6484437951658</v>
      </c>
      <c r="X45" s="28">
        <v>-28.304119492368699</v>
      </c>
      <c r="Y45" s="28">
        <v>-24.7770192631851</v>
      </c>
      <c r="Z45" s="28">
        <v>-30.023552095937799</v>
      </c>
      <c r="AA45" s="28">
        <v>-18.2</v>
      </c>
      <c r="AB45" s="28">
        <v>-41.728970079229299</v>
      </c>
      <c r="AC45" s="28">
        <v>-37.873398737778601</v>
      </c>
      <c r="AF45" s="14"/>
      <c r="AG45" s="14"/>
      <c r="AH45" s="14"/>
      <c r="AI45" s="14"/>
      <c r="AJ45" s="14"/>
      <c r="AK45" s="14"/>
      <c r="AL45" s="14"/>
      <c r="AM45" s="14"/>
      <c r="AN45" s="624"/>
      <c r="AO45" s="624"/>
      <c r="AP45" s="624"/>
      <c r="AQ45" s="624"/>
      <c r="AR45" s="624"/>
      <c r="AS45" s="624"/>
      <c r="AT45" s="624"/>
      <c r="AU45" s="624"/>
    </row>
    <row r="46" spans="1:113">
      <c r="A46" s="688"/>
      <c r="B46" s="37" t="s">
        <v>411</v>
      </c>
      <c r="C46" s="38">
        <v>-38.196976424811403</v>
      </c>
      <c r="D46" s="28">
        <v>-30.8613194446446</v>
      </c>
      <c r="E46" s="28">
        <v>-39.622990066642203</v>
      </c>
      <c r="F46" s="28">
        <v>-20.705080468623201</v>
      </c>
      <c r="G46" s="28">
        <v>-22.021486710850901</v>
      </c>
      <c r="H46" s="28">
        <v>-22.3951153766305</v>
      </c>
      <c r="I46" s="28">
        <v>-31.548373194284899</v>
      </c>
      <c r="J46" s="28">
        <v>-9.0693016507407496</v>
      </c>
      <c r="K46" s="28">
        <v>-6.2812162349180802</v>
      </c>
      <c r="L46" s="28">
        <v>-23.7479902647137</v>
      </c>
      <c r="M46" s="28">
        <v>-22.2735112835216</v>
      </c>
      <c r="N46" s="28">
        <v>-28.369655100886298</v>
      </c>
      <c r="O46" s="28">
        <v>-31.763631479250598</v>
      </c>
      <c r="P46" s="28">
        <v>-20.868328513609502</v>
      </c>
      <c r="Q46" s="28">
        <v>-15.6719232865905</v>
      </c>
      <c r="R46" s="28">
        <v>-25.667581961787899</v>
      </c>
      <c r="S46" s="28">
        <v>-16.698260208160399</v>
      </c>
      <c r="T46" s="28">
        <v>-15.151372289301699</v>
      </c>
      <c r="U46" s="28">
        <v>-19.3406342598573</v>
      </c>
      <c r="V46" s="28">
        <v>-22.704960005243901</v>
      </c>
      <c r="W46" s="28">
        <v>-9.9489581294903093</v>
      </c>
      <c r="X46" s="28">
        <v>-26.320719601098901</v>
      </c>
      <c r="Y46" s="28">
        <v>-11.002384515933199</v>
      </c>
      <c r="Z46" s="28">
        <v>-0.66922426522055101</v>
      </c>
      <c r="AA46" s="28">
        <v>-4.28</v>
      </c>
      <c r="AB46" s="28">
        <v>-18.102508113316599</v>
      </c>
      <c r="AC46" s="28">
        <v>-35.511367307741899</v>
      </c>
      <c r="AF46" s="14"/>
      <c r="AG46" s="14"/>
      <c r="AH46" s="14"/>
      <c r="AI46" s="14"/>
      <c r="AJ46" s="14"/>
      <c r="AK46" s="14"/>
      <c r="AL46" s="14"/>
      <c r="AM46" s="14"/>
      <c r="AN46" s="624"/>
      <c r="AO46" s="624"/>
      <c r="AP46" s="624"/>
      <c r="AQ46" s="624"/>
      <c r="AR46" s="624"/>
      <c r="AS46" s="624"/>
      <c r="AT46" s="624"/>
      <c r="AU46" s="624"/>
    </row>
    <row r="47" spans="1:113" ht="16" customHeight="1">
      <c r="A47" s="688" t="s">
        <v>491</v>
      </c>
      <c r="B47" s="37" t="s">
        <v>410</v>
      </c>
      <c r="C47" s="27">
        <v>21.3992724454254</v>
      </c>
      <c r="D47" s="28">
        <v>6.7271388860794197</v>
      </c>
      <c r="E47" s="28">
        <v>27.834485646272999</v>
      </c>
      <c r="F47" s="28">
        <v>12.641945258975699</v>
      </c>
      <c r="G47" s="28">
        <v>17.9468474307522</v>
      </c>
      <c r="H47" s="28">
        <v>18.8186742744664</v>
      </c>
      <c r="I47" s="28">
        <v>16.884646899445901</v>
      </c>
      <c r="J47" s="28">
        <v>30.504296944560899</v>
      </c>
      <c r="K47" s="28">
        <v>24.5937268267067</v>
      </c>
      <c r="L47" s="28">
        <v>20.2062341884596</v>
      </c>
      <c r="M47" s="28">
        <v>23.4533667111453</v>
      </c>
      <c r="N47" s="28">
        <v>-23.384003412885601</v>
      </c>
      <c r="O47" s="28">
        <v>-17.224139004667599</v>
      </c>
      <c r="P47" s="28">
        <v>-17.032798554663</v>
      </c>
      <c r="Q47" s="28">
        <v>-14.3625100379014</v>
      </c>
      <c r="R47" s="28">
        <v>-4.9314580398923296</v>
      </c>
      <c r="S47" s="28">
        <v>-5.9889623170452699</v>
      </c>
      <c r="T47" s="28">
        <v>2.6302789836442302</v>
      </c>
      <c r="U47" s="28">
        <v>10.8932915436325</v>
      </c>
      <c r="V47" s="28">
        <v>3.4898204070546299</v>
      </c>
      <c r="W47" s="28">
        <v>6.70017166907465</v>
      </c>
      <c r="X47" s="28">
        <v>-6.9182315461833097</v>
      </c>
      <c r="Y47" s="28">
        <v>-14.5331153173041</v>
      </c>
      <c r="Z47" s="28">
        <v>23.245300586781202</v>
      </c>
      <c r="AA47" s="28">
        <v>17.36</v>
      </c>
      <c r="AB47" s="28">
        <v>11.3808566319021</v>
      </c>
      <c r="AC47" s="28">
        <v>-3.7085391713005298</v>
      </c>
      <c r="AF47" s="14"/>
      <c r="AG47" s="14"/>
      <c r="AH47" s="14"/>
      <c r="AI47" s="14"/>
      <c r="AJ47" s="14"/>
      <c r="AK47" s="14"/>
      <c r="AL47" s="14"/>
      <c r="AM47" s="14"/>
      <c r="AN47" s="624"/>
      <c r="AO47" s="624"/>
      <c r="AP47" s="624"/>
      <c r="AQ47" s="624"/>
      <c r="AR47" s="624"/>
      <c r="AS47" s="624"/>
      <c r="AT47" s="624"/>
      <c r="AU47" s="624"/>
    </row>
    <row r="48" spans="1:113">
      <c r="A48" s="688"/>
      <c r="B48" s="37" t="s">
        <v>411</v>
      </c>
      <c r="C48" s="38">
        <v>11.525079342807199</v>
      </c>
      <c r="D48" s="28">
        <v>13.4656685535238</v>
      </c>
      <c r="E48" s="28">
        <v>15.4771283085562</v>
      </c>
      <c r="F48" s="28">
        <v>12.0045384237918</v>
      </c>
      <c r="G48" s="28">
        <v>10.4942069314167</v>
      </c>
      <c r="H48" s="28">
        <v>18.8186742744664</v>
      </c>
      <c r="I48" s="28">
        <v>12.791634483028099</v>
      </c>
      <c r="J48" s="28">
        <v>25.7052034734157</v>
      </c>
      <c r="K48" s="28">
        <v>24.0398506411588</v>
      </c>
      <c r="L48" s="28">
        <v>5.3762381377728596</v>
      </c>
      <c r="M48" s="28">
        <v>0.39237316841994002</v>
      </c>
      <c r="N48" s="28">
        <v>-26.163571559470899</v>
      </c>
      <c r="O48" s="28">
        <v>-4.1918931705519</v>
      </c>
      <c r="P48" s="28">
        <v>-14.3024027840345</v>
      </c>
      <c r="Q48" s="28">
        <v>-18.798270375755301</v>
      </c>
      <c r="R48" s="28">
        <v>-15.0126772166064</v>
      </c>
      <c r="S48" s="28">
        <v>2.5263609416830302</v>
      </c>
      <c r="T48" s="28">
        <v>12.687302645861299</v>
      </c>
      <c r="U48" s="28">
        <v>-13.843090591057701</v>
      </c>
      <c r="V48" s="28">
        <v>-6.66560560677582</v>
      </c>
      <c r="W48" s="28">
        <v>1.5989781051291301</v>
      </c>
      <c r="X48" s="28">
        <v>-9.6247691773232802</v>
      </c>
      <c r="Y48" s="28">
        <v>-9.6512951062548495</v>
      </c>
      <c r="Z48" s="28">
        <v>6.5337285634195599</v>
      </c>
      <c r="AA48" s="28">
        <v>11.07</v>
      </c>
      <c r="AB48" s="28">
        <v>-0.207463098305361</v>
      </c>
      <c r="AC48" s="28">
        <v>-22.178858771623499</v>
      </c>
      <c r="AF48" s="14"/>
      <c r="AG48" s="14"/>
      <c r="AH48" s="14"/>
      <c r="AI48" s="14"/>
      <c r="AJ48" s="14"/>
      <c r="AK48" s="14"/>
      <c r="AL48" s="14"/>
      <c r="AM48" s="14"/>
      <c r="AN48" s="624"/>
      <c r="AO48" s="624"/>
      <c r="AP48" s="624"/>
      <c r="AQ48" s="624"/>
      <c r="AR48" s="624"/>
      <c r="AS48" s="624"/>
      <c r="AT48" s="624"/>
      <c r="AU48" s="624"/>
    </row>
    <row r="49" spans="1:113" ht="16" customHeight="1">
      <c r="A49" s="688" t="s">
        <v>431</v>
      </c>
      <c r="B49" s="37" t="s">
        <v>410</v>
      </c>
      <c r="C49" s="27">
        <v>-41.704785046904199</v>
      </c>
      <c r="D49" s="28">
        <v>-39.503866074090503</v>
      </c>
      <c r="E49" s="28">
        <v>-28.605790532958601</v>
      </c>
      <c r="F49" s="28">
        <v>-14.191471384627301</v>
      </c>
      <c r="G49" s="28">
        <v>-10.116063677145901</v>
      </c>
      <c r="H49" s="28">
        <v>-25.251028198725699</v>
      </c>
      <c r="I49" s="28">
        <v>-23.084228947743298</v>
      </c>
      <c r="J49" s="28">
        <v>-18.775019822507598</v>
      </c>
      <c r="K49" s="28">
        <v>-40.760103100353902</v>
      </c>
      <c r="L49" s="28">
        <v>-32.285456956588497</v>
      </c>
      <c r="M49" s="28">
        <v>-47.230369358116</v>
      </c>
      <c r="N49" s="28">
        <v>-31.627723776509502</v>
      </c>
      <c r="O49" s="28">
        <v>-36.818458560950504</v>
      </c>
      <c r="P49" s="28">
        <v>-28.1854343562688</v>
      </c>
      <c r="Q49" s="28">
        <v>-33.857269279435897</v>
      </c>
      <c r="R49" s="28">
        <v>-26.316267284898199</v>
      </c>
      <c r="S49" s="28">
        <v>-27.127315452455601</v>
      </c>
      <c r="T49" s="28">
        <v>-32.081277359203597</v>
      </c>
      <c r="U49" s="28">
        <v>-12.108620754191501</v>
      </c>
      <c r="V49" s="28">
        <v>-29.158495194922899</v>
      </c>
      <c r="W49" s="28">
        <v>-25.543915569554301</v>
      </c>
      <c r="X49" s="28">
        <v>-17.650609541653701</v>
      </c>
      <c r="Y49" s="28">
        <v>-23.717796696803099</v>
      </c>
      <c r="Z49" s="28">
        <v>-19.2764527919865</v>
      </c>
      <c r="AA49" s="28">
        <v>-18.32</v>
      </c>
      <c r="AB49" s="28">
        <v>-22.3892385273743</v>
      </c>
      <c r="AC49" s="28">
        <v>-17.891671923031499</v>
      </c>
      <c r="AF49" s="14"/>
      <c r="AG49" s="14"/>
      <c r="AH49" s="14"/>
      <c r="AI49" s="14"/>
      <c r="AJ49" s="14"/>
      <c r="AK49" s="14"/>
      <c r="AL49" s="14"/>
      <c r="AM49" s="14"/>
      <c r="AN49" s="624"/>
      <c r="AO49" s="624"/>
      <c r="AP49" s="624"/>
      <c r="AQ49" s="624"/>
      <c r="AR49" s="624"/>
      <c r="AS49" s="624"/>
      <c r="AT49" s="624"/>
      <c r="AU49" s="624"/>
    </row>
    <row r="50" spans="1:113">
      <c r="A50" s="688"/>
      <c r="B50" s="37" t="s">
        <v>411</v>
      </c>
      <c r="C50" s="38">
        <v>-40.8949390193197</v>
      </c>
      <c r="D50" s="28">
        <v>-19.291158619480001</v>
      </c>
      <c r="E50" s="28">
        <v>-27.822873828419699</v>
      </c>
      <c r="F50" s="28">
        <v>-5.5913277488185402</v>
      </c>
      <c r="G50" s="28">
        <v>-10.5087486542125</v>
      </c>
      <c r="H50" s="28">
        <v>-13.420792761237299</v>
      </c>
      <c r="I50" s="28">
        <v>-27.031966873526802</v>
      </c>
      <c r="J50" s="28">
        <v>-5.25783791992035</v>
      </c>
      <c r="K50" s="28">
        <v>-31.009178302188801</v>
      </c>
      <c r="L50" s="28">
        <v>-23.410537905752999</v>
      </c>
      <c r="M50" s="28">
        <v>-53.094657715831701</v>
      </c>
      <c r="N50" s="28">
        <v>-32.945666380845303</v>
      </c>
      <c r="O50" s="28">
        <v>-31.2266147074088</v>
      </c>
      <c r="P50" s="28">
        <v>-39.947210839221199</v>
      </c>
      <c r="Q50" s="28">
        <v>-24.1527811548244</v>
      </c>
      <c r="R50" s="28">
        <v>-36.666307983648103</v>
      </c>
      <c r="S50" s="28">
        <v>-30.582211194680799</v>
      </c>
      <c r="T50" s="28">
        <v>-26.754044868025002</v>
      </c>
      <c r="U50" s="28">
        <v>-22.875599444149</v>
      </c>
      <c r="V50" s="28">
        <v>-45.185262287688502</v>
      </c>
      <c r="W50" s="28">
        <v>-28.153471281451299</v>
      </c>
      <c r="X50" s="28">
        <v>-15.5724213688872</v>
      </c>
      <c r="Y50" s="28">
        <v>-24.1715145205876</v>
      </c>
      <c r="Z50" s="28">
        <v>-12.4354302578983</v>
      </c>
      <c r="AA50" s="28">
        <v>-11.88</v>
      </c>
      <c r="AB50" s="28">
        <v>-3.0380228481296498</v>
      </c>
      <c r="AC50" s="28">
        <v>-36.163917674504702</v>
      </c>
      <c r="AF50" s="14"/>
      <c r="AG50" s="14"/>
      <c r="AH50" s="14"/>
      <c r="AI50" s="14"/>
      <c r="AJ50" s="14"/>
      <c r="AK50" s="14"/>
      <c r="AL50" s="14"/>
      <c r="AM50" s="14"/>
      <c r="AN50" s="624"/>
      <c r="AO50" s="624"/>
      <c r="AP50" s="624"/>
      <c r="AQ50" s="624"/>
      <c r="AR50" s="624"/>
      <c r="AS50" s="624"/>
      <c r="AT50" s="624"/>
      <c r="AU50" s="624"/>
    </row>
    <row r="51" spans="1:113" ht="16" customHeight="1">
      <c r="A51" s="688" t="s">
        <v>492</v>
      </c>
      <c r="B51" s="37" t="s">
        <v>410</v>
      </c>
      <c r="C51" s="27">
        <v>-36.464362501679702</v>
      </c>
      <c r="D51" s="28">
        <v>-44.333374261128398</v>
      </c>
      <c r="E51" s="28">
        <v>-40.639377677122297</v>
      </c>
      <c r="F51" s="28">
        <v>-24.505846466081</v>
      </c>
      <c r="G51" s="28">
        <v>-13.8699563677512</v>
      </c>
      <c r="H51" s="28">
        <v>-12.2407569323048</v>
      </c>
      <c r="I51" s="28">
        <v>-35.041824464978603</v>
      </c>
      <c r="J51" s="28">
        <v>-14.139540182017999</v>
      </c>
      <c r="K51" s="28">
        <v>-17.3802801696358</v>
      </c>
      <c r="L51" s="28">
        <v>-33.455944636823702</v>
      </c>
      <c r="M51" s="28">
        <v>-36.691714438717199</v>
      </c>
      <c r="N51" s="28">
        <v>-36.188435685405103</v>
      </c>
      <c r="O51" s="28">
        <v>-24.986188702368</v>
      </c>
      <c r="P51" s="28">
        <v>-35.812817134719403</v>
      </c>
      <c r="Q51" s="28">
        <v>-36.0393984405993</v>
      </c>
      <c r="R51" s="28">
        <v>-36.915417007141599</v>
      </c>
      <c r="S51" s="28">
        <v>-33.4227590492426</v>
      </c>
      <c r="T51" s="28">
        <v>-30.131728358176399</v>
      </c>
      <c r="U51" s="28">
        <v>-18.076493716613498</v>
      </c>
      <c r="V51" s="28">
        <v>-8.9955184604081104</v>
      </c>
      <c r="W51" s="28">
        <v>-9.8041096568192394</v>
      </c>
      <c r="X51" s="28">
        <v>-13.3104705137828</v>
      </c>
      <c r="Y51" s="28">
        <v>-17.516851548624601</v>
      </c>
      <c r="Z51" s="28">
        <v>-6.6868887465346498</v>
      </c>
      <c r="AA51" s="28">
        <v>-5.34</v>
      </c>
      <c r="AB51" s="28">
        <v>-3.5808203527176699</v>
      </c>
      <c r="AC51" s="28">
        <v>-0.77176860566609795</v>
      </c>
      <c r="AF51" s="14"/>
      <c r="AG51" s="14"/>
      <c r="AH51" s="14"/>
      <c r="AI51" s="14"/>
      <c r="AJ51" s="14"/>
      <c r="AK51" s="14"/>
      <c r="AL51" s="14"/>
      <c r="AM51" s="14"/>
      <c r="AN51" s="624"/>
      <c r="AO51" s="624"/>
      <c r="AP51" s="624"/>
      <c r="AQ51" s="624"/>
      <c r="AR51" s="624"/>
      <c r="AS51" s="624"/>
      <c r="AT51" s="624"/>
      <c r="AU51" s="624"/>
    </row>
    <row r="52" spans="1:113">
      <c r="A52" s="688"/>
      <c r="B52" s="37" t="s">
        <v>411</v>
      </c>
      <c r="C52" s="38">
        <v>-38.011256113785201</v>
      </c>
      <c r="D52" s="28">
        <v>-30.085554646316002</v>
      </c>
      <c r="E52" s="28">
        <v>-36.935816213449002</v>
      </c>
      <c r="F52" s="28">
        <v>-17.192602020273199</v>
      </c>
      <c r="G52" s="28">
        <v>-18.142809208347401</v>
      </c>
      <c r="H52" s="28">
        <v>-18.342271004911701</v>
      </c>
      <c r="I52" s="28">
        <v>-37.918840824057902</v>
      </c>
      <c r="J52" s="28">
        <v>-4.51670545609025</v>
      </c>
      <c r="K52" s="28">
        <v>-31.146815330761399</v>
      </c>
      <c r="L52" s="28">
        <v>-27.307494875815099</v>
      </c>
      <c r="M52" s="28">
        <v>-39.335922136496301</v>
      </c>
      <c r="N52" s="28">
        <v>-29.832997115798701</v>
      </c>
      <c r="O52" s="28">
        <v>-29.837792239755</v>
      </c>
      <c r="P52" s="28">
        <v>-39.947210839221199</v>
      </c>
      <c r="Q52" s="28">
        <v>-63.089085765467203</v>
      </c>
      <c r="R52" s="28">
        <v>-38.018549486366901</v>
      </c>
      <c r="S52" s="28">
        <v>-23.9048449344244</v>
      </c>
      <c r="T52" s="28">
        <v>-30.131728358176399</v>
      </c>
      <c r="U52" s="28">
        <v>-23.897984512043301</v>
      </c>
      <c r="V52" s="28">
        <v>-25.5027378311392</v>
      </c>
      <c r="W52" s="28">
        <v>-9.6850758606018097</v>
      </c>
      <c r="X52" s="28">
        <v>-8.1475350943800802</v>
      </c>
      <c r="Y52" s="28">
        <v>-31.961707555707601</v>
      </c>
      <c r="Z52" s="28">
        <v>-8.4512033011048899</v>
      </c>
      <c r="AA52" s="28">
        <v>-10.31</v>
      </c>
      <c r="AB52" s="28">
        <v>-21.088524091251401</v>
      </c>
      <c r="AC52" s="28">
        <v>-26.616206147860801</v>
      </c>
      <c r="AF52" s="14"/>
      <c r="AG52" s="14"/>
      <c r="AH52" s="14"/>
      <c r="AI52" s="14"/>
      <c r="AJ52" s="14"/>
      <c r="AK52" s="14"/>
      <c r="AL52" s="14"/>
      <c r="AM52" s="14"/>
      <c r="AN52" s="624"/>
      <c r="AO52" s="624"/>
      <c r="AP52" s="624"/>
      <c r="AQ52" s="624"/>
      <c r="AR52" s="624"/>
      <c r="AS52" s="624"/>
      <c r="AT52" s="624"/>
      <c r="AU52" s="624"/>
    </row>
    <row r="53" spans="1:113" ht="16" customHeight="1">
      <c r="A53" s="688" t="s">
        <v>493</v>
      </c>
      <c r="B53" s="37" t="s">
        <v>410</v>
      </c>
      <c r="C53" s="27">
        <v>-52.4433149890273</v>
      </c>
      <c r="D53" s="28">
        <v>-44.1813053154792</v>
      </c>
      <c r="E53" s="28">
        <v>-41.3704760892902</v>
      </c>
      <c r="F53" s="28">
        <v>-40.293016138327602</v>
      </c>
      <c r="G53" s="28">
        <v>-24.719236448089401</v>
      </c>
      <c r="H53" s="28">
        <v>-39.711044996738401</v>
      </c>
      <c r="I53" s="28">
        <v>-35.1499962774487</v>
      </c>
      <c r="J53" s="28">
        <v>-15.8552802841588</v>
      </c>
      <c r="K53" s="28">
        <v>-35.094895792219702</v>
      </c>
      <c r="L53" s="28">
        <v>-41.9005209256133</v>
      </c>
      <c r="M53" s="28">
        <v>-45.346272558271799</v>
      </c>
      <c r="N53" s="28">
        <v>-41.930981884488197</v>
      </c>
      <c r="O53" s="28">
        <v>-45.317317174007101</v>
      </c>
      <c r="P53" s="28">
        <v>-38.133040975137803</v>
      </c>
      <c r="Q53" s="28">
        <v>-48.3515798002271</v>
      </c>
      <c r="R53" s="28">
        <v>-42.277765995746798</v>
      </c>
      <c r="S53" s="28">
        <v>-42.325917883322603</v>
      </c>
      <c r="T53" s="28">
        <v>-29.6234903967413</v>
      </c>
      <c r="U53" s="28">
        <v>-18.431024510732598</v>
      </c>
      <c r="V53" s="28">
        <v>-16.606488644887399</v>
      </c>
      <c r="W53" s="28">
        <v>-31.525640381202301</v>
      </c>
      <c r="X53" s="28">
        <v>-32.529641986804002</v>
      </c>
      <c r="Y53" s="28">
        <v>-29.3794707695208</v>
      </c>
      <c r="Z53" s="28">
        <v>-16.4699975564378</v>
      </c>
      <c r="AA53" s="28">
        <v>-14.54</v>
      </c>
      <c r="AB53" s="28">
        <v>-2.76137757447548</v>
      </c>
      <c r="AC53" s="28">
        <v>-13.2899865734122</v>
      </c>
      <c r="AF53" s="14"/>
      <c r="AG53" s="14"/>
      <c r="AH53" s="14"/>
      <c r="AI53" s="14"/>
      <c r="AJ53" s="14"/>
      <c r="AK53" s="14"/>
      <c r="AL53" s="14"/>
      <c r="AM53" s="14"/>
      <c r="AN53" s="624"/>
      <c r="AO53" s="624"/>
      <c r="AP53" s="624"/>
      <c r="AQ53" s="624"/>
      <c r="AR53" s="624"/>
      <c r="AS53" s="624"/>
      <c r="AT53" s="624"/>
      <c r="AU53" s="624"/>
    </row>
    <row r="54" spans="1:113">
      <c r="A54" s="689"/>
      <c r="B54" s="39" t="s">
        <v>411</v>
      </c>
      <c r="C54" s="40">
        <v>-53.732820626790001</v>
      </c>
      <c r="D54" s="31">
        <v>-39.581482991712598</v>
      </c>
      <c r="E54" s="31">
        <v>-42.129619252302099</v>
      </c>
      <c r="F54" s="31">
        <v>-36.217258206338698</v>
      </c>
      <c r="G54" s="31">
        <v>-35.299951383381597</v>
      </c>
      <c r="H54" s="31">
        <v>-34.451577682798401</v>
      </c>
      <c r="I54" s="31">
        <v>-38.928788282740904</v>
      </c>
      <c r="J54" s="31">
        <v>-10.862454382689799</v>
      </c>
      <c r="K54" s="31">
        <v>-38.370398170503201</v>
      </c>
      <c r="L54" s="31">
        <v>-33.972425561719099</v>
      </c>
      <c r="M54" s="31">
        <v>-37.570282747716597</v>
      </c>
      <c r="N54" s="31">
        <v>-30.908701264433201</v>
      </c>
      <c r="O54" s="31">
        <v>-32.683242513222503</v>
      </c>
      <c r="P54" s="31">
        <v>-50.849156763120199</v>
      </c>
      <c r="Q54" s="31">
        <v>-53.0519058960937</v>
      </c>
      <c r="R54" s="31">
        <v>-37.147286204727202</v>
      </c>
      <c r="S54" s="31">
        <v>-33.407141058089898</v>
      </c>
      <c r="T54" s="31">
        <v>-28.7287659229534</v>
      </c>
      <c r="U54" s="31">
        <v>-21.881219092054899</v>
      </c>
      <c r="V54" s="31">
        <v>-24.8012349847492</v>
      </c>
      <c r="W54" s="31">
        <v>-12.623818170224499</v>
      </c>
      <c r="X54" s="31">
        <v>-16.212728338121501</v>
      </c>
      <c r="Y54" s="31">
        <v>-34.428011166661904</v>
      </c>
      <c r="Z54" s="31">
        <v>-15.7573403151183</v>
      </c>
      <c r="AA54" s="31">
        <v>-12.92</v>
      </c>
      <c r="AB54" s="31">
        <v>-14.1697795021279</v>
      </c>
      <c r="AC54" s="31">
        <v>-32.004796537422898</v>
      </c>
      <c r="AF54" s="14"/>
      <c r="AG54" s="14"/>
      <c r="AH54" s="14"/>
      <c r="AI54" s="14"/>
      <c r="AJ54" s="14"/>
      <c r="AK54" s="14"/>
      <c r="AL54" s="14"/>
      <c r="AM54" s="14"/>
      <c r="AN54" s="624"/>
      <c r="AO54" s="624"/>
      <c r="AP54" s="624"/>
      <c r="AQ54" s="624"/>
      <c r="AR54" s="624"/>
      <c r="AS54" s="624"/>
      <c r="AT54" s="624"/>
      <c r="AU54" s="624"/>
    </row>
    <row r="55" spans="1:113" ht="24" customHeight="1">
      <c r="A55" s="690" t="s">
        <v>494</v>
      </c>
      <c r="B55" s="32" t="s">
        <v>410</v>
      </c>
      <c r="C55" s="27">
        <v>-4.6184915491482297</v>
      </c>
      <c r="D55" s="28">
        <v>10.9277911571748</v>
      </c>
      <c r="E55" s="28">
        <v>-7.8655153096661303</v>
      </c>
      <c r="F55" s="28">
        <v>-6.9311822258749496</v>
      </c>
      <c r="G55" s="28">
        <v>9.5803919967788396</v>
      </c>
      <c r="H55" s="28">
        <v>0.30474523636637102</v>
      </c>
      <c r="I55" s="28">
        <v>0.37227485938414301</v>
      </c>
      <c r="J55" s="28">
        <v>-5.0199914883654104</v>
      </c>
      <c r="K55" s="28">
        <v>-1.1318403890598601</v>
      </c>
      <c r="L55" s="28">
        <v>-3.4026862958752799</v>
      </c>
      <c r="M55" s="28">
        <v>-6.63364262729608</v>
      </c>
      <c r="N55" s="28">
        <v>7.2438729647391904</v>
      </c>
      <c r="O55" s="28">
        <v>-13.7728011477249</v>
      </c>
      <c r="P55" s="28">
        <v>10.1029742087476</v>
      </c>
      <c r="Q55" s="28">
        <v>7.6297670964734996</v>
      </c>
      <c r="R55" s="28">
        <v>-0.85912925942065899</v>
      </c>
      <c r="S55" s="28">
        <v>7.0713710226027802</v>
      </c>
      <c r="T55" s="28">
        <v>-0.66144489044931798</v>
      </c>
      <c r="U55" s="28">
        <v>-18.825994798185199</v>
      </c>
      <c r="V55" s="28">
        <v>3.2004328193040799</v>
      </c>
      <c r="W55" s="28">
        <v>13.547729643738499</v>
      </c>
      <c r="X55" s="28">
        <v>29.385944816924699</v>
      </c>
      <c r="Y55" s="28">
        <v>16.908410342582901</v>
      </c>
      <c r="Z55" s="28">
        <v>6.4105616589117798</v>
      </c>
      <c r="AA55" s="28">
        <v>-3.9</v>
      </c>
      <c r="AB55" s="28">
        <v>17.833650015618399</v>
      </c>
      <c r="AC55" s="28">
        <v>20.086693728247599</v>
      </c>
      <c r="AF55" s="14"/>
      <c r="AG55" s="14"/>
      <c r="AH55" s="14"/>
      <c r="AI55" s="14"/>
      <c r="AJ55" s="14"/>
      <c r="AK55" s="14"/>
      <c r="AL55" s="14"/>
      <c r="AM55" s="14"/>
      <c r="AN55" s="624"/>
      <c r="AO55" s="624"/>
      <c r="AP55" s="624"/>
      <c r="AQ55" s="624"/>
      <c r="AR55" s="624"/>
      <c r="AS55" s="624"/>
      <c r="AT55" s="624"/>
      <c r="AU55" s="624"/>
      <c r="DI55"/>
    </row>
    <row r="56" spans="1:113" s="15" customFormat="1" ht="21.65" customHeight="1">
      <c r="A56" s="691"/>
      <c r="B56" s="29" t="s">
        <v>411</v>
      </c>
      <c r="C56" s="30">
        <v>-5.2676653764580497</v>
      </c>
      <c r="D56" s="31">
        <v>11.563421520648999</v>
      </c>
      <c r="E56" s="31">
        <v>-13.702464172063699</v>
      </c>
      <c r="F56" s="31">
        <v>-17.1554746312428</v>
      </c>
      <c r="G56" s="31">
        <v>3.44425031881782</v>
      </c>
      <c r="H56" s="31">
        <v>6.7186239493395599</v>
      </c>
      <c r="I56" s="31">
        <v>-3.9089997760141602</v>
      </c>
      <c r="J56" s="31">
        <v>-1.08247822340069</v>
      </c>
      <c r="K56" s="31">
        <v>-9.5949636051508307</v>
      </c>
      <c r="L56" s="31">
        <v>-15.5311984754007</v>
      </c>
      <c r="M56" s="31">
        <v>-7.4118676312395699</v>
      </c>
      <c r="N56" s="31">
        <v>2.6611275253090398</v>
      </c>
      <c r="O56" s="31">
        <v>-13.7728011477249</v>
      </c>
      <c r="P56" s="31">
        <v>0.74083513672165302</v>
      </c>
      <c r="Q56" s="31">
        <v>7.2048263008087297</v>
      </c>
      <c r="R56" s="31">
        <v>-14.0946096343131</v>
      </c>
      <c r="S56" s="31">
        <v>5.9639888014531897</v>
      </c>
      <c r="T56" s="31">
        <v>12.583392772981499</v>
      </c>
      <c r="U56" s="31">
        <v>6.5656403658402498</v>
      </c>
      <c r="V56" s="31">
        <v>18.096462913290001</v>
      </c>
      <c r="W56" s="31">
        <v>5.9209325941508899</v>
      </c>
      <c r="X56" s="31">
        <v>5.5041966386432701</v>
      </c>
      <c r="Y56" s="31">
        <v>3.8651666812361101</v>
      </c>
      <c r="Z56" s="31">
        <v>4.8473290046594002</v>
      </c>
      <c r="AA56" s="31">
        <v>-4.7</v>
      </c>
      <c r="AB56" s="31">
        <v>14.894002624519301</v>
      </c>
      <c r="AC56" s="31">
        <v>7.8366880123187599</v>
      </c>
      <c r="AD56" s="1"/>
      <c r="AE56" s="1"/>
      <c r="AF56" s="14"/>
      <c r="AG56" s="14"/>
      <c r="AH56" s="14"/>
      <c r="AI56" s="14"/>
      <c r="AJ56" s="14"/>
      <c r="AK56" s="14"/>
      <c r="AL56" s="14"/>
      <c r="AM56" s="14"/>
      <c r="AN56" s="624"/>
      <c r="AO56" s="624"/>
      <c r="AP56" s="624"/>
      <c r="AQ56" s="624"/>
      <c r="AR56" s="624"/>
      <c r="AS56" s="624"/>
      <c r="AT56" s="624"/>
      <c r="AU56" s="624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</row>
    <row r="57" spans="1:113" ht="15" customHeight="1">
      <c r="A57" s="692" t="s">
        <v>495</v>
      </c>
      <c r="B57" s="32" t="s">
        <v>410</v>
      </c>
      <c r="C57" s="27">
        <v>-21.869501800504398</v>
      </c>
      <c r="D57" s="28">
        <v>-7.0801472252078499</v>
      </c>
      <c r="E57" s="28">
        <v>-5.1188777454210799</v>
      </c>
      <c r="F57" s="28">
        <v>-20.712374440182199</v>
      </c>
      <c r="G57" s="28">
        <v>-11.7038577135474</v>
      </c>
      <c r="H57" s="28">
        <v>-23.1092684537083</v>
      </c>
      <c r="I57" s="28">
        <v>-11.594220211240399</v>
      </c>
      <c r="J57" s="28">
        <v>-19.4334332724119</v>
      </c>
      <c r="K57" s="28">
        <v>-16.787344271712701</v>
      </c>
      <c r="L57" s="28">
        <v>-14.900881245699599</v>
      </c>
      <c r="M57" s="28">
        <v>-22.990793229931299</v>
      </c>
      <c r="N57" s="28">
        <v>-14.3341172713377</v>
      </c>
      <c r="O57" s="28">
        <v>-13.9014783770028</v>
      </c>
      <c r="P57" s="28">
        <v>-5.7235003300546001</v>
      </c>
      <c r="Q57" s="28">
        <v>-0.69911041012223096</v>
      </c>
      <c r="R57" s="28">
        <v>-0.72882966155772</v>
      </c>
      <c r="S57" s="28">
        <v>16.996780663425699</v>
      </c>
      <c r="T57" s="28">
        <v>-0.21078155888139899</v>
      </c>
      <c r="U57" s="28">
        <v>-6.58829846689052</v>
      </c>
      <c r="V57" s="28">
        <v>-6.7272955471423996</v>
      </c>
      <c r="W57" s="28">
        <v>-14.1407716944454</v>
      </c>
      <c r="X57" s="28">
        <v>-17.945382941897801</v>
      </c>
      <c r="Y57" s="28">
        <v>-15.914105155341</v>
      </c>
      <c r="Z57" s="28">
        <v>-14.5425321133946</v>
      </c>
      <c r="AA57" s="28">
        <v>-2.5</v>
      </c>
      <c r="AB57" s="28">
        <v>10.3070001056868</v>
      </c>
      <c r="AC57" s="28">
        <v>-14.587891824928199</v>
      </c>
      <c r="AF57" s="14"/>
      <c r="AG57" s="14"/>
      <c r="AH57" s="14"/>
      <c r="AI57" s="14"/>
      <c r="AJ57" s="14"/>
      <c r="AK57" s="14"/>
      <c r="AL57" s="14"/>
      <c r="AM57" s="14"/>
      <c r="AN57" s="624"/>
      <c r="AO57" s="624"/>
      <c r="AP57" s="624"/>
      <c r="AQ57" s="624"/>
      <c r="AR57" s="624"/>
      <c r="AS57" s="624"/>
      <c r="AT57" s="624"/>
      <c r="AU57" s="624"/>
      <c r="DI57"/>
    </row>
    <row r="58" spans="1:113" s="15" customFormat="1">
      <c r="A58" s="691"/>
      <c r="B58" s="42" t="s">
        <v>411</v>
      </c>
      <c r="C58" s="30">
        <v>-22.111080121302098</v>
      </c>
      <c r="D58" s="31">
        <v>-6.2940822929053999</v>
      </c>
      <c r="E58" s="31">
        <v>-6.8107929496764097</v>
      </c>
      <c r="F58" s="31">
        <v>-24.0023258618914</v>
      </c>
      <c r="G58" s="31">
        <v>-11.7543931733896</v>
      </c>
      <c r="H58" s="31">
        <v>-10.2905553635121</v>
      </c>
      <c r="I58" s="31">
        <v>-13.480690386111</v>
      </c>
      <c r="J58" s="31">
        <v>-2.8301969419162099</v>
      </c>
      <c r="K58" s="31">
        <v>-12.2569186086432</v>
      </c>
      <c r="L58" s="31">
        <v>-14.5243287331883</v>
      </c>
      <c r="M58" s="31">
        <v>-13.098463184981201</v>
      </c>
      <c r="N58" s="31">
        <v>-14.3341172713377</v>
      </c>
      <c r="O58" s="31">
        <v>-13.9014783770028</v>
      </c>
      <c r="P58" s="31">
        <v>-14.1421755906432</v>
      </c>
      <c r="Q58" s="31">
        <v>1.5758616223644499</v>
      </c>
      <c r="R58" s="31">
        <v>-6.1054440977546598</v>
      </c>
      <c r="S58" s="31">
        <v>19.777393823887198</v>
      </c>
      <c r="T58" s="31">
        <v>17.0991672108355</v>
      </c>
      <c r="U58" s="31">
        <v>-10.189176649698201</v>
      </c>
      <c r="V58" s="31">
        <v>10.241219470137001</v>
      </c>
      <c r="W58" s="31">
        <v>-13.318533889841399</v>
      </c>
      <c r="X58" s="31">
        <v>-14.3015849172566</v>
      </c>
      <c r="Y58" s="31">
        <v>-13.218633918531401</v>
      </c>
      <c r="Z58" s="31">
        <v>-6.8007269066199303</v>
      </c>
      <c r="AA58" s="31">
        <v>-9.4</v>
      </c>
      <c r="AB58" s="31">
        <v>-11.6906028773084</v>
      </c>
      <c r="AC58" s="31">
        <v>-9.8554485043499493</v>
      </c>
      <c r="AD58" s="1"/>
      <c r="AE58" s="1"/>
      <c r="AF58" s="14"/>
      <c r="AG58" s="14"/>
      <c r="AH58" s="14"/>
      <c r="AI58" s="14"/>
      <c r="AJ58" s="14"/>
      <c r="AK58" s="14"/>
      <c r="AL58" s="14"/>
      <c r="AM58" s="14"/>
      <c r="AN58" s="624"/>
      <c r="AO58" s="624"/>
      <c r="AP58" s="624"/>
      <c r="AQ58" s="624"/>
      <c r="AR58" s="624"/>
      <c r="AS58" s="624"/>
      <c r="AT58" s="624"/>
      <c r="AU58" s="624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</row>
    <row r="59" spans="1:113" ht="14.5" customHeight="1">
      <c r="A59" s="687" t="s">
        <v>496</v>
      </c>
      <c r="B59" s="32" t="s">
        <v>410</v>
      </c>
      <c r="C59" s="27">
        <v>37.289021062436298</v>
      </c>
      <c r="D59" s="28">
        <v>29.260417516878402</v>
      </c>
      <c r="E59" s="28">
        <v>24.540056163528899</v>
      </c>
      <c r="F59" s="28">
        <v>24.628259014045501</v>
      </c>
      <c r="G59" s="28">
        <v>41.267861442960402</v>
      </c>
      <c r="H59" s="28">
        <v>24.275648732803699</v>
      </c>
      <c r="I59" s="28">
        <v>34.524833196616399</v>
      </c>
      <c r="J59" s="28">
        <v>27.4205764612976</v>
      </c>
      <c r="K59" s="28">
        <v>23.317229914128198</v>
      </c>
      <c r="L59" s="28">
        <v>7.6229918798018703</v>
      </c>
      <c r="M59" s="28">
        <v>-14.386802908437801</v>
      </c>
      <c r="N59" s="28">
        <v>0.19465823372565799</v>
      </c>
      <c r="O59" s="28">
        <v>26.098742789700701</v>
      </c>
      <c r="P59" s="28">
        <v>-12.6652527347914</v>
      </c>
      <c r="Q59" s="28">
        <v>-3.6714050156135798</v>
      </c>
      <c r="R59" s="28">
        <v>0.233829131786609</v>
      </c>
      <c r="S59" s="28">
        <v>10.870176787978901</v>
      </c>
      <c r="T59" s="28">
        <v>9.8891688298080194</v>
      </c>
      <c r="U59" s="28">
        <v>25.9386860011825</v>
      </c>
      <c r="V59" s="28">
        <v>16.211196722088701</v>
      </c>
      <c r="W59" s="28">
        <v>2.0717888739336399</v>
      </c>
      <c r="X59" s="28">
        <v>19.291277310082801</v>
      </c>
      <c r="Y59" s="28">
        <v>27.1737372383921</v>
      </c>
      <c r="Z59" s="28">
        <v>19.6742616014599</v>
      </c>
      <c r="AA59" s="28">
        <v>32.6</v>
      </c>
      <c r="AB59" s="28">
        <v>53.5739644551035</v>
      </c>
      <c r="AC59" s="28">
        <v>37.083426562371301</v>
      </c>
      <c r="AF59" s="14"/>
      <c r="AG59" s="14"/>
      <c r="AH59" s="14"/>
      <c r="AI59" s="14"/>
      <c r="AJ59" s="14"/>
      <c r="AK59" s="14"/>
      <c r="AL59" s="14"/>
      <c r="AM59" s="14"/>
      <c r="AN59" s="624"/>
      <c r="AO59" s="624"/>
      <c r="AP59" s="624"/>
      <c r="AQ59" s="624"/>
      <c r="AR59" s="624"/>
      <c r="AS59" s="624"/>
      <c r="AT59" s="624"/>
      <c r="AU59" s="624"/>
      <c r="DI59"/>
    </row>
    <row r="60" spans="1:113" s="15" customFormat="1">
      <c r="A60" s="685"/>
      <c r="B60" s="29" t="s">
        <v>411</v>
      </c>
      <c r="C60" s="30">
        <v>43.173155534276802</v>
      </c>
      <c r="D60" s="31">
        <v>14.708660277319501</v>
      </c>
      <c r="E60" s="31">
        <v>26.195721556043001</v>
      </c>
      <c r="F60" s="31">
        <v>35.338390984071502</v>
      </c>
      <c r="G60" s="31">
        <v>32.782860167053897</v>
      </c>
      <c r="H60" s="31">
        <v>8.9578517257516594</v>
      </c>
      <c r="I60" s="31">
        <v>36.8787053155257</v>
      </c>
      <c r="J60" s="31">
        <v>7.3726604841018002</v>
      </c>
      <c r="K60" s="31">
        <v>31.608660393333199</v>
      </c>
      <c r="L60" s="31">
        <v>16.353606235905801</v>
      </c>
      <c r="M60" s="31">
        <v>10.818726935383999</v>
      </c>
      <c r="N60" s="50">
        <v>17.832649105957302</v>
      </c>
      <c r="O60" s="31">
        <v>23.866590042781699</v>
      </c>
      <c r="P60" s="31">
        <v>-2.4610809294171001</v>
      </c>
      <c r="Q60" s="31">
        <v>11.587997003447301</v>
      </c>
      <c r="R60" s="52">
        <v>2.2245120489289998</v>
      </c>
      <c r="S60" s="31">
        <v>23.099941363078099</v>
      </c>
      <c r="T60" s="31">
        <v>22.456598132863299</v>
      </c>
      <c r="U60" s="31">
        <v>25.245161466322202</v>
      </c>
      <c r="V60" s="52">
        <v>24.851783212083401</v>
      </c>
      <c r="W60" s="31">
        <v>20.703994732170099</v>
      </c>
      <c r="X60" s="31">
        <v>36.8603345990674</v>
      </c>
      <c r="Y60" s="31">
        <v>49.116329999174397</v>
      </c>
      <c r="Z60" s="52">
        <v>38.508287533076697</v>
      </c>
      <c r="AA60" s="31">
        <v>27.4</v>
      </c>
      <c r="AB60" s="31">
        <v>51.506573065689501</v>
      </c>
      <c r="AC60" s="31">
        <v>46.5772493309656</v>
      </c>
      <c r="AD60" s="1"/>
      <c r="AE60" s="1"/>
      <c r="AF60" s="14"/>
      <c r="AG60" s="14"/>
      <c r="AH60" s="14"/>
      <c r="AI60" s="14"/>
      <c r="AJ60" s="14"/>
      <c r="AK60" s="14"/>
      <c r="AL60" s="14"/>
      <c r="AM60" s="14"/>
      <c r="AN60" s="624"/>
      <c r="AO60" s="624"/>
      <c r="AP60" s="624"/>
      <c r="AQ60" s="624"/>
      <c r="AR60" s="624"/>
      <c r="AS60" s="624"/>
      <c r="AT60" s="624"/>
      <c r="AU60" s="624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</row>
    <row r="61" spans="1:113" ht="14.5" customHeight="1">
      <c r="A61" s="687" t="s">
        <v>497</v>
      </c>
      <c r="B61" s="32" t="s">
        <v>410</v>
      </c>
      <c r="C61" s="27">
        <v>42.331873991954197</v>
      </c>
      <c r="D61" s="28">
        <v>31.968566005855902</v>
      </c>
      <c r="E61" s="28">
        <v>16.7644208661562</v>
      </c>
      <c r="F61" s="28">
        <v>23.697046126231101</v>
      </c>
      <c r="G61" s="28">
        <v>33.246915610424203</v>
      </c>
      <c r="H61" s="28">
        <v>23.0419924381135</v>
      </c>
      <c r="I61" s="28">
        <v>36.219547182250899</v>
      </c>
      <c r="J61" s="28">
        <v>29.449483070493599</v>
      </c>
      <c r="K61" s="28">
        <v>16.180495523041799</v>
      </c>
      <c r="L61" s="28">
        <v>1.72463351444473</v>
      </c>
      <c r="M61" s="28">
        <v>-0.41652182607643501</v>
      </c>
      <c r="N61" s="28">
        <v>-2.3095816091950998</v>
      </c>
      <c r="O61" s="28">
        <v>21.040729646435601</v>
      </c>
      <c r="P61" s="28">
        <v>-6.9198933250262398</v>
      </c>
      <c r="Q61" s="28">
        <v>-4.4345970666613397</v>
      </c>
      <c r="R61" s="28">
        <v>-4.4872675663075201</v>
      </c>
      <c r="S61" s="28">
        <v>-3.1743656760602299</v>
      </c>
      <c r="T61" s="28">
        <v>1.2595537506414101</v>
      </c>
      <c r="U61" s="28">
        <v>11.261746214505999</v>
      </c>
      <c r="V61" s="28">
        <v>8.6649080871485893</v>
      </c>
      <c r="W61" s="28">
        <v>14.173929311542301</v>
      </c>
      <c r="X61" s="28">
        <v>28.293328029749901</v>
      </c>
      <c r="Y61" s="28">
        <v>21.7149684761911</v>
      </c>
      <c r="Z61" s="28">
        <v>11.4821069260055</v>
      </c>
      <c r="AA61" s="28">
        <v>25.1</v>
      </c>
      <c r="AB61" s="28">
        <v>31.514903721993999</v>
      </c>
      <c r="AC61" s="28">
        <v>32.308930944181</v>
      </c>
      <c r="AF61" s="14"/>
      <c r="AG61" s="14"/>
      <c r="AH61" s="14"/>
      <c r="AI61" s="14"/>
      <c r="AJ61" s="14"/>
      <c r="AK61" s="14"/>
      <c r="AL61" s="14"/>
      <c r="AM61" s="14"/>
      <c r="AN61" s="624"/>
      <c r="AO61" s="624"/>
      <c r="AP61" s="624"/>
      <c r="AQ61" s="624"/>
      <c r="AR61" s="624"/>
      <c r="AS61" s="624"/>
      <c r="AT61" s="624"/>
      <c r="AU61" s="624"/>
      <c r="DI61"/>
    </row>
    <row r="62" spans="1:113" s="15" customFormat="1">
      <c r="A62" s="685"/>
      <c r="B62" s="29" t="s">
        <v>411</v>
      </c>
      <c r="C62" s="30">
        <v>48.827497776310601</v>
      </c>
      <c r="D62" s="31">
        <v>21.264685803342701</v>
      </c>
      <c r="E62" s="31">
        <v>18.9582347494045</v>
      </c>
      <c r="F62" s="31">
        <v>24.2016583572073</v>
      </c>
      <c r="G62" s="31">
        <v>21.175397240715402</v>
      </c>
      <c r="H62" s="31">
        <v>-0.45338559198095302</v>
      </c>
      <c r="I62" s="31">
        <v>39.032993828734703</v>
      </c>
      <c r="J62" s="31">
        <v>-19.3702862933579</v>
      </c>
      <c r="K62" s="31">
        <v>10.557360895319301</v>
      </c>
      <c r="L62" s="31">
        <v>5.8278039452890003</v>
      </c>
      <c r="M62" s="31">
        <v>2.3735667215176002</v>
      </c>
      <c r="N62" s="31">
        <v>3.4547248998923599</v>
      </c>
      <c r="O62" s="31">
        <v>12.404528847769701</v>
      </c>
      <c r="P62" s="31">
        <v>-16.354426940169301</v>
      </c>
      <c r="Q62" s="31">
        <v>-2.14741747838998</v>
      </c>
      <c r="R62" s="31">
        <v>2.4229498297877798</v>
      </c>
      <c r="S62" s="31">
        <v>-4.9124855820176201</v>
      </c>
      <c r="T62" s="31">
        <v>2.6536883394579398</v>
      </c>
      <c r="U62" s="31">
        <v>10.282486618908001</v>
      </c>
      <c r="V62" s="31">
        <v>6.4705263634548498</v>
      </c>
      <c r="W62" s="31">
        <v>9.8226801121294596</v>
      </c>
      <c r="X62" s="31">
        <v>21.489104474050599</v>
      </c>
      <c r="Y62" s="31">
        <v>18.618370304530799</v>
      </c>
      <c r="Z62" s="31">
        <v>16.6477785389819</v>
      </c>
      <c r="AA62" s="31">
        <v>14.3</v>
      </c>
      <c r="AB62" s="31">
        <v>38.4269455012085</v>
      </c>
      <c r="AC62" s="31">
        <v>28.636126535662299</v>
      </c>
      <c r="AD62" s="1"/>
      <c r="AE62" s="1"/>
      <c r="AF62" s="14"/>
      <c r="AG62" s="14"/>
      <c r="AH62" s="14"/>
      <c r="AI62" s="14"/>
      <c r="AJ62" s="14"/>
      <c r="AK62" s="14"/>
      <c r="AL62" s="14"/>
      <c r="AM62" s="14"/>
      <c r="AN62" s="624"/>
      <c r="AO62" s="624"/>
      <c r="AP62" s="624"/>
      <c r="AQ62" s="624"/>
      <c r="AR62" s="624"/>
      <c r="AS62" s="624"/>
      <c r="AT62" s="624"/>
      <c r="AU62" s="624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</row>
    <row r="63" spans="1:113" ht="16" customHeight="1">
      <c r="A63" s="687" t="s">
        <v>498</v>
      </c>
      <c r="B63" s="32" t="s">
        <v>410</v>
      </c>
      <c r="C63" s="34">
        <v>41.425040284573797</v>
      </c>
      <c r="D63" s="35">
        <v>43.712523665140097</v>
      </c>
      <c r="E63" s="35">
        <v>21.551096308903499</v>
      </c>
      <c r="F63" s="35">
        <v>30.8687605185435</v>
      </c>
      <c r="G63" s="35">
        <v>40.637527023484203</v>
      </c>
      <c r="H63" s="35">
        <v>39.003998455400399</v>
      </c>
      <c r="I63" s="35">
        <v>30.159068634349499</v>
      </c>
      <c r="J63" s="35">
        <v>25.355136695620999</v>
      </c>
      <c r="K63" s="35">
        <v>9.7090221762930309</v>
      </c>
      <c r="L63" s="35">
        <v>-3.6237202071342298</v>
      </c>
      <c r="M63" s="35">
        <v>-0.493580980760779</v>
      </c>
      <c r="N63" s="28">
        <v>-6.2792834329799696</v>
      </c>
      <c r="O63" s="28">
        <v>15.1161126743292</v>
      </c>
      <c r="P63" s="28">
        <v>-12.602821574196399</v>
      </c>
      <c r="Q63" s="28">
        <v>7.8228395712969396</v>
      </c>
      <c r="R63" s="28">
        <v>-5.8009392972521399</v>
      </c>
      <c r="S63" s="28">
        <v>-14.864501557317899</v>
      </c>
      <c r="T63" s="28">
        <v>-2.4418416821344602</v>
      </c>
      <c r="U63" s="28">
        <v>10.352792172509901</v>
      </c>
      <c r="V63" s="28">
        <v>13.5211588513781</v>
      </c>
      <c r="W63" s="28">
        <v>14.632597024527501</v>
      </c>
      <c r="X63" s="28">
        <v>23.510599582641699</v>
      </c>
      <c r="Y63" s="28">
        <v>5.1871291389843899</v>
      </c>
      <c r="Z63" s="28">
        <v>9.7867673911349495</v>
      </c>
      <c r="AA63" s="28">
        <v>15.9</v>
      </c>
      <c r="AB63" s="28">
        <v>23.835906581661501</v>
      </c>
      <c r="AC63" s="28">
        <v>26.983924767809601</v>
      </c>
      <c r="AF63" s="14"/>
      <c r="AG63" s="14"/>
      <c r="AH63" s="14"/>
      <c r="AI63" s="14"/>
      <c r="AJ63" s="14"/>
      <c r="AK63" s="14"/>
      <c r="AL63" s="14"/>
      <c r="AM63" s="14"/>
      <c r="AN63" s="624"/>
      <c r="AO63" s="624"/>
      <c r="AP63" s="624"/>
      <c r="AQ63" s="624"/>
      <c r="AR63" s="624"/>
      <c r="AS63" s="624"/>
      <c r="AT63" s="624"/>
      <c r="AU63" s="624"/>
      <c r="DI63"/>
    </row>
    <row r="64" spans="1:113">
      <c r="A64" s="685"/>
      <c r="B64" s="43" t="s">
        <v>411</v>
      </c>
      <c r="C64" s="44">
        <v>43.026345495037802</v>
      </c>
      <c r="D64" s="45">
        <v>29.841823275741199</v>
      </c>
      <c r="E64" s="45">
        <v>12.0913144208369</v>
      </c>
      <c r="F64" s="45">
        <v>26.514945715450999</v>
      </c>
      <c r="G64" s="45">
        <v>27.071250515687399</v>
      </c>
      <c r="H64" s="45">
        <v>10.6997861687481</v>
      </c>
      <c r="I64" s="45">
        <v>37.292658268883301</v>
      </c>
      <c r="J64" s="45">
        <v>-1.8487102534431801</v>
      </c>
      <c r="K64" s="45">
        <v>14.0643326364203</v>
      </c>
      <c r="L64" s="45">
        <v>-1.29301998160072</v>
      </c>
      <c r="M64" s="45">
        <v>-7.49891994286613</v>
      </c>
      <c r="N64" s="45">
        <v>-6.5027421254956996</v>
      </c>
      <c r="O64" s="45">
        <v>7.1292334797679802</v>
      </c>
      <c r="P64" s="45">
        <v>-16.541439908888002</v>
      </c>
      <c r="Q64" s="45">
        <v>-1.2679295710873399</v>
      </c>
      <c r="R64" s="45">
        <v>-17.234496146441501</v>
      </c>
      <c r="S64" s="45">
        <v>-23.647621067670599</v>
      </c>
      <c r="T64" s="45">
        <v>-15.2640026407544</v>
      </c>
      <c r="U64" s="45">
        <v>-6.2284066626265799</v>
      </c>
      <c r="V64" s="45">
        <v>7.6243446924783003</v>
      </c>
      <c r="W64" s="45">
        <v>12.9345967620199</v>
      </c>
      <c r="X64" s="45">
        <v>21.271074134412999</v>
      </c>
      <c r="Y64" s="45">
        <v>10.8599288196127</v>
      </c>
      <c r="Z64" s="45">
        <v>10.652293457552201</v>
      </c>
      <c r="AA64" s="45">
        <v>8.3000000000000007</v>
      </c>
      <c r="AB64" s="45">
        <v>26.084917916181599</v>
      </c>
      <c r="AC64" s="45">
        <v>28.309512209339299</v>
      </c>
      <c r="AF64" s="14"/>
      <c r="AG64" s="14"/>
      <c r="AH64" s="14"/>
      <c r="AI64" s="14"/>
      <c r="AJ64" s="14"/>
      <c r="AK64" s="14"/>
      <c r="AL64" s="14"/>
      <c r="AM64" s="14"/>
      <c r="AN64" s="624"/>
      <c r="AO64" s="624"/>
      <c r="AP64" s="624"/>
      <c r="AQ64" s="624"/>
      <c r="AR64" s="624"/>
      <c r="AS64" s="624"/>
      <c r="AT64" s="624"/>
      <c r="AU64" s="624"/>
      <c r="DI64"/>
    </row>
    <row r="65" spans="1:113" ht="16" customHeight="1">
      <c r="A65" s="684" t="s">
        <v>499</v>
      </c>
      <c r="B65" s="32" t="s">
        <v>410</v>
      </c>
      <c r="C65" s="27">
        <v>9.46370391202632</v>
      </c>
      <c r="D65" s="28">
        <v>7.5384159792152303</v>
      </c>
      <c r="E65" s="28">
        <v>-18.7492866987618</v>
      </c>
      <c r="F65" s="28">
        <v>-8.8427786106324806</v>
      </c>
      <c r="G65" s="28">
        <v>-6.5244039153315097</v>
      </c>
      <c r="H65" s="28">
        <v>1.2647466343891101</v>
      </c>
      <c r="I65" s="28">
        <v>-2.36313087155736</v>
      </c>
      <c r="J65" s="28">
        <v>4.9845115212428501</v>
      </c>
      <c r="K65" s="28">
        <v>-5.1572895111044099</v>
      </c>
      <c r="L65" s="28">
        <v>-9.5236834905944896</v>
      </c>
      <c r="M65" s="28">
        <v>-21.1576175005812</v>
      </c>
      <c r="N65" s="28">
        <v>-2.17152808918053</v>
      </c>
      <c r="O65" s="28">
        <v>1.4713120867560501</v>
      </c>
      <c r="P65" s="28">
        <v>-9.0430570573931899</v>
      </c>
      <c r="Q65" s="28">
        <v>-11.8619965859179</v>
      </c>
      <c r="R65" s="28">
        <v>5.3432394972438599</v>
      </c>
      <c r="S65" s="28">
        <v>-8.48126751832298</v>
      </c>
      <c r="T65" s="28">
        <v>-0.42202652122687201</v>
      </c>
      <c r="U65" s="28">
        <v>4.5675344689764499</v>
      </c>
      <c r="V65" s="28">
        <v>-4.6716364259717098</v>
      </c>
      <c r="W65" s="28">
        <v>-7.5078642062022798</v>
      </c>
      <c r="X65" s="28">
        <v>4.0973738592193198</v>
      </c>
      <c r="Y65" s="28">
        <v>-2.2198262586938098</v>
      </c>
      <c r="Z65" s="28">
        <v>4.2809735781207303</v>
      </c>
      <c r="AA65" s="28">
        <v>-4.9000000000000004</v>
      </c>
      <c r="AB65" s="28">
        <v>-0.124118273068774</v>
      </c>
      <c r="AC65" s="28">
        <v>4.1879595926202304</v>
      </c>
      <c r="AF65" s="14"/>
      <c r="AG65" s="14"/>
      <c r="AH65" s="14"/>
      <c r="AI65" s="14"/>
      <c r="AJ65" s="14"/>
      <c r="AK65" s="14"/>
      <c r="AL65" s="14"/>
      <c r="AM65" s="14"/>
      <c r="AN65" s="624"/>
      <c r="AO65" s="624"/>
      <c r="AP65" s="624"/>
      <c r="AQ65" s="624"/>
      <c r="AR65" s="624"/>
      <c r="AS65" s="624"/>
      <c r="AT65" s="624"/>
      <c r="AU65" s="624"/>
      <c r="DI65"/>
    </row>
    <row r="66" spans="1:113">
      <c r="A66" s="685"/>
      <c r="B66" s="29" t="s">
        <v>411</v>
      </c>
      <c r="C66" s="40">
        <v>9.1874258371513999</v>
      </c>
      <c r="D66" s="31">
        <v>4.6205076587025502</v>
      </c>
      <c r="E66" s="31">
        <v>-3.0864600867640601</v>
      </c>
      <c r="F66" s="31">
        <v>-7.9143417929341098E-2</v>
      </c>
      <c r="G66" s="31">
        <v>-5.3947655083003196</v>
      </c>
      <c r="H66" s="31">
        <v>0.39063223783576601</v>
      </c>
      <c r="I66" s="31">
        <v>-4.1943998251279</v>
      </c>
      <c r="J66" s="31">
        <v>-3.7577107937441498</v>
      </c>
      <c r="K66" s="31">
        <v>1.6392878266156901</v>
      </c>
      <c r="L66" s="31">
        <v>-3.3233447637327802</v>
      </c>
      <c r="M66" s="31">
        <v>-3.1446676972488601</v>
      </c>
      <c r="N66" s="31">
        <v>-6.5845442264002001</v>
      </c>
      <c r="O66" s="31">
        <v>3.64438544262743</v>
      </c>
      <c r="P66" s="31">
        <v>-11.857347235705801</v>
      </c>
      <c r="Q66" s="31">
        <v>-10.1219866163351</v>
      </c>
      <c r="R66" s="31">
        <v>-7.4990293971326096</v>
      </c>
      <c r="S66" s="31">
        <v>1.50182811505549</v>
      </c>
      <c r="T66" s="31">
        <v>1.82364511364394</v>
      </c>
      <c r="U66" s="31">
        <v>0</v>
      </c>
      <c r="V66" s="31">
        <v>-2.5253771625131298</v>
      </c>
      <c r="W66" s="31">
        <v>-1.80493871342759</v>
      </c>
      <c r="X66" s="31">
        <v>-2.4774037602396501</v>
      </c>
      <c r="Y66" s="31">
        <v>-0.12905770555692</v>
      </c>
      <c r="Z66" s="31">
        <v>-5.25476914931071</v>
      </c>
      <c r="AA66" s="31">
        <v>-0.2</v>
      </c>
      <c r="AB66" s="31">
        <v>-3.92745685413185</v>
      </c>
      <c r="AC66" s="31">
        <v>0.13124813166970301</v>
      </c>
      <c r="AF66" s="14"/>
      <c r="AG66" s="14"/>
      <c r="AH66" s="14"/>
      <c r="AI66" s="14"/>
      <c r="AJ66" s="14"/>
      <c r="AK66" s="14"/>
      <c r="AL66" s="14"/>
      <c r="AM66" s="14"/>
      <c r="AN66" s="624"/>
      <c r="AO66" s="624"/>
      <c r="AP66" s="624"/>
      <c r="AQ66" s="624"/>
      <c r="AR66" s="624"/>
      <c r="AS66" s="624"/>
      <c r="AT66" s="624"/>
      <c r="AU66" s="624"/>
      <c r="DI66"/>
    </row>
    <row r="67" spans="1:113" ht="16" customHeight="1">
      <c r="A67" s="684" t="s">
        <v>500</v>
      </c>
      <c r="B67" s="32" t="s">
        <v>410</v>
      </c>
      <c r="C67" s="27">
        <v>21.141770192662499</v>
      </c>
      <c r="D67" s="28">
        <v>13.1768406895995</v>
      </c>
      <c r="E67" s="28">
        <v>7.5443516336379304</v>
      </c>
      <c r="F67" s="28">
        <v>-5.5111155873686704</v>
      </c>
      <c r="G67" s="28">
        <v>-9.8685645957647807</v>
      </c>
      <c r="H67" s="28">
        <v>-4.0852454281363402</v>
      </c>
      <c r="I67" s="28">
        <v>0</v>
      </c>
      <c r="J67" s="28">
        <v>-2.4354509264303101</v>
      </c>
      <c r="K67" s="28">
        <v>0</v>
      </c>
      <c r="L67" s="28">
        <v>0</v>
      </c>
      <c r="M67" s="28">
        <v>-21.1576175005812</v>
      </c>
      <c r="N67" s="28">
        <v>-5.5303321632240801</v>
      </c>
      <c r="O67" s="28">
        <v>6.5316641648303797</v>
      </c>
      <c r="P67" s="28">
        <v>3.0831318419009999</v>
      </c>
      <c r="Q67" s="28">
        <v>-2.3953855376226301</v>
      </c>
      <c r="R67" s="28">
        <v>4.0836060433777499</v>
      </c>
      <c r="S67" s="28">
        <v>0</v>
      </c>
      <c r="T67" s="28">
        <v>0.42291867267935901</v>
      </c>
      <c r="U67" s="28">
        <v>-2.5633187763581402</v>
      </c>
      <c r="V67" s="28">
        <v>-11.785667125286199</v>
      </c>
      <c r="W67" s="28">
        <v>0.233230193971314</v>
      </c>
      <c r="X67" s="28">
        <v>4.0973738592193198</v>
      </c>
      <c r="Y67" s="28">
        <v>-2.0907685531368898</v>
      </c>
      <c r="Z67" s="28">
        <v>-2.9377043232477802</v>
      </c>
      <c r="AA67" s="28">
        <v>2.6</v>
      </c>
      <c r="AB67" s="28">
        <v>0.99576481085223501</v>
      </c>
      <c r="AC67" s="28">
        <v>4.3192077242899396</v>
      </c>
      <c r="AF67" s="14"/>
      <c r="AG67" s="14"/>
      <c r="AH67" s="14"/>
      <c r="AI67" s="14"/>
      <c r="AJ67" s="14"/>
      <c r="AK67" s="14"/>
      <c r="AL67" s="14"/>
      <c r="AM67" s="14"/>
      <c r="AN67" s="624"/>
      <c r="AO67" s="624"/>
      <c r="AP67" s="624"/>
      <c r="AQ67" s="624"/>
      <c r="AR67" s="624"/>
      <c r="AS67" s="624"/>
      <c r="AT67" s="624"/>
      <c r="AU67" s="624"/>
      <c r="DI67"/>
    </row>
    <row r="68" spans="1:113">
      <c r="A68" s="685"/>
      <c r="B68" s="29" t="s">
        <v>411</v>
      </c>
      <c r="C68" s="40">
        <v>12.879888764827101</v>
      </c>
      <c r="D68" s="31">
        <v>12.093286476001699</v>
      </c>
      <c r="E68" s="31">
        <v>3.8282577177302999</v>
      </c>
      <c r="F68" s="31">
        <v>0.30599071205252298</v>
      </c>
      <c r="G68" s="31">
        <v>-3.8754476195527898</v>
      </c>
      <c r="H68" s="31">
        <v>0</v>
      </c>
      <c r="I68" s="31">
        <v>-1.83126895357054</v>
      </c>
      <c r="J68" s="31">
        <v>-10.017360491931401</v>
      </c>
      <c r="K68" s="31">
        <v>-6.5208642050898398</v>
      </c>
      <c r="L68" s="31">
        <v>-6.2525323460183699</v>
      </c>
      <c r="M68" s="31">
        <v>-1.3729574106808899</v>
      </c>
      <c r="N68" s="31">
        <v>-5.2009250826765596</v>
      </c>
      <c r="O68" s="31">
        <v>-0.28836333221918498</v>
      </c>
      <c r="P68" s="31">
        <v>-4.97434697764026</v>
      </c>
      <c r="Q68" s="31">
        <v>-3.77802103969249</v>
      </c>
      <c r="R68" s="31">
        <v>-9.1599808001458403</v>
      </c>
      <c r="S68" s="31">
        <v>3.9501662205877301</v>
      </c>
      <c r="T68" s="31">
        <v>-0.89218361178800498</v>
      </c>
      <c r="U68" s="31">
        <v>-5.1266375527162902</v>
      </c>
      <c r="V68" s="31">
        <v>-9.7831891307075107</v>
      </c>
      <c r="W68" s="31">
        <v>-0.183211726522927</v>
      </c>
      <c r="X68" s="31">
        <v>-2.4774037602396501</v>
      </c>
      <c r="Y68" s="31">
        <v>0</v>
      </c>
      <c r="Z68" s="31">
        <v>-5.25476914931071</v>
      </c>
      <c r="AA68" s="31">
        <v>-0.2</v>
      </c>
      <c r="AB68" s="31">
        <v>-3.0558103163483898</v>
      </c>
      <c r="AC68" s="31">
        <v>0.13124813166970301</v>
      </c>
      <c r="AF68" s="14"/>
      <c r="AG68" s="14"/>
      <c r="AH68" s="14"/>
      <c r="AI68" s="14"/>
      <c r="AJ68" s="14"/>
      <c r="AK68" s="14"/>
      <c r="AL68" s="14"/>
      <c r="AM68" s="14"/>
      <c r="AN68" s="624"/>
      <c r="AO68" s="624"/>
      <c r="AP68" s="624"/>
      <c r="AQ68" s="624"/>
      <c r="AR68" s="624"/>
      <c r="AS68" s="624"/>
      <c r="AT68" s="624"/>
      <c r="AU68" s="624"/>
      <c r="DI68"/>
    </row>
    <row r="69" spans="1:113" ht="16" customHeight="1">
      <c r="A69" s="684" t="s">
        <v>501</v>
      </c>
      <c r="B69" s="32" t="s">
        <v>410</v>
      </c>
      <c r="C69" s="27">
        <v>-7.8248088618868898</v>
      </c>
      <c r="D69" s="28">
        <v>-12.10453469128</v>
      </c>
      <c r="E69" s="28">
        <v>-10.0968235073753</v>
      </c>
      <c r="F69" s="28">
        <v>-13.2792340506955</v>
      </c>
      <c r="G69" s="28">
        <v>-20.488437578343699</v>
      </c>
      <c r="H69" s="28">
        <v>-14.100453975740001</v>
      </c>
      <c r="I69" s="28">
        <v>-0.82141257824365699</v>
      </c>
      <c r="J69" s="28">
        <v>-6.2234455004085403</v>
      </c>
      <c r="K69" s="28">
        <v>-11.0417148981018</v>
      </c>
      <c r="L69" s="28">
        <v>-6.5849887540339296</v>
      </c>
      <c r="M69" s="28">
        <v>-18.9430724240476</v>
      </c>
      <c r="N69" s="28">
        <v>-41.6370647472583</v>
      </c>
      <c r="O69" s="28">
        <v>-10.6705593730629</v>
      </c>
      <c r="P69" s="28">
        <v>-21.111905043083301</v>
      </c>
      <c r="Q69" s="28">
        <v>-31.969010102946399</v>
      </c>
      <c r="R69" s="28">
        <v>-12.8094572918745</v>
      </c>
      <c r="S69" s="28">
        <v>-16.065538631143401</v>
      </c>
      <c r="T69" s="28">
        <v>-11.540943547701</v>
      </c>
      <c r="U69" s="28">
        <v>-18.4016204089992</v>
      </c>
      <c r="V69" s="28">
        <v>-21.245795407564898</v>
      </c>
      <c r="W69" s="28">
        <v>-30.424720173915901</v>
      </c>
      <c r="X69" s="28">
        <v>-12.1576046730468</v>
      </c>
      <c r="Y69" s="28">
        <v>-13.9144468499557</v>
      </c>
      <c r="Z69" s="28">
        <v>-2.5065540696925401</v>
      </c>
      <c r="AA69" s="28">
        <v>-17.7</v>
      </c>
      <c r="AB69" s="28">
        <v>-14.2060657511313</v>
      </c>
      <c r="AC69" s="28">
        <v>-6.5137567278032202</v>
      </c>
      <c r="AF69" s="14"/>
      <c r="AG69" s="14"/>
      <c r="AH69" s="14"/>
      <c r="AI69" s="14"/>
      <c r="AJ69" s="14"/>
      <c r="AK69" s="14"/>
      <c r="AL69" s="14"/>
      <c r="AM69" s="14"/>
      <c r="AN69" s="624"/>
      <c r="AO69" s="624"/>
      <c r="AP69" s="624"/>
      <c r="AQ69" s="624"/>
      <c r="AR69" s="624"/>
      <c r="AS69" s="624"/>
      <c r="AT69" s="624"/>
      <c r="AU69" s="624"/>
      <c r="DI69"/>
    </row>
    <row r="70" spans="1:113">
      <c r="A70" s="685"/>
      <c r="B70" s="29" t="s">
        <v>411</v>
      </c>
      <c r="C70" s="40">
        <v>-7.8248088618868898</v>
      </c>
      <c r="D70" s="31">
        <v>-16.3123419505676</v>
      </c>
      <c r="E70" s="31">
        <v>-6.56603457866035</v>
      </c>
      <c r="F70" s="31">
        <v>-2.2470292423232299</v>
      </c>
      <c r="G70" s="31">
        <v>-7.6330383685051499</v>
      </c>
      <c r="H70" s="31">
        <v>0</v>
      </c>
      <c r="I70" s="31">
        <v>-1.83126895357054</v>
      </c>
      <c r="J70" s="31">
        <v>-16.985922047016899</v>
      </c>
      <c r="K70" s="31">
        <v>-6.6556462376778098</v>
      </c>
      <c r="L70" s="31">
        <v>-6.5849887540339296</v>
      </c>
      <c r="M70" s="31">
        <v>-9.0507423790974197</v>
      </c>
      <c r="N70" s="31">
        <v>-20.751096103100899</v>
      </c>
      <c r="O70" s="31">
        <v>-10.3821960408437</v>
      </c>
      <c r="P70" s="31">
        <v>-26.086252020723599</v>
      </c>
      <c r="Q70" s="31">
        <v>-34.614416317325997</v>
      </c>
      <c r="R70" s="31">
        <v>-20.192381833063401</v>
      </c>
      <c r="S70" s="31">
        <v>-19.9640418156309</v>
      </c>
      <c r="T70" s="31">
        <v>-24.691055860926902</v>
      </c>
      <c r="U70" s="31">
        <v>-2.8535547694240302</v>
      </c>
      <c r="V70" s="31">
        <v>-25.022732996825599</v>
      </c>
      <c r="W70" s="31">
        <v>-17.757391621967798</v>
      </c>
      <c r="X70" s="31">
        <v>-2.4774037602396501</v>
      </c>
      <c r="Y70" s="31">
        <v>-3.1713700283869302</v>
      </c>
      <c r="Z70" s="31">
        <v>-2.13499093604237</v>
      </c>
      <c r="AA70" s="31">
        <v>-6.4</v>
      </c>
      <c r="AB70" s="31">
        <v>-23.569262589440701</v>
      </c>
      <c r="AC70" s="31">
        <v>-2.1945490035132802</v>
      </c>
      <c r="AF70" s="14"/>
      <c r="AG70" s="14"/>
      <c r="AH70" s="14"/>
      <c r="AI70" s="14"/>
      <c r="AJ70" s="14"/>
      <c r="AK70" s="14"/>
      <c r="AL70" s="14"/>
      <c r="AM70" s="14"/>
      <c r="AN70" s="624"/>
      <c r="AO70" s="624"/>
      <c r="AP70" s="624"/>
      <c r="AQ70" s="624"/>
      <c r="AR70" s="624"/>
      <c r="AS70" s="624"/>
      <c r="AT70" s="624"/>
      <c r="AU70" s="624"/>
      <c r="DI70"/>
    </row>
    <row r="71" spans="1:113" ht="16" customHeight="1">
      <c r="A71" s="684" t="s">
        <v>502</v>
      </c>
      <c r="B71" s="32" t="s">
        <v>410</v>
      </c>
      <c r="C71" s="27">
        <v>-18.577063254688699</v>
      </c>
      <c r="D71" s="28">
        <v>-16.8123503879014</v>
      </c>
      <c r="E71" s="28">
        <v>-13.5088227748824</v>
      </c>
      <c r="F71" s="28">
        <v>-11.0946094885641</v>
      </c>
      <c r="G71" s="28">
        <v>-6.3794798292495596</v>
      </c>
      <c r="H71" s="28">
        <v>-0.13725521804216101</v>
      </c>
      <c r="I71" s="28">
        <v>-10.042521133765799</v>
      </c>
      <c r="J71" s="28">
        <v>-18.3782579084695</v>
      </c>
      <c r="K71" s="28">
        <v>-5.34305285703471</v>
      </c>
      <c r="L71" s="28">
        <v>-7.0420405187955097</v>
      </c>
      <c r="M71" s="28">
        <v>-3.29502173568219</v>
      </c>
      <c r="N71" s="28">
        <v>9.9424854817939394</v>
      </c>
      <c r="O71" s="28">
        <v>-5.0287583480613103</v>
      </c>
      <c r="P71" s="28">
        <v>7.7091920362981901</v>
      </c>
      <c r="Q71" s="28">
        <v>-7.6650426129003</v>
      </c>
      <c r="R71" s="28">
        <v>5.2593123109965001</v>
      </c>
      <c r="S71" s="28">
        <v>-2.8497739469009802</v>
      </c>
      <c r="T71" s="28">
        <v>-5.6622877298494503</v>
      </c>
      <c r="U71" s="28">
        <v>2.3746754670869201</v>
      </c>
      <c r="V71" s="28">
        <v>-0.39392564678768599</v>
      </c>
      <c r="W71" s="28">
        <v>-9.3040981241454492</v>
      </c>
      <c r="X71" s="28">
        <v>-6.9915219981096399</v>
      </c>
      <c r="Y71" s="28">
        <v>-15.1696520234335</v>
      </c>
      <c r="Z71" s="28">
        <v>-6.0251931213913101</v>
      </c>
      <c r="AA71" s="28">
        <v>-6.7</v>
      </c>
      <c r="AB71" s="28">
        <v>-5.2388048417907003</v>
      </c>
      <c r="AC71" s="28">
        <v>-9.9708957390704693</v>
      </c>
      <c r="AF71" s="14"/>
      <c r="AG71" s="14"/>
      <c r="AH71" s="14"/>
      <c r="AI71" s="14"/>
      <c r="AJ71" s="14"/>
      <c r="AK71" s="14"/>
      <c r="AL71" s="14"/>
      <c r="AM71" s="14"/>
      <c r="AN71" s="624"/>
      <c r="AO71" s="624"/>
      <c r="AP71" s="624"/>
      <c r="AQ71" s="624"/>
      <c r="AR71" s="624"/>
      <c r="AS71" s="624"/>
      <c r="AT71" s="624"/>
      <c r="AU71" s="624"/>
      <c r="DI71"/>
    </row>
    <row r="72" spans="1:113">
      <c r="A72" s="685"/>
      <c r="B72" s="29" t="s">
        <v>411</v>
      </c>
      <c r="C72" s="40">
        <v>-18.836780518110601</v>
      </c>
      <c r="D72" s="31">
        <v>-9.5667330035449201</v>
      </c>
      <c r="E72" s="31">
        <v>-11.7244163982577</v>
      </c>
      <c r="F72" s="31">
        <v>-8.1936318635183394</v>
      </c>
      <c r="G72" s="31">
        <v>-15.225242402345</v>
      </c>
      <c r="H72" s="31">
        <v>-7.0895094611738596</v>
      </c>
      <c r="I72" s="31">
        <v>-10.042521133765799</v>
      </c>
      <c r="J72" s="31">
        <v>-13.231799269398801</v>
      </c>
      <c r="K72" s="31">
        <v>-7.4092454454897796</v>
      </c>
      <c r="L72" s="31">
        <v>-7.5336863463381798</v>
      </c>
      <c r="M72" s="31">
        <v>-6.5900039346489603</v>
      </c>
      <c r="N72" s="31">
        <v>4.6339736073676097</v>
      </c>
      <c r="O72" s="31">
        <v>-3.9699666684644299</v>
      </c>
      <c r="P72" s="31">
        <v>7.6261753083610797</v>
      </c>
      <c r="Q72" s="31">
        <v>-5.2078508948845199</v>
      </c>
      <c r="R72" s="31">
        <v>-1.1855022418379899</v>
      </c>
      <c r="S72" s="31">
        <v>-5.7309734971745803</v>
      </c>
      <c r="T72" s="31">
        <v>-7.56208304610713</v>
      </c>
      <c r="U72" s="31">
        <v>11.299303041646001</v>
      </c>
      <c r="V72" s="31">
        <v>3.5854779136523902</v>
      </c>
      <c r="W72" s="31">
        <v>-12.0389457735471</v>
      </c>
      <c r="X72" s="31">
        <v>-4.30284308341216</v>
      </c>
      <c r="Y72" s="31">
        <v>-3.1713700283869302</v>
      </c>
      <c r="Z72" s="31">
        <v>-2.13499093604237</v>
      </c>
      <c r="AA72" s="31">
        <v>-6.4</v>
      </c>
      <c r="AB72" s="31">
        <v>-8.2526963389065795</v>
      </c>
      <c r="AC72" s="31">
        <v>-7.8112918769255</v>
      </c>
      <c r="AF72" s="14"/>
      <c r="AG72" s="14"/>
      <c r="AH72" s="14"/>
      <c r="AI72" s="14"/>
      <c r="AJ72" s="14"/>
      <c r="AK72" s="14"/>
      <c r="AL72" s="14"/>
      <c r="AM72" s="14"/>
      <c r="AN72" s="624"/>
      <c r="AO72" s="624"/>
      <c r="AP72" s="624"/>
      <c r="AQ72" s="624"/>
      <c r="AR72" s="624"/>
      <c r="AS72" s="624"/>
      <c r="AT72" s="624"/>
      <c r="AU72" s="624"/>
      <c r="DI72"/>
    </row>
    <row r="73" spans="1:113" ht="16" customHeight="1">
      <c r="A73" s="684" t="s">
        <v>503</v>
      </c>
      <c r="B73" s="32" t="s">
        <v>410</v>
      </c>
      <c r="C73" s="27">
        <v>-8.0845261253087202</v>
      </c>
      <c r="D73" s="28">
        <v>-13.5115670179747</v>
      </c>
      <c r="E73" s="28">
        <v>-13.34120205844</v>
      </c>
      <c r="F73" s="28">
        <v>-9.2458063861986606</v>
      </c>
      <c r="G73" s="28">
        <v>-14.573424593353</v>
      </c>
      <c r="H73" s="28">
        <v>-15.839129521033501</v>
      </c>
      <c r="I73" s="28">
        <v>-2.36313087155736</v>
      </c>
      <c r="J73" s="28">
        <v>-10.6271303810909</v>
      </c>
      <c r="K73" s="28">
        <v>-4.0478652449885502</v>
      </c>
      <c r="L73" s="28">
        <v>-14.495691305749499</v>
      </c>
      <c r="M73" s="28">
        <v>17.210739273267102</v>
      </c>
      <c r="N73" s="28">
        <v>19.933950398435201</v>
      </c>
      <c r="O73" s="28">
        <v>-18.272999477433501</v>
      </c>
      <c r="P73" s="28">
        <v>-16.716069562395798</v>
      </c>
      <c r="Q73" s="28">
        <v>17.8974453675064</v>
      </c>
      <c r="R73" s="28">
        <v>-14.0713802874881</v>
      </c>
      <c r="S73" s="28">
        <v>-24.2264515800113</v>
      </c>
      <c r="T73" s="28">
        <v>-15.0926252901633</v>
      </c>
      <c r="U73" s="28">
        <v>-8.6746754487332591</v>
      </c>
      <c r="V73" s="28">
        <v>13.582693333694101</v>
      </c>
      <c r="W73" s="28">
        <v>-23.876759035236699</v>
      </c>
      <c r="X73" s="28">
        <v>-12.1576046730468</v>
      </c>
      <c r="Y73" s="28">
        <v>-10.7430768215687</v>
      </c>
      <c r="Z73" s="28">
        <v>-4.68718580104919</v>
      </c>
      <c r="AA73" s="28">
        <v>-13.6</v>
      </c>
      <c r="AB73" s="28">
        <v>0.46612254183694402</v>
      </c>
      <c r="AC73" s="28">
        <v>-4.3192077242899396</v>
      </c>
      <c r="AF73" s="14"/>
      <c r="AG73" s="14"/>
      <c r="AH73" s="14"/>
      <c r="AI73" s="14"/>
      <c r="AJ73" s="14"/>
      <c r="AK73" s="14"/>
      <c r="AL73" s="14"/>
      <c r="AM73" s="14"/>
      <c r="AN73" s="624"/>
      <c r="AO73" s="624"/>
      <c r="AP73" s="624"/>
      <c r="AQ73" s="624"/>
      <c r="AR73" s="624"/>
      <c r="AS73" s="624"/>
      <c r="AT73" s="624"/>
      <c r="AU73" s="624"/>
      <c r="DI73"/>
    </row>
    <row r="74" spans="1:113">
      <c r="A74" s="685"/>
      <c r="B74" s="29" t="s">
        <v>411</v>
      </c>
      <c r="C74" s="40">
        <v>-8.0845261253087202</v>
      </c>
      <c r="D74" s="31">
        <v>-16.3123419505676</v>
      </c>
      <c r="E74" s="31">
        <v>-10.1569664296967</v>
      </c>
      <c r="F74" s="31">
        <v>-2.9806691632884599</v>
      </c>
      <c r="G74" s="31">
        <v>-4.40080575681844</v>
      </c>
      <c r="H74" s="31">
        <v>-0.37732143787705402</v>
      </c>
      <c r="I74" s="31">
        <v>-4.1943998251279</v>
      </c>
      <c r="J74" s="31">
        <v>-8.4452894111372796</v>
      </c>
      <c r="K74" s="31">
        <v>-5.6477394260718796</v>
      </c>
      <c r="L74" s="31">
        <v>-5.6830558447524702</v>
      </c>
      <c r="M74" s="31">
        <v>-4.68380797534516</v>
      </c>
      <c r="N74" s="31">
        <v>18.402972734294998</v>
      </c>
      <c r="O74" s="31">
        <v>-14.741778700851899</v>
      </c>
      <c r="P74" s="31">
        <v>-17.893165616152299</v>
      </c>
      <c r="Q74" s="31">
        <v>25.205566909067301</v>
      </c>
      <c r="R74" s="31">
        <v>-19.614912838832399</v>
      </c>
      <c r="S74" s="31">
        <v>-18.1935221672205</v>
      </c>
      <c r="T74" s="31">
        <v>-15.0926252901633</v>
      </c>
      <c r="U74" s="31">
        <v>-12.880798797899599</v>
      </c>
      <c r="V74" s="31">
        <v>10.049517187400999</v>
      </c>
      <c r="W74" s="31">
        <v>-17.940603348490701</v>
      </c>
      <c r="X74" s="31">
        <v>0</v>
      </c>
      <c r="Y74" s="31">
        <v>0</v>
      </c>
      <c r="Z74" s="31">
        <v>0</v>
      </c>
      <c r="AA74" s="31">
        <v>0</v>
      </c>
      <c r="AB74" s="31">
        <v>-15.2090109636497</v>
      </c>
      <c r="AC74" s="31">
        <v>0</v>
      </c>
      <c r="AF74" s="14"/>
      <c r="AG74" s="14"/>
      <c r="AH74" s="14"/>
      <c r="AI74" s="14"/>
      <c r="AJ74" s="14"/>
      <c r="AK74" s="14"/>
      <c r="AL74" s="14"/>
      <c r="AM74" s="14"/>
      <c r="AN74" s="624"/>
      <c r="AO74" s="624"/>
      <c r="AP74" s="624"/>
      <c r="AQ74" s="624"/>
      <c r="AR74" s="624"/>
      <c r="AS74" s="624"/>
      <c r="AT74" s="624"/>
      <c r="AU74" s="624"/>
      <c r="DI74"/>
    </row>
    <row r="75" spans="1:113" ht="16" customHeight="1">
      <c r="A75" s="684" t="s">
        <v>504</v>
      </c>
      <c r="B75" s="32" t="s">
        <v>410</v>
      </c>
      <c r="C75" s="27">
        <v>13.361016118071401</v>
      </c>
      <c r="D75" s="28">
        <v>8.1873615706642102</v>
      </c>
      <c r="E75" s="28">
        <v>-13.2579310325203</v>
      </c>
      <c r="F75" s="28">
        <v>-4.8862504496224597</v>
      </c>
      <c r="G75" s="28">
        <v>-8.8388227171961802</v>
      </c>
      <c r="H75" s="28">
        <v>-7.0992979457794698</v>
      </c>
      <c r="I75" s="28">
        <v>0</v>
      </c>
      <c r="J75" s="28">
        <v>-9.1672460350206109</v>
      </c>
      <c r="K75" s="28">
        <v>-3.6424201492518402</v>
      </c>
      <c r="L75" s="28">
        <v>-1.0368866599956601</v>
      </c>
      <c r="M75" s="28">
        <v>-25.291926274153202</v>
      </c>
      <c r="N75" s="28">
        <v>-8.6294324102525994</v>
      </c>
      <c r="O75" s="28">
        <v>-0.34320089511400897</v>
      </c>
      <c r="P75" s="28">
        <v>-13.4833218541233</v>
      </c>
      <c r="Q75" s="28">
        <v>-12.201407753571299</v>
      </c>
      <c r="R75" s="28">
        <v>-11.275559229263401</v>
      </c>
      <c r="S75" s="28">
        <v>-6.0329294127907396</v>
      </c>
      <c r="T75" s="28">
        <v>-1.47687664357832</v>
      </c>
      <c r="U75" s="28">
        <v>-8.1019111562224992</v>
      </c>
      <c r="V75" s="28">
        <v>-8.2555546847976906</v>
      </c>
      <c r="W75" s="28">
        <v>-7.3246524796793597</v>
      </c>
      <c r="X75" s="28">
        <v>0.59176736247219797</v>
      </c>
      <c r="Y75" s="28">
        <v>-0.63525863553392403</v>
      </c>
      <c r="Z75" s="28">
        <v>10.4949205621781</v>
      </c>
      <c r="AA75" s="28">
        <v>1.2</v>
      </c>
      <c r="AB75" s="28">
        <v>2.0142887180537601</v>
      </c>
      <c r="AC75" s="28">
        <v>5.3372796800375104</v>
      </c>
      <c r="AF75" s="14"/>
      <c r="AG75" s="14"/>
      <c r="AH75" s="14"/>
      <c r="AI75" s="14"/>
      <c r="AJ75" s="14"/>
      <c r="AK75" s="14"/>
      <c r="AL75" s="14"/>
      <c r="AM75" s="14"/>
      <c r="AN75" s="624"/>
      <c r="AO75" s="624"/>
      <c r="AP75" s="624"/>
      <c r="AQ75" s="624"/>
      <c r="AR75" s="624"/>
      <c r="AS75" s="624"/>
      <c r="AT75" s="624"/>
      <c r="AU75" s="624"/>
      <c r="DI75"/>
    </row>
    <row r="76" spans="1:113">
      <c r="A76" s="685"/>
      <c r="B76" s="29" t="s">
        <v>411</v>
      </c>
      <c r="C76" s="40">
        <v>0.667216269786855</v>
      </c>
      <c r="D76" s="31">
        <v>1.7272968786484399</v>
      </c>
      <c r="E76" s="31">
        <v>0.54705511742231805</v>
      </c>
      <c r="F76" s="31">
        <v>1.51507046178046</v>
      </c>
      <c r="G76" s="31">
        <v>4.6699853276407302</v>
      </c>
      <c r="H76" s="31">
        <v>4.4854596589069402</v>
      </c>
      <c r="I76" s="31">
        <v>-2.2457873707382401</v>
      </c>
      <c r="J76" s="31">
        <v>-9.1188944125267497</v>
      </c>
      <c r="K76" s="31">
        <v>-1.0522752885847499</v>
      </c>
      <c r="L76" s="31">
        <v>-2.4550500175523302</v>
      </c>
      <c r="M76" s="31">
        <v>-11.4954918766168</v>
      </c>
      <c r="N76" s="31">
        <v>-8.5417409598200909</v>
      </c>
      <c r="O76" s="31">
        <v>-4.1355558013276799</v>
      </c>
      <c r="P76" s="31">
        <v>-12.238454056233</v>
      </c>
      <c r="Q76" s="31">
        <v>-16.3063741882683</v>
      </c>
      <c r="R76" s="31">
        <v>-19.264417314488899</v>
      </c>
      <c r="S76" s="31">
        <v>-4.9639627424766104</v>
      </c>
      <c r="T76" s="31">
        <v>-0.32150039663743102</v>
      </c>
      <c r="U76" s="31">
        <v>-23.795980856306102</v>
      </c>
      <c r="V76" s="31">
        <v>-6.2530766902189701</v>
      </c>
      <c r="W76" s="31">
        <v>-4.7730165568006004</v>
      </c>
      <c r="X76" s="31">
        <v>-5.9830102569867698</v>
      </c>
      <c r="Y76" s="31">
        <v>-9.3687501925138594</v>
      </c>
      <c r="Z76" s="31">
        <v>-2.9494685820437199</v>
      </c>
      <c r="AA76" s="31">
        <v>-0.2</v>
      </c>
      <c r="AB76" s="31">
        <v>-4.0616576458566298</v>
      </c>
      <c r="AC76" s="31">
        <v>1.0529655930225099</v>
      </c>
      <c r="AF76" s="14"/>
      <c r="AG76" s="14"/>
      <c r="AH76" s="14"/>
      <c r="AI76" s="14"/>
      <c r="AJ76" s="14"/>
      <c r="AK76" s="14"/>
      <c r="AL76" s="14"/>
      <c r="AM76" s="14"/>
      <c r="AN76" s="624"/>
      <c r="AO76" s="624"/>
      <c r="AP76" s="624"/>
      <c r="AQ76" s="624"/>
      <c r="AR76" s="624"/>
      <c r="AS76" s="624"/>
      <c r="AT76" s="624"/>
      <c r="AU76" s="624"/>
      <c r="DI76"/>
    </row>
    <row r="77" spans="1:113" ht="16" customHeight="1">
      <c r="A77" s="684" t="s">
        <v>505</v>
      </c>
      <c r="B77" s="32" t="s">
        <v>410</v>
      </c>
      <c r="C77" s="27">
        <v>23.318862941496398</v>
      </c>
      <c r="D77" s="28">
        <v>13.825786281048501</v>
      </c>
      <c r="E77" s="28">
        <v>4.7607098765467102</v>
      </c>
      <c r="F77" s="28">
        <v>-4.53807936131484</v>
      </c>
      <c r="G77" s="28">
        <v>-14.312659160522401</v>
      </c>
      <c r="H77" s="28">
        <v>-10.6738901329778</v>
      </c>
      <c r="I77" s="28">
        <v>0</v>
      </c>
      <c r="J77" s="28">
        <v>-8.2822524245672309</v>
      </c>
      <c r="K77" s="28">
        <v>-8.6276023067886296</v>
      </c>
      <c r="L77" s="28">
        <v>-1.86645527616545</v>
      </c>
      <c r="M77" s="28">
        <v>-11.154935808464099</v>
      </c>
      <c r="N77" s="28">
        <v>-11.0625918331029</v>
      </c>
      <c r="O77" s="28">
        <v>-3.7615845331544899</v>
      </c>
      <c r="P77" s="28">
        <v>-3.6797015305060499</v>
      </c>
      <c r="Q77" s="28">
        <v>-3.60920002463134</v>
      </c>
      <c r="R77" s="28">
        <v>-2.75209631565032</v>
      </c>
      <c r="S77" s="28">
        <v>2.44833810553224</v>
      </c>
      <c r="T77" s="28">
        <v>0.42291867267935901</v>
      </c>
      <c r="U77" s="28">
        <v>7.4639252521174599</v>
      </c>
      <c r="V77" s="28">
        <v>-5.0042530709751496</v>
      </c>
      <c r="W77" s="28">
        <v>0.233230193971314</v>
      </c>
      <c r="X77" s="28">
        <v>6.78605277391679</v>
      </c>
      <c r="Y77" s="28">
        <v>2.0907685531368898</v>
      </c>
      <c r="Z77" s="28">
        <v>5.70949690769074</v>
      </c>
      <c r="AA77" s="28">
        <v>5.3</v>
      </c>
      <c r="AB77" s="28">
        <v>3.00505332816306</v>
      </c>
      <c r="AC77" s="28">
        <v>7.4968835421824798</v>
      </c>
      <c r="AF77" s="14"/>
      <c r="AG77" s="14"/>
      <c r="AH77" s="14"/>
      <c r="AI77" s="14"/>
      <c r="AJ77" s="14"/>
      <c r="AK77" s="14"/>
      <c r="AL77" s="14"/>
      <c r="AM77" s="14"/>
      <c r="AN77" s="624"/>
      <c r="AO77" s="624"/>
      <c r="AP77" s="624"/>
      <c r="AQ77" s="624"/>
      <c r="AR77" s="624"/>
      <c r="AS77" s="624"/>
      <c r="AT77" s="624"/>
      <c r="AU77" s="624"/>
      <c r="DI77"/>
    </row>
    <row r="78" spans="1:113">
      <c r="A78" s="685"/>
      <c r="B78" s="29" t="s">
        <v>411</v>
      </c>
      <c r="C78" s="40">
        <v>7.5404525399381397</v>
      </c>
      <c r="D78" s="31">
        <v>12.093286476001699</v>
      </c>
      <c r="E78" s="31">
        <v>1.0071504617531399</v>
      </c>
      <c r="F78" s="31">
        <v>0.28565139795954297</v>
      </c>
      <c r="G78" s="31">
        <v>4.64621940960504</v>
      </c>
      <c r="H78" s="31">
        <v>4.7453420733878602</v>
      </c>
      <c r="I78" s="31">
        <v>0</v>
      </c>
      <c r="J78" s="31">
        <v>-3.57929260119159</v>
      </c>
      <c r="K78" s="31">
        <v>-2.5932429733585201</v>
      </c>
      <c r="L78" s="31">
        <v>-6.1935910152886899</v>
      </c>
      <c r="M78" s="31">
        <v>-11.835559605573801</v>
      </c>
      <c r="N78" s="31">
        <v>-20.298318168566301</v>
      </c>
      <c r="O78" s="31">
        <v>-15.5280700919777</v>
      </c>
      <c r="P78" s="31">
        <v>1.3171010922779001</v>
      </c>
      <c r="Q78" s="31">
        <v>-11.731355361859199</v>
      </c>
      <c r="R78" s="31">
        <v>-4.5480565681826102</v>
      </c>
      <c r="S78" s="31">
        <v>1.80085380724414</v>
      </c>
      <c r="T78" s="31">
        <v>-3.1003325491695901</v>
      </c>
      <c r="U78" s="31">
        <v>-11.7149360196068</v>
      </c>
      <c r="V78" s="31">
        <v>-10.3634109223482</v>
      </c>
      <c r="W78" s="31">
        <v>-10.2373864187105</v>
      </c>
      <c r="X78" s="31">
        <v>-11.751097530453199</v>
      </c>
      <c r="Y78" s="31">
        <v>-7.2114030426595903</v>
      </c>
      <c r="Z78" s="31">
        <v>-7.8024925045409796</v>
      </c>
      <c r="AA78" s="31">
        <v>-9.1</v>
      </c>
      <c r="AB78" s="31">
        <v>-8.2943097061325393</v>
      </c>
      <c r="AC78" s="31">
        <v>-6.6460583775627704</v>
      </c>
      <c r="AF78" s="14"/>
      <c r="AG78" s="14"/>
      <c r="AH78" s="14"/>
      <c r="AI78" s="14"/>
      <c r="AJ78" s="14"/>
      <c r="AK78" s="14"/>
      <c r="AL78" s="14"/>
      <c r="AM78" s="14"/>
      <c r="AN78" s="624"/>
      <c r="AO78" s="624"/>
      <c r="AP78" s="624"/>
      <c r="AQ78" s="624"/>
      <c r="AR78" s="624"/>
      <c r="AS78" s="624"/>
      <c r="AT78" s="624"/>
      <c r="AU78" s="624"/>
      <c r="DI78"/>
    </row>
    <row r="79" spans="1:113" ht="16" customHeight="1">
      <c r="A79" s="684" t="s">
        <v>506</v>
      </c>
      <c r="B79" s="32" t="s">
        <v>410</v>
      </c>
      <c r="C79" s="27">
        <v>-4.1570294694668997</v>
      </c>
      <c r="D79" s="28">
        <v>-11.4555890998311</v>
      </c>
      <c r="E79" s="28">
        <v>-9.8195695394653892</v>
      </c>
      <c r="F79" s="28">
        <v>-10.196187363867701</v>
      </c>
      <c r="G79" s="28">
        <v>-11.0401275165051</v>
      </c>
      <c r="H79" s="28">
        <v>-9.2035373300327006</v>
      </c>
      <c r="I79" s="28">
        <v>4.9458339314762796</v>
      </c>
      <c r="J79" s="28">
        <v>-13.591020954825201</v>
      </c>
      <c r="K79" s="28">
        <v>-14.505564515873299</v>
      </c>
      <c r="L79" s="28">
        <v>-10.7756778874851</v>
      </c>
      <c r="M79" s="28">
        <v>-27.821909370968701</v>
      </c>
      <c r="N79" s="28">
        <v>-23.680093775201001</v>
      </c>
      <c r="O79" s="28">
        <v>-10.525161853719201</v>
      </c>
      <c r="P79" s="28">
        <v>-21.780116809579901</v>
      </c>
      <c r="Q79" s="28">
        <v>-33.992595890359802</v>
      </c>
      <c r="R79" s="28">
        <v>-18.102980454295501</v>
      </c>
      <c r="S79" s="28">
        <v>-17.860387990939799</v>
      </c>
      <c r="T79" s="28">
        <v>-13.113999745886399</v>
      </c>
      <c r="U79" s="28">
        <v>-12.580499729690001</v>
      </c>
      <c r="V79" s="28">
        <v>-14.179443114978801</v>
      </c>
      <c r="W79" s="28">
        <v>-21.420497205027399</v>
      </c>
      <c r="X79" s="28">
        <v>-12.974532255096401</v>
      </c>
      <c r="Y79" s="28">
        <v>-11.3783354571027</v>
      </c>
      <c r="Z79" s="28">
        <v>-19.828558046754001</v>
      </c>
      <c r="AA79" s="28">
        <v>-11</v>
      </c>
      <c r="AB79" s="28">
        <v>-3.7497760089770198</v>
      </c>
      <c r="AC79" s="28">
        <v>-1.1066382691224601</v>
      </c>
      <c r="AF79" s="14"/>
      <c r="AG79" s="14"/>
      <c r="AH79" s="14"/>
      <c r="AI79" s="14"/>
      <c r="AJ79" s="14"/>
      <c r="AK79" s="14"/>
      <c r="AL79" s="14"/>
      <c r="AM79" s="14"/>
      <c r="AN79" s="624"/>
      <c r="AO79" s="624"/>
      <c r="AP79" s="624"/>
      <c r="AQ79" s="624"/>
      <c r="AR79" s="624"/>
      <c r="AS79" s="624"/>
      <c r="AT79" s="624"/>
      <c r="AU79" s="624"/>
      <c r="DI79"/>
    </row>
    <row r="80" spans="1:113">
      <c r="A80" s="685"/>
      <c r="B80" s="29" t="s">
        <v>411</v>
      </c>
      <c r="C80" s="40">
        <v>-3.9293295553665999</v>
      </c>
      <c r="D80" s="31">
        <v>-16.5975270733834</v>
      </c>
      <c r="E80" s="31">
        <v>-0.94134674976434396</v>
      </c>
      <c r="F80" s="31">
        <v>-1.46708433983279</v>
      </c>
      <c r="G80" s="31">
        <v>0</v>
      </c>
      <c r="H80" s="31">
        <v>0</v>
      </c>
      <c r="I80" s="31">
        <v>-0.50545181088691205</v>
      </c>
      <c r="J80" s="31">
        <v>-13.9540988394984</v>
      </c>
      <c r="K80" s="31">
        <v>-6.94950224797463</v>
      </c>
      <c r="L80" s="31">
        <v>-8.9092226113196809</v>
      </c>
      <c r="M80" s="31">
        <v>-8.6605863687321794</v>
      </c>
      <c r="N80" s="31">
        <v>-20.1509574056732</v>
      </c>
      <c r="O80" s="31">
        <v>-10.888104736088</v>
      </c>
      <c r="P80" s="31">
        <v>-21.780116809579901</v>
      </c>
      <c r="Q80" s="31">
        <v>-35.1906392935404</v>
      </c>
      <c r="R80" s="31">
        <v>-23.1509414455846</v>
      </c>
      <c r="S80" s="31">
        <v>-13.9485674141483</v>
      </c>
      <c r="T80" s="31">
        <v>-25.729573581283798</v>
      </c>
      <c r="U80" s="31">
        <v>-2.5532557012143902</v>
      </c>
      <c r="V80" s="31">
        <v>-21.489556850532502</v>
      </c>
      <c r="W80" s="31">
        <v>-8.7531686530792996</v>
      </c>
      <c r="X80" s="31">
        <v>-5.9830102569867698</v>
      </c>
      <c r="Y80" s="31">
        <v>-15.8607879779392</v>
      </c>
      <c r="Z80" s="31">
        <v>-5.1560722050731096</v>
      </c>
      <c r="AA80" s="31">
        <v>-2.4</v>
      </c>
      <c r="AB80" s="31">
        <v>-10.9541869516808</v>
      </c>
      <c r="AC80" s="31">
        <v>1.0529655930225099</v>
      </c>
      <c r="AF80" s="14"/>
      <c r="AG80" s="14"/>
      <c r="AH80" s="14"/>
      <c r="AI80" s="14"/>
      <c r="AJ80" s="14"/>
      <c r="AK80" s="14"/>
      <c r="AL80" s="14"/>
      <c r="AM80" s="14"/>
      <c r="AN80" s="624"/>
      <c r="AO80" s="624"/>
      <c r="AP80" s="624"/>
      <c r="AQ80" s="624"/>
      <c r="AR80" s="624"/>
      <c r="AS80" s="624"/>
      <c r="AT80" s="624"/>
      <c r="AU80" s="624"/>
      <c r="DI80"/>
    </row>
    <row r="81" spans="1:113" ht="16" customHeight="1">
      <c r="A81" s="684" t="s">
        <v>507</v>
      </c>
      <c r="B81" s="32" t="s">
        <v>410</v>
      </c>
      <c r="C81" s="27">
        <v>-8.3934816437939599</v>
      </c>
      <c r="D81" s="28">
        <v>-16.163404796452401</v>
      </c>
      <c r="E81" s="28">
        <v>-10.7098476626216</v>
      </c>
      <c r="F81" s="28">
        <v>-1.07270787982813</v>
      </c>
      <c r="G81" s="28">
        <v>-14.630982062702</v>
      </c>
      <c r="H81" s="28">
        <v>-7.1947865981547796</v>
      </c>
      <c r="I81" s="28">
        <v>-1.46516281177362</v>
      </c>
      <c r="J81" s="28">
        <v>-8.4756697793153108</v>
      </c>
      <c r="K81" s="28">
        <v>-3.5438591052954802</v>
      </c>
      <c r="L81" s="28">
        <v>-8.0906708141975194</v>
      </c>
      <c r="M81" s="28">
        <v>-6.3218289385341002</v>
      </c>
      <c r="N81" s="28">
        <v>15.523399481008401</v>
      </c>
      <c r="O81" s="28">
        <v>-12.9463173596376</v>
      </c>
      <c r="P81" s="28">
        <v>5.2953224017376002</v>
      </c>
      <c r="Q81" s="28">
        <v>1.8878787343896399</v>
      </c>
      <c r="R81" s="28">
        <v>1.0382520236749799</v>
      </c>
      <c r="S81" s="28">
        <v>7.6879534163828698</v>
      </c>
      <c r="T81" s="28">
        <v>-2.5527411232378401</v>
      </c>
      <c r="U81" s="28">
        <v>5.0113036429651201</v>
      </c>
      <c r="V81" s="28">
        <v>10.920978909254799</v>
      </c>
      <c r="W81" s="28">
        <v>-15.2872423729292</v>
      </c>
      <c r="X81" s="28">
        <v>-10.577475151254401</v>
      </c>
      <c r="Y81" s="28">
        <v>-8.2252485772619792</v>
      </c>
      <c r="Z81" s="28">
        <v>-16.334193884906501</v>
      </c>
      <c r="AA81" s="28">
        <v>-13.4</v>
      </c>
      <c r="AB81" s="28">
        <v>-8.4349689154745793</v>
      </c>
      <c r="AC81" s="28">
        <v>-14.387511475845001</v>
      </c>
      <c r="AF81" s="14"/>
      <c r="AG81" s="14"/>
      <c r="AH81" s="14"/>
      <c r="AI81" s="14"/>
      <c r="AJ81" s="14"/>
      <c r="AK81" s="14"/>
      <c r="AL81" s="14"/>
      <c r="AM81" s="14"/>
      <c r="AN81" s="624"/>
      <c r="AO81" s="624"/>
      <c r="AP81" s="624"/>
      <c r="AQ81" s="624"/>
      <c r="AR81" s="624"/>
      <c r="AS81" s="624"/>
      <c r="AT81" s="624"/>
      <c r="AU81" s="624"/>
      <c r="DI81"/>
    </row>
    <row r="82" spans="1:113">
      <c r="A82" s="685"/>
      <c r="B82" s="29" t="s">
        <v>411</v>
      </c>
      <c r="C82" s="40">
        <v>-12.302783714734</v>
      </c>
      <c r="D82" s="31">
        <v>-9.5667330035449201</v>
      </c>
      <c r="E82" s="31">
        <v>-15.264973070020201</v>
      </c>
      <c r="F82" s="31">
        <v>-2.48379279268396</v>
      </c>
      <c r="G82" s="31">
        <v>-7.8271624238737303</v>
      </c>
      <c r="H82" s="31">
        <v>-3.8344746016792399</v>
      </c>
      <c r="I82" s="31">
        <v>-0.50545181088691205</v>
      </c>
      <c r="J82" s="31">
        <v>-7.2161915438406403</v>
      </c>
      <c r="K82" s="31">
        <v>-5.6530358500152103</v>
      </c>
      <c r="L82" s="31">
        <v>-5.4029207896562701</v>
      </c>
      <c r="M82" s="31">
        <v>-3.11386340028344</v>
      </c>
      <c r="N82" s="31">
        <v>5.0535378163245204</v>
      </c>
      <c r="O82" s="31">
        <v>-4.2982674593211598</v>
      </c>
      <c r="P82" s="31">
        <v>6.4392828771463</v>
      </c>
      <c r="Q82" s="31">
        <v>2.1657305086960599</v>
      </c>
      <c r="R82" s="31">
        <v>6.2375381342298901</v>
      </c>
      <c r="S82" s="31">
        <v>5.10577955829792</v>
      </c>
      <c r="T82" s="31">
        <v>-0.40801670458713102</v>
      </c>
      <c r="U82" s="31">
        <v>11.599602109855599</v>
      </c>
      <c r="V82" s="31">
        <v>7.3624155029130298</v>
      </c>
      <c r="W82" s="31">
        <v>-4.81662576024745</v>
      </c>
      <c r="X82" s="31">
        <v>-10.1287363876689</v>
      </c>
      <c r="Y82" s="31">
        <v>1.07692301853451</v>
      </c>
      <c r="Z82" s="31">
        <v>-5.8431192313707498</v>
      </c>
      <c r="AA82" s="31">
        <v>-6.7</v>
      </c>
      <c r="AB82" s="31">
        <v>-4.0515751272006204</v>
      </c>
      <c r="AC82" s="31">
        <v>1.0529655930225099</v>
      </c>
      <c r="AF82" s="14"/>
      <c r="AG82" s="14"/>
      <c r="AH82" s="14"/>
      <c r="AI82" s="14"/>
      <c r="AJ82" s="14"/>
      <c r="AK82" s="14"/>
      <c r="AL82" s="14"/>
      <c r="AM82" s="14"/>
      <c r="AN82" s="624"/>
      <c r="AO82" s="624"/>
      <c r="AP82" s="624"/>
      <c r="AQ82" s="624"/>
      <c r="AR82" s="624"/>
      <c r="AS82" s="624"/>
      <c r="AT82" s="624"/>
      <c r="AU82" s="624"/>
      <c r="DI82"/>
    </row>
    <row r="83" spans="1:113" ht="16" customHeight="1">
      <c r="A83" s="684" t="s">
        <v>508</v>
      </c>
      <c r="B83" s="32" t="s">
        <v>410</v>
      </c>
      <c r="C83" s="27">
        <v>-8.3442433887305505</v>
      </c>
      <c r="D83" s="28">
        <v>-11.7407742226469</v>
      </c>
      <c r="E83" s="28">
        <v>-13.143222358576899</v>
      </c>
      <c r="F83" s="28">
        <v>-1.7575824880047199</v>
      </c>
      <c r="G83" s="28">
        <v>-9.8058890185594692</v>
      </c>
      <c r="H83" s="28">
        <v>-9.2631166902266902</v>
      </c>
      <c r="I83" s="28">
        <v>-2.4341561342328899</v>
      </c>
      <c r="J83" s="28">
        <v>-4.1601102778290997</v>
      </c>
      <c r="K83" s="28">
        <v>-8.4838373487286294</v>
      </c>
      <c r="L83" s="28">
        <v>-17.035494918270999</v>
      </c>
      <c r="M83" s="28">
        <v>8.9638804017069802</v>
      </c>
      <c r="N83" s="28">
        <v>31.644698704798699</v>
      </c>
      <c r="O83" s="28">
        <v>-16.395685877663301</v>
      </c>
      <c r="P83" s="28">
        <v>-19.914991165443201</v>
      </c>
      <c r="Q83" s="28">
        <v>21.848020624541999</v>
      </c>
      <c r="R83" s="28">
        <v>-26.833376583756699</v>
      </c>
      <c r="S83" s="28">
        <v>-11.567615380728199</v>
      </c>
      <c r="T83" s="28">
        <v>-20.9453844294273</v>
      </c>
      <c r="U83" s="28">
        <v>-21.732116972938599</v>
      </c>
      <c r="V83" s="28">
        <v>14.7596649066195</v>
      </c>
      <c r="W83" s="28">
        <v>-17.370126621966399</v>
      </c>
      <c r="X83" s="28">
        <v>-22.459501179767798</v>
      </c>
      <c r="Y83" s="28">
        <v>-21.306609546054698</v>
      </c>
      <c r="Z83" s="28">
        <v>-16.0053800506046</v>
      </c>
      <c r="AA83" s="28">
        <v>-17.600000000000001</v>
      </c>
      <c r="AB83" s="28">
        <v>-8.9030825868473809</v>
      </c>
      <c r="AC83" s="28">
        <v>-6.6460583775627704</v>
      </c>
      <c r="AF83" s="14"/>
      <c r="AG83" s="14"/>
      <c r="AH83" s="14"/>
      <c r="AI83" s="14"/>
      <c r="AJ83" s="14"/>
      <c r="AK83" s="14"/>
      <c r="AL83" s="14"/>
      <c r="AM83" s="14"/>
      <c r="AN83" s="624"/>
      <c r="AO83" s="624"/>
      <c r="AP83" s="624"/>
      <c r="AQ83" s="624"/>
      <c r="AR83" s="624"/>
      <c r="AS83" s="624"/>
      <c r="AT83" s="624"/>
      <c r="AU83" s="624"/>
      <c r="DI83"/>
    </row>
    <row r="84" spans="1:113">
      <c r="A84" s="685"/>
      <c r="B84" s="29" t="s">
        <v>411</v>
      </c>
      <c r="C84" s="40">
        <v>-8.1509424356703892</v>
      </c>
      <c r="D84" s="31">
        <v>-16.5975270733834</v>
      </c>
      <c r="E84" s="31">
        <v>-12.9191811436057</v>
      </c>
      <c r="F84" s="31">
        <v>-1.7337088032083401</v>
      </c>
      <c r="G84" s="31">
        <v>-9.0118340620225794</v>
      </c>
      <c r="H84" s="31">
        <v>-1.02231265482596</v>
      </c>
      <c r="I84" s="31">
        <v>-1.88430304084509</v>
      </c>
      <c r="J84" s="31">
        <v>-5.4195885133037702</v>
      </c>
      <c r="K84" s="31">
        <v>-5.1268982057228296</v>
      </c>
      <c r="L84" s="31">
        <v>-6.4394790750173199</v>
      </c>
      <c r="M84" s="31">
        <v>-4.6205208483885798</v>
      </c>
      <c r="N84" s="31">
        <v>13.808776538631699</v>
      </c>
      <c r="O84" s="31">
        <v>-14.184816620226901</v>
      </c>
      <c r="P84" s="31">
        <v>-15.415663336750701</v>
      </c>
      <c r="Q84" s="31">
        <v>21.481855466427501</v>
      </c>
      <c r="R84" s="31">
        <v>-23.3361044451118</v>
      </c>
      <c r="S84" s="31">
        <v>-9.8051072172802591</v>
      </c>
      <c r="T84" s="31">
        <v>-18.601621541928498</v>
      </c>
      <c r="U84" s="31">
        <v>-15.444117574257801</v>
      </c>
      <c r="V84" s="31">
        <v>6.8693293794250998</v>
      </c>
      <c r="W84" s="31">
        <v>-3.98145063335995</v>
      </c>
      <c r="X84" s="31">
        <v>-8.6716891716842497</v>
      </c>
      <c r="Y84" s="31">
        <v>-8.6044338514230105</v>
      </c>
      <c r="Z84" s="31">
        <v>-2.2387369068770502</v>
      </c>
      <c r="AA84" s="31">
        <v>-2.4</v>
      </c>
      <c r="AB84" s="31">
        <v>-10.9541869516808</v>
      </c>
      <c r="AC84" s="31">
        <v>1.0529655930225099</v>
      </c>
      <c r="AF84" s="14"/>
      <c r="AG84" s="14"/>
      <c r="AH84" s="14"/>
      <c r="AI84" s="14"/>
      <c r="AJ84" s="14"/>
      <c r="AK84" s="14"/>
      <c r="AL84" s="14"/>
      <c r="AM84" s="14"/>
      <c r="AN84" s="624"/>
      <c r="AO84" s="624"/>
      <c r="AP84" s="624"/>
      <c r="AQ84" s="624"/>
      <c r="AR84" s="624"/>
      <c r="AS84" s="624"/>
      <c r="AT84" s="624"/>
      <c r="AU84" s="624"/>
      <c r="DI84"/>
    </row>
    <row r="85" spans="1:113" ht="16" customHeight="1">
      <c r="A85" s="684" t="s">
        <v>509</v>
      </c>
      <c r="B85" s="32" t="s">
        <v>410</v>
      </c>
      <c r="C85" s="27">
        <v>13.361016118071401</v>
      </c>
      <c r="D85" s="28">
        <v>4.2465547664501901</v>
      </c>
      <c r="E85" s="28">
        <v>-5.8047650420630301</v>
      </c>
      <c r="F85" s="28">
        <v>5.1670567739408497</v>
      </c>
      <c r="G85" s="28">
        <v>6.9367099888954797</v>
      </c>
      <c r="H85" s="28">
        <v>7.1015621587647999</v>
      </c>
      <c r="I85" s="28">
        <v>0</v>
      </c>
      <c r="J85" s="28">
        <v>-5.3339635115163304</v>
      </c>
      <c r="K85" s="28">
        <v>3.2712380672105099</v>
      </c>
      <c r="L85" s="28">
        <v>0.27141927227455898</v>
      </c>
      <c r="M85" s="28">
        <v>-10.702521554215901</v>
      </c>
      <c r="N85" s="28">
        <v>-4.9937357085214797</v>
      </c>
      <c r="O85" s="28">
        <v>0.98042206011155997</v>
      </c>
      <c r="P85" s="28">
        <v>-6.3387508237897503</v>
      </c>
      <c r="Q85" s="28">
        <v>-1.8004736635496901</v>
      </c>
      <c r="R85" s="28">
        <v>-5.7457035226682098</v>
      </c>
      <c r="S85" s="28">
        <v>-2.5373486095309001</v>
      </c>
      <c r="T85" s="28">
        <v>-1.47687664357832</v>
      </c>
      <c r="U85" s="28">
        <v>-11.037846677794599</v>
      </c>
      <c r="V85" s="28">
        <v>-15.5656684203514</v>
      </c>
      <c r="W85" s="28">
        <v>-7.5749975241917298</v>
      </c>
      <c r="X85" s="28">
        <v>3.2471625813861702</v>
      </c>
      <c r="Y85" s="28">
        <v>-4.3879220904083596</v>
      </c>
      <c r="Z85" s="28">
        <v>9.6567127145960701</v>
      </c>
      <c r="AA85" s="28">
        <v>3.6</v>
      </c>
      <c r="AB85" s="28">
        <v>0</v>
      </c>
      <c r="AC85" s="28">
        <v>6.3215718377609704</v>
      </c>
      <c r="AF85" s="14"/>
      <c r="AG85" s="14"/>
      <c r="AH85" s="14"/>
      <c r="AI85" s="14"/>
      <c r="AJ85" s="14"/>
      <c r="AK85" s="14"/>
      <c r="AL85" s="14"/>
      <c r="AM85" s="14"/>
      <c r="AN85" s="624"/>
      <c r="AO85" s="624"/>
      <c r="AP85" s="624"/>
      <c r="AQ85" s="624"/>
      <c r="AR85" s="624"/>
      <c r="AS85" s="624"/>
      <c r="AT85" s="624"/>
      <c r="AU85" s="624"/>
      <c r="DI85"/>
    </row>
    <row r="86" spans="1:113">
      <c r="A86" s="685"/>
      <c r="B86" s="29" t="s">
        <v>411</v>
      </c>
      <c r="C86" s="40">
        <v>4.7302750310264603</v>
      </c>
      <c r="D86" s="31">
        <v>8.5431297951742806</v>
      </c>
      <c r="E86" s="31">
        <v>-1.07410656342307</v>
      </c>
      <c r="F86" s="31">
        <v>1.51507046178046</v>
      </c>
      <c r="G86" s="31">
        <v>-0.39126326465432099</v>
      </c>
      <c r="H86" s="31">
        <v>-1.0481064211384801</v>
      </c>
      <c r="I86" s="31">
        <v>-0.50545181088691205</v>
      </c>
      <c r="J86" s="31">
        <v>-7.3220977002026499</v>
      </c>
      <c r="K86" s="31">
        <v>0</v>
      </c>
      <c r="L86" s="31">
        <v>-1.14674408528211</v>
      </c>
      <c r="M86" s="31">
        <v>-11.074614416545201</v>
      </c>
      <c r="N86" s="31">
        <v>-3.5261579749997098</v>
      </c>
      <c r="O86" s="31">
        <v>1.1716667855702501</v>
      </c>
      <c r="P86" s="31">
        <v>-10.062088062591201</v>
      </c>
      <c r="Q86" s="31">
        <v>9.7016743049641594</v>
      </c>
      <c r="R86" s="31">
        <v>-11.973115730482601</v>
      </c>
      <c r="S86" s="31">
        <v>1.4875804412345699</v>
      </c>
      <c r="T86" s="31">
        <v>-0.48416690720087402</v>
      </c>
      <c r="U86" s="31">
        <v>-6.7805300261151302</v>
      </c>
      <c r="V86" s="31">
        <v>-17.001823364740702</v>
      </c>
      <c r="W86" s="31">
        <v>-4.8707491007644999</v>
      </c>
      <c r="X86" s="31">
        <v>-5.9223061099171996</v>
      </c>
      <c r="Y86" s="31">
        <v>-6.46215760818348</v>
      </c>
      <c r="Z86" s="31">
        <v>-6.9263094786319801</v>
      </c>
      <c r="AA86" s="31">
        <v>-2.4</v>
      </c>
      <c r="AB86" s="31">
        <v>-1.9895199442792699</v>
      </c>
      <c r="AC86" s="31">
        <v>3.1791655247693802</v>
      </c>
      <c r="AF86" s="14"/>
      <c r="AG86" s="14"/>
      <c r="AH86" s="14"/>
      <c r="AI86" s="14"/>
      <c r="AJ86" s="14"/>
      <c r="AK86" s="14"/>
      <c r="AL86" s="14"/>
      <c r="AM86" s="14"/>
      <c r="AN86" s="624"/>
      <c r="AO86" s="624"/>
      <c r="AP86" s="624"/>
      <c r="AQ86" s="624"/>
      <c r="AR86" s="624"/>
      <c r="AS86" s="624"/>
      <c r="AT86" s="624"/>
      <c r="AU86" s="624"/>
      <c r="DI86"/>
    </row>
    <row r="87" spans="1:113" ht="16" customHeight="1">
      <c r="A87" s="684" t="s">
        <v>510</v>
      </c>
      <c r="B87" s="32" t="s">
        <v>410</v>
      </c>
      <c r="C87" s="27">
        <v>27.246359597338301</v>
      </c>
      <c r="D87" s="28">
        <v>8.7631322729556604</v>
      </c>
      <c r="E87" s="28">
        <v>14.342216168662301</v>
      </c>
      <c r="F87" s="28">
        <v>7.6868913238007002</v>
      </c>
      <c r="G87" s="28">
        <v>6.4120329721396097</v>
      </c>
      <c r="H87" s="28">
        <v>8.6656154092373292</v>
      </c>
      <c r="I87" s="28">
        <v>0</v>
      </c>
      <c r="J87" s="28">
        <v>-2.4097255655055898</v>
      </c>
      <c r="K87" s="28">
        <v>-8.5356962223697792</v>
      </c>
      <c r="L87" s="28">
        <v>-8.06004629145413</v>
      </c>
      <c r="M87" s="28">
        <v>-17.734504235325801</v>
      </c>
      <c r="N87" s="28">
        <v>-17.835669600280401</v>
      </c>
      <c r="O87" s="28">
        <v>1.5934474969963499</v>
      </c>
      <c r="P87" s="28">
        <v>-4.78350762937621</v>
      </c>
      <c r="Q87" s="28">
        <v>-8.2212509827611697</v>
      </c>
      <c r="R87" s="28">
        <v>-7.5072319506007403</v>
      </c>
      <c r="S87" s="28">
        <v>0.104728651053137</v>
      </c>
      <c r="T87" s="28">
        <v>-5.5086706946038397</v>
      </c>
      <c r="U87" s="28">
        <v>-9.2630028282935708</v>
      </c>
      <c r="V87" s="28">
        <v>-19.205241469768801</v>
      </c>
      <c r="W87" s="28">
        <v>-6.3979222297902396</v>
      </c>
      <c r="X87" s="28">
        <v>-2.4624011724607602</v>
      </c>
      <c r="Y87" s="28">
        <v>-5.0801423791152702</v>
      </c>
      <c r="Z87" s="28">
        <v>3.4178807741272799</v>
      </c>
      <c r="AA87" s="28">
        <v>-6.4</v>
      </c>
      <c r="AB87" s="28">
        <v>-6.2231854199385204</v>
      </c>
      <c r="AC87" s="28">
        <v>-2.33718714306799</v>
      </c>
      <c r="AF87" s="14"/>
      <c r="AG87" s="14"/>
      <c r="AH87" s="14"/>
      <c r="AI87" s="14"/>
      <c r="AJ87" s="14"/>
      <c r="AK87" s="14"/>
      <c r="AL87" s="14"/>
      <c r="AM87" s="14"/>
      <c r="AN87" s="624"/>
      <c r="AO87" s="624"/>
      <c r="AP87" s="624"/>
      <c r="AQ87" s="624"/>
      <c r="AR87" s="624"/>
      <c r="AS87" s="624"/>
      <c r="AT87" s="624"/>
      <c r="AU87" s="624"/>
      <c r="DI87"/>
    </row>
    <row r="88" spans="1:113">
      <c r="A88" s="685"/>
      <c r="B88" s="29" t="s">
        <v>411</v>
      </c>
      <c r="C88" s="40">
        <v>14.9649267279888</v>
      </c>
      <c r="D88" s="31">
        <v>12.093286476001699</v>
      </c>
      <c r="E88" s="31">
        <v>3.8282577177302999</v>
      </c>
      <c r="F88" s="31">
        <v>-5.5630398715502096</v>
      </c>
      <c r="G88" s="31">
        <v>-5.4441566630117997</v>
      </c>
      <c r="H88" s="31">
        <v>-5.2763558529314203</v>
      </c>
      <c r="I88" s="31">
        <v>1.7403355598513299</v>
      </c>
      <c r="J88" s="31">
        <v>0.25674844668987101</v>
      </c>
      <c r="K88" s="31">
        <v>-2.0834494599122699</v>
      </c>
      <c r="L88" s="31">
        <v>0</v>
      </c>
      <c r="M88" s="31">
        <v>-4.4141910364919701</v>
      </c>
      <c r="N88" s="31">
        <v>-5.9310230694708599</v>
      </c>
      <c r="O88" s="31">
        <v>1.30783433138643</v>
      </c>
      <c r="P88" s="31">
        <v>-4.9150662419885602</v>
      </c>
      <c r="Q88" s="31">
        <v>-8.4991027570675897</v>
      </c>
      <c r="R88" s="31">
        <v>-3.8045327921994101</v>
      </c>
      <c r="S88" s="31">
        <v>3.9126914394958399</v>
      </c>
      <c r="T88" s="31">
        <v>1.4156284090568101</v>
      </c>
      <c r="U88" s="31">
        <v>-2.59451727974528</v>
      </c>
      <c r="V88" s="31">
        <v>-2.30879205590875</v>
      </c>
      <c r="W88" s="31">
        <v>0.55943200311647201</v>
      </c>
      <c r="X88" s="31">
        <v>-2.4522678042989701</v>
      </c>
      <c r="Y88" s="31">
        <v>0</v>
      </c>
      <c r="Z88" s="31">
        <v>-4.8597490492434101</v>
      </c>
      <c r="AA88" s="31">
        <v>0</v>
      </c>
      <c r="AB88" s="31">
        <v>0.98596788561427595</v>
      </c>
      <c r="AC88" s="31">
        <v>3.1791655247693802</v>
      </c>
      <c r="AF88" s="14"/>
      <c r="AG88" s="14"/>
      <c r="AH88" s="14"/>
      <c r="AI88" s="14"/>
      <c r="AJ88" s="14"/>
      <c r="AK88" s="14"/>
      <c r="AL88" s="14"/>
      <c r="AM88" s="14"/>
      <c r="AN88" s="624"/>
      <c r="AO88" s="624"/>
      <c r="AP88" s="624"/>
      <c r="AQ88" s="624"/>
      <c r="AR88" s="624"/>
      <c r="AS88" s="624"/>
      <c r="AT88" s="624"/>
      <c r="AU88" s="624"/>
      <c r="DI88"/>
    </row>
    <row r="89" spans="1:113" ht="16" customHeight="1">
      <c r="A89" s="684" t="s">
        <v>511</v>
      </c>
      <c r="B89" s="32" t="s">
        <v>410</v>
      </c>
      <c r="C89" s="27">
        <v>4.1481952876396999</v>
      </c>
      <c r="D89" s="28">
        <v>-9.6091368721862107</v>
      </c>
      <c r="E89" s="28">
        <v>-0.97112548149210398</v>
      </c>
      <c r="F89" s="28">
        <v>4.16927302424729</v>
      </c>
      <c r="G89" s="28">
        <v>-1.3656109744651399</v>
      </c>
      <c r="H89" s="28">
        <v>-2.8646291661521901</v>
      </c>
      <c r="I89" s="28">
        <v>-1.3788512299581801</v>
      </c>
      <c r="J89" s="28">
        <v>-10.471414915084599</v>
      </c>
      <c r="K89" s="28">
        <v>-8.3451857030703103</v>
      </c>
      <c r="L89" s="28">
        <v>-0.55814934389522997</v>
      </c>
      <c r="M89" s="28">
        <v>-24.4987295656085</v>
      </c>
      <c r="N89" s="28">
        <v>-16.100883883495602</v>
      </c>
      <c r="O89" s="28">
        <v>-12.238024202543199</v>
      </c>
      <c r="P89" s="28">
        <v>-14.2813863379147</v>
      </c>
      <c r="Q89" s="28">
        <v>-22.096115958965498</v>
      </c>
      <c r="R89" s="28">
        <v>-17.1169689977168</v>
      </c>
      <c r="S89" s="28">
        <v>-15.812594990611601</v>
      </c>
      <c r="T89" s="28">
        <v>-11.3264993695645</v>
      </c>
      <c r="U89" s="28">
        <v>-12.7336187124122</v>
      </c>
      <c r="V89" s="28">
        <v>-10.359749029759501</v>
      </c>
      <c r="W89" s="28">
        <v>-5.7203635109085997</v>
      </c>
      <c r="X89" s="28">
        <v>-3.2609067674166901</v>
      </c>
      <c r="Y89" s="28">
        <v>-13.602046301820801</v>
      </c>
      <c r="Z89" s="28">
        <v>-21.571595967908301</v>
      </c>
      <c r="AA89" s="28">
        <v>5.5</v>
      </c>
      <c r="AB89" s="28">
        <v>-10.8790865964324</v>
      </c>
      <c r="AC89" s="28">
        <v>-1.0951315707511</v>
      </c>
      <c r="AF89" s="14"/>
      <c r="AG89" s="14"/>
      <c r="AH89" s="14"/>
      <c r="AI89" s="14"/>
      <c r="AJ89" s="14"/>
      <c r="AK89" s="14"/>
      <c r="AL89" s="14"/>
      <c r="AM89" s="14"/>
      <c r="AN89" s="624"/>
      <c r="AO89" s="624"/>
      <c r="AP89" s="624"/>
      <c r="AQ89" s="624"/>
      <c r="AR89" s="624"/>
      <c r="AS89" s="624"/>
      <c r="AT89" s="624"/>
      <c r="AU89" s="624"/>
      <c r="DI89"/>
    </row>
    <row r="90" spans="1:113">
      <c r="A90" s="685"/>
      <c r="B90" s="29" t="s">
        <v>411</v>
      </c>
      <c r="C90" s="40">
        <v>-1.9563941170360799</v>
      </c>
      <c r="D90" s="31">
        <v>-5.6865147357144803</v>
      </c>
      <c r="E90" s="31">
        <v>-0.94134674976434396</v>
      </c>
      <c r="F90" s="31">
        <v>-2.5159185348645399</v>
      </c>
      <c r="G90" s="31">
        <v>-0.97628980709651103</v>
      </c>
      <c r="H90" s="31">
        <v>-0.94619842092883599</v>
      </c>
      <c r="I90" s="31">
        <v>-3.6246386006964202</v>
      </c>
      <c r="J90" s="31">
        <v>-10.670557020317</v>
      </c>
      <c r="K90" s="31">
        <v>-3.5438591052954802</v>
      </c>
      <c r="L90" s="31">
        <v>1.30830593227021</v>
      </c>
      <c r="M90" s="31">
        <v>-3.5629947816324599</v>
      </c>
      <c r="N90" s="31">
        <v>-15.0003750536683</v>
      </c>
      <c r="O90" s="31">
        <v>-5.0182057903510398</v>
      </c>
      <c r="P90" s="31">
        <v>-18.839560621602399</v>
      </c>
      <c r="Q90" s="31">
        <v>-33.955506946929098</v>
      </c>
      <c r="R90" s="31">
        <v>-15.6414071137982</v>
      </c>
      <c r="S90" s="31">
        <v>-13.8162389294212</v>
      </c>
      <c r="T90" s="31">
        <v>-16.7018262256708</v>
      </c>
      <c r="U90" s="31">
        <v>-8.4763020607326496</v>
      </c>
      <c r="V90" s="31">
        <v>-17.605520325904902</v>
      </c>
      <c r="W90" s="31">
        <v>-5.7203635109085997</v>
      </c>
      <c r="X90" s="31">
        <v>-5.9223061099171996</v>
      </c>
      <c r="Y90" s="31">
        <v>-9.1666283678369194</v>
      </c>
      <c r="Z90" s="31">
        <v>-2.11629688833633</v>
      </c>
      <c r="AA90" s="31">
        <v>-5</v>
      </c>
      <c r="AB90" s="31">
        <v>-10.846413158674</v>
      </c>
      <c r="AC90" s="31">
        <v>1.0420169770091401</v>
      </c>
      <c r="AF90" s="14"/>
      <c r="AG90" s="14"/>
      <c r="AH90" s="14"/>
      <c r="AI90" s="14"/>
      <c r="AJ90" s="14"/>
      <c r="AK90" s="14"/>
      <c r="AL90" s="14"/>
      <c r="AM90" s="14"/>
      <c r="AN90" s="624"/>
      <c r="AO90" s="624"/>
      <c r="AP90" s="624"/>
      <c r="AQ90" s="624"/>
      <c r="AR90" s="624"/>
      <c r="AS90" s="624"/>
      <c r="AT90" s="624"/>
      <c r="AU90" s="624"/>
      <c r="DI90"/>
    </row>
    <row r="91" spans="1:113" ht="16" customHeight="1">
      <c r="A91" s="684" t="s">
        <v>512</v>
      </c>
      <c r="B91" s="32" t="s">
        <v>410</v>
      </c>
      <c r="C91" s="27">
        <v>-16.369786056058</v>
      </c>
      <c r="D91" s="28">
        <v>-4.4151595968729804</v>
      </c>
      <c r="E91" s="28">
        <v>-21.9028283008948</v>
      </c>
      <c r="F91" s="28">
        <v>-5.9779914303996602</v>
      </c>
      <c r="G91" s="28">
        <v>-11.0671438561531</v>
      </c>
      <c r="H91" s="28">
        <v>-5.28190298355194</v>
      </c>
      <c r="I91" s="28">
        <v>-0.201272325743097</v>
      </c>
      <c r="J91" s="28">
        <v>-19.361932653720402</v>
      </c>
      <c r="K91" s="28">
        <v>-5.03688041366983</v>
      </c>
      <c r="L91" s="28">
        <v>1.0511193478297001</v>
      </c>
      <c r="M91" s="28">
        <v>0.433260809775664</v>
      </c>
      <c r="N91" s="28">
        <v>-5.95327191576194</v>
      </c>
      <c r="O91" s="28">
        <v>-1.23069235841584</v>
      </c>
      <c r="P91" s="28">
        <v>6.24644113883289</v>
      </c>
      <c r="Q91" s="28">
        <v>2.7241722237401902</v>
      </c>
      <c r="R91" s="28">
        <v>10.9887536839777</v>
      </c>
      <c r="S91" s="28">
        <v>1.3819448833327601</v>
      </c>
      <c r="T91" s="28">
        <v>13.2262946858222</v>
      </c>
      <c r="U91" s="28">
        <v>8.6811367444704608</v>
      </c>
      <c r="V91" s="28">
        <v>4.3843188766190497</v>
      </c>
      <c r="W91" s="28">
        <v>-7.9282240222869298</v>
      </c>
      <c r="X91" s="28">
        <v>-9.5819847449194295</v>
      </c>
      <c r="Y91" s="28">
        <v>4.3879220904083596</v>
      </c>
      <c r="Z91" s="28">
        <v>-11.7490239982038</v>
      </c>
      <c r="AA91" s="28">
        <v>-4.7</v>
      </c>
      <c r="AB91" s="28">
        <v>1.1322964011287</v>
      </c>
      <c r="AC91" s="28">
        <v>-7.6587299582913602</v>
      </c>
      <c r="AF91" s="14"/>
      <c r="AG91" s="14"/>
      <c r="AH91" s="14"/>
      <c r="AI91" s="14"/>
      <c r="AJ91" s="14"/>
      <c r="AK91" s="14"/>
      <c r="AL91" s="14"/>
      <c r="AM91" s="14"/>
      <c r="AN91" s="624"/>
      <c r="AO91" s="624"/>
      <c r="AP91" s="624"/>
      <c r="AQ91" s="624"/>
      <c r="AR91" s="624"/>
      <c r="AS91" s="624"/>
      <c r="AT91" s="624"/>
      <c r="AU91" s="624"/>
      <c r="DI91"/>
    </row>
    <row r="92" spans="1:113">
      <c r="A92" s="685"/>
      <c r="B92" s="29" t="s">
        <v>411</v>
      </c>
      <c r="C92" s="40">
        <v>-24.819130687317301</v>
      </c>
      <c r="D92" s="31">
        <v>-8.0742857984097203</v>
      </c>
      <c r="E92" s="31">
        <v>-21.443088489699001</v>
      </c>
      <c r="F92" s="31">
        <v>-7.4665781749937601</v>
      </c>
      <c r="G92" s="31">
        <v>-9.0456871645229793</v>
      </c>
      <c r="H92" s="31">
        <v>-0.43025159159478299</v>
      </c>
      <c r="I92" s="31">
        <v>-2.3996274055587499</v>
      </c>
      <c r="J92" s="31">
        <v>-1.57869024452215</v>
      </c>
      <c r="K92" s="31">
        <v>-2.20607891495641</v>
      </c>
      <c r="L92" s="31">
        <v>-2.4547216429177299</v>
      </c>
      <c r="M92" s="31">
        <v>1.6655550070026099</v>
      </c>
      <c r="N92" s="31">
        <v>7.3445325535593602</v>
      </c>
      <c r="O92" s="31">
        <v>-2.6199601200961502</v>
      </c>
      <c r="P92" s="31">
        <v>14.664826543373501</v>
      </c>
      <c r="Q92" s="31">
        <v>-3.76135108894821</v>
      </c>
      <c r="R92" s="31">
        <v>7.7361289654536796</v>
      </c>
      <c r="S92" s="31">
        <v>2.5382383264749402</v>
      </c>
      <c r="T92" s="31">
        <v>9.4394297371897107</v>
      </c>
      <c r="U92" s="31">
        <v>3.9863352651250099</v>
      </c>
      <c r="V92" s="31">
        <v>-7.1939298804877003</v>
      </c>
      <c r="W92" s="31">
        <v>-7.6976033570076297</v>
      </c>
      <c r="X92" s="31">
        <v>-10.0259693394948</v>
      </c>
      <c r="Y92" s="31">
        <v>1.9676548438706101</v>
      </c>
      <c r="Z92" s="31">
        <v>-7.0930068092033496</v>
      </c>
      <c r="AA92" s="31">
        <v>-9.1999999999999993</v>
      </c>
      <c r="AB92" s="31">
        <v>1.1649698388871099</v>
      </c>
      <c r="AC92" s="31">
        <v>-6.6189413758414499</v>
      </c>
      <c r="AF92" s="14"/>
      <c r="AG92" s="14"/>
      <c r="AH92" s="14"/>
      <c r="AI92" s="14"/>
      <c r="AJ92" s="14"/>
      <c r="AK92" s="14"/>
      <c r="AL92" s="14"/>
      <c r="AM92" s="14"/>
      <c r="AN92" s="624"/>
      <c r="AO92" s="624"/>
      <c r="AP92" s="624"/>
      <c r="AQ92" s="624"/>
      <c r="AR92" s="624"/>
      <c r="AS92" s="624"/>
      <c r="AT92" s="624"/>
      <c r="AU92" s="624"/>
      <c r="DI92"/>
    </row>
    <row r="93" spans="1:113" ht="16" customHeight="1">
      <c r="A93" s="684" t="s">
        <v>513</v>
      </c>
      <c r="B93" s="32" t="s">
        <v>410</v>
      </c>
      <c r="C93" s="27">
        <v>-3.9018631623948301E-2</v>
      </c>
      <c r="D93" s="28">
        <v>-11.016169198880799</v>
      </c>
      <c r="E93" s="28">
        <v>-13.109982124286301</v>
      </c>
      <c r="F93" s="28">
        <v>-2.3642928534390499</v>
      </c>
      <c r="G93" s="28">
        <v>-9.1790608743036692</v>
      </c>
      <c r="H93" s="28">
        <v>-2.8646291661521901</v>
      </c>
      <c r="I93" s="28">
        <v>-0.96899332245926195</v>
      </c>
      <c r="J93" s="28">
        <v>-1.84029591211218</v>
      </c>
      <c r="K93" s="28">
        <v>-7.9576997044362496</v>
      </c>
      <c r="L93" s="28">
        <v>-1.5947076292562901</v>
      </c>
      <c r="M93" s="28">
        <v>16.759374486937201</v>
      </c>
      <c r="N93" s="28">
        <v>-15.5215722246999</v>
      </c>
      <c r="O93" s="28">
        <v>-16.865284365018599</v>
      </c>
      <c r="P93" s="28">
        <v>-9.5810453452820799</v>
      </c>
      <c r="Q93" s="28">
        <v>-13.003640590362</v>
      </c>
      <c r="R93" s="28">
        <v>-19.244825576987299</v>
      </c>
      <c r="S93" s="28">
        <v>-19.8631676122146</v>
      </c>
      <c r="T93" s="28">
        <v>-13.2262946858222</v>
      </c>
      <c r="U93" s="28">
        <v>-12.7336187124122</v>
      </c>
      <c r="V93" s="28">
        <v>-6.9513823820595704</v>
      </c>
      <c r="W93" s="28">
        <v>-14.5249707770282</v>
      </c>
      <c r="X93" s="28">
        <v>-8.7928369906192696</v>
      </c>
      <c r="Y93" s="28">
        <v>-19.952790019425802</v>
      </c>
      <c r="Z93" s="28">
        <v>-11.8016155858204</v>
      </c>
      <c r="AA93" s="28">
        <v>-0.2</v>
      </c>
      <c r="AB93" s="28">
        <v>-10.0055896452188</v>
      </c>
      <c r="AC93" s="28">
        <v>1.0420169770091401</v>
      </c>
      <c r="AF93" s="14"/>
      <c r="AG93" s="14"/>
      <c r="AH93" s="14"/>
      <c r="AI93" s="14"/>
      <c r="AJ93" s="14"/>
      <c r="AK93" s="14"/>
      <c r="AL93" s="14"/>
      <c r="AM93" s="14"/>
      <c r="AN93" s="624"/>
      <c r="AO93" s="624"/>
      <c r="AP93" s="624"/>
      <c r="AQ93" s="624"/>
      <c r="AR93" s="624"/>
      <c r="AS93" s="624"/>
      <c r="AT93" s="624"/>
      <c r="AU93" s="624"/>
      <c r="DI93"/>
    </row>
    <row r="94" spans="1:113">
      <c r="A94" s="685"/>
      <c r="B94" s="29" t="s">
        <v>411</v>
      </c>
      <c r="C94" s="40">
        <v>-6.1436080362997201</v>
      </c>
      <c r="D94" s="31">
        <v>-6.8083619395932802</v>
      </c>
      <c r="E94" s="31">
        <v>-9.1170438919169605</v>
      </c>
      <c r="F94" s="31">
        <v>-2.78254299824009</v>
      </c>
      <c r="G94" s="31">
        <v>-8.5415567747335999</v>
      </c>
      <c r="H94" s="31">
        <v>-0.94619842092883599</v>
      </c>
      <c r="I94" s="31">
        <v>-3.6246386006964202</v>
      </c>
      <c r="J94" s="31">
        <v>-4.3592523830615102</v>
      </c>
      <c r="K94" s="31">
        <v>-5.5762526431404202</v>
      </c>
      <c r="L94" s="31">
        <v>-1.1464157106475099</v>
      </c>
      <c r="M94" s="31">
        <v>-3.2610125496238598</v>
      </c>
      <c r="N94" s="31">
        <v>13.3022834082154</v>
      </c>
      <c r="O94" s="31">
        <v>-12.739384949077399</v>
      </c>
      <c r="P94" s="31">
        <v>-5.2242459348238004</v>
      </c>
      <c r="Q94" s="31">
        <v>20.076072464006302</v>
      </c>
      <c r="R94" s="31">
        <v>-18.506749825744201</v>
      </c>
      <c r="S94" s="31">
        <v>-9.8139300304909494</v>
      </c>
      <c r="T94" s="31">
        <v>-18.601621541928498</v>
      </c>
      <c r="U94" s="31">
        <v>-13.037572761650001</v>
      </c>
      <c r="V94" s="31">
        <v>-3.1139777336141101</v>
      </c>
      <c r="W94" s="31">
        <v>-20.884314795125299</v>
      </c>
      <c r="X94" s="31">
        <v>-5.9223061099171996</v>
      </c>
      <c r="Y94" s="31">
        <v>-9.1666283678369194</v>
      </c>
      <c r="Z94" s="31">
        <v>-2.11629688833633</v>
      </c>
      <c r="AA94" s="31">
        <v>-2.4</v>
      </c>
      <c r="AB94" s="31">
        <v>-10.9693102825028</v>
      </c>
      <c r="AC94" s="31">
        <v>3.1791655247693802</v>
      </c>
      <c r="AF94" s="14"/>
      <c r="AG94" s="14"/>
      <c r="AH94" s="14"/>
      <c r="AI94" s="14"/>
      <c r="AJ94" s="14"/>
      <c r="AK94" s="14"/>
      <c r="AL94" s="14"/>
      <c r="AM94" s="14"/>
      <c r="AN94" s="624"/>
      <c r="AO94" s="624"/>
      <c r="AP94" s="624"/>
      <c r="AQ94" s="624"/>
      <c r="AR94" s="624"/>
      <c r="AS94" s="624"/>
      <c r="AT94" s="624"/>
      <c r="AU94" s="624"/>
      <c r="DI94"/>
    </row>
    <row r="95" spans="1:113" ht="16" customHeight="1">
      <c r="A95" s="684" t="s">
        <v>514</v>
      </c>
      <c r="B95" s="32" t="s">
        <v>410</v>
      </c>
      <c r="C95" s="27">
        <v>10.5042088499199</v>
      </c>
      <c r="D95" s="28">
        <v>8.4091076605878499</v>
      </c>
      <c r="E95" s="28">
        <v>-14.8230293182932</v>
      </c>
      <c r="F95" s="28">
        <v>5.7227739452277602</v>
      </c>
      <c r="G95" s="28">
        <v>8.5937318567897503</v>
      </c>
      <c r="H95" s="28">
        <v>9.3252126281217098</v>
      </c>
      <c r="I95" s="28">
        <v>0</v>
      </c>
      <c r="J95" s="28">
        <v>0.13910052295123701</v>
      </c>
      <c r="K95" s="28">
        <v>4.7520422153668003</v>
      </c>
      <c r="L95" s="28">
        <v>0.83806252796932301</v>
      </c>
      <c r="M95" s="28">
        <v>-1.40349123357983</v>
      </c>
      <c r="N95" s="28">
        <v>-5.9438051007640302</v>
      </c>
      <c r="O95" s="28">
        <v>1.50314237965256</v>
      </c>
      <c r="P95" s="28">
        <v>-5.3510325752192003</v>
      </c>
      <c r="Q95" s="28">
        <v>-13.244125520739701</v>
      </c>
      <c r="R95" s="28">
        <v>-5.9204225187762001</v>
      </c>
      <c r="S95" s="28">
        <v>-6.0329294127907396</v>
      </c>
      <c r="T95" s="28">
        <v>-0.48416690720087402</v>
      </c>
      <c r="U95" s="28">
        <v>2.2256319404627498</v>
      </c>
      <c r="V95" s="28">
        <v>-8.2555546847976906</v>
      </c>
      <c r="W95" s="28">
        <v>-4.35657463630635</v>
      </c>
      <c r="X95" s="28">
        <v>4.0973738592193198</v>
      </c>
      <c r="Y95" s="28">
        <v>2.0907685531368898</v>
      </c>
      <c r="Z95" s="28">
        <v>11.152818306078499</v>
      </c>
      <c r="AA95" s="28">
        <v>2.6</v>
      </c>
      <c r="AB95" s="28">
        <v>-0.248236546137547</v>
      </c>
      <c r="AC95" s="28">
        <v>3.2125694551674799</v>
      </c>
      <c r="AF95" s="14"/>
      <c r="AG95" s="14"/>
      <c r="AH95" s="14"/>
      <c r="AI95" s="14"/>
      <c r="AJ95" s="14"/>
      <c r="AK95" s="14"/>
      <c r="AL95" s="14"/>
      <c r="AM95" s="14"/>
      <c r="AN95" s="624"/>
      <c r="AO95" s="624"/>
      <c r="AP95" s="624"/>
      <c r="AQ95" s="624"/>
      <c r="AR95" s="624"/>
      <c r="AS95" s="624"/>
      <c r="AT95" s="624"/>
      <c r="AU95" s="624"/>
      <c r="DI95"/>
    </row>
    <row r="96" spans="1:113">
      <c r="A96" s="685"/>
      <c r="B96" s="29" t="s">
        <v>411</v>
      </c>
      <c r="C96" s="40">
        <v>0.18784915676510999</v>
      </c>
      <c r="D96" s="31">
        <v>6.8808980540996796</v>
      </c>
      <c r="E96" s="31">
        <v>-9.4192999213457806</v>
      </c>
      <c r="F96" s="31">
        <v>1.1860418190100701</v>
      </c>
      <c r="G96" s="31">
        <v>0</v>
      </c>
      <c r="H96" s="31">
        <v>0</v>
      </c>
      <c r="I96" s="31">
        <v>-0.53134224014856102</v>
      </c>
      <c r="J96" s="31">
        <v>-8.3784933137293702</v>
      </c>
      <c r="K96" s="31">
        <v>0</v>
      </c>
      <c r="L96" s="31">
        <v>-2.23824071595102</v>
      </c>
      <c r="M96" s="49">
        <v>-13.849913906150499</v>
      </c>
      <c r="N96" s="49">
        <v>-4.9882513864324096</v>
      </c>
      <c r="O96" s="49">
        <v>1.50314237965256</v>
      </c>
      <c r="P96" s="49">
        <v>-12.1804244769748</v>
      </c>
      <c r="Q96" s="49">
        <v>-6.0641313482444898</v>
      </c>
      <c r="R96" s="49">
        <v>-10.256622485770899</v>
      </c>
      <c r="S96" s="49">
        <v>3.9501662205877301</v>
      </c>
      <c r="T96" s="49">
        <v>-4.3157569166981302</v>
      </c>
      <c r="U96" s="49">
        <v>-0.87787495478709199</v>
      </c>
      <c r="V96" s="49">
        <v>-6.1092954213391097</v>
      </c>
      <c r="W96" s="49">
        <v>-1.62172698690467</v>
      </c>
      <c r="X96" s="49">
        <v>-2.4774037602396501</v>
      </c>
      <c r="Y96" s="49">
        <v>-2.3631776081542699</v>
      </c>
      <c r="Z96" s="49">
        <v>-7.1556620105606301</v>
      </c>
      <c r="AA96" s="49">
        <v>-2.4</v>
      </c>
      <c r="AB96" s="49">
        <v>-2.63601254055374</v>
      </c>
      <c r="AC96" s="49">
        <v>1.0529655930225099</v>
      </c>
      <c r="AF96" s="14"/>
      <c r="AG96" s="14"/>
      <c r="AH96" s="14"/>
      <c r="AI96" s="14"/>
      <c r="AJ96" s="14"/>
      <c r="AK96" s="14"/>
      <c r="AL96" s="14"/>
      <c r="AM96" s="14"/>
      <c r="AN96" s="624"/>
      <c r="AO96" s="624"/>
      <c r="AP96" s="624"/>
      <c r="AQ96" s="624"/>
      <c r="AR96" s="624"/>
      <c r="AS96" s="624"/>
      <c r="AT96" s="624"/>
      <c r="AU96" s="624"/>
      <c r="DI96"/>
    </row>
    <row r="97" spans="1:113" ht="16" customHeight="1">
      <c r="A97" s="684" t="s">
        <v>515</v>
      </c>
      <c r="B97" s="32" t="s">
        <v>410</v>
      </c>
      <c r="C97" s="27">
        <v>16.102208319953</v>
      </c>
      <c r="D97" s="28">
        <v>14.4102050719118</v>
      </c>
      <c r="E97" s="28">
        <v>8.6502192736928194</v>
      </c>
      <c r="F97" s="28">
        <v>1.2820116999725799</v>
      </c>
      <c r="G97" s="28">
        <v>-1.9325545339111401</v>
      </c>
      <c r="H97" s="28">
        <v>0.176899126166156</v>
      </c>
      <c r="I97" s="28">
        <v>0</v>
      </c>
      <c r="J97" s="28">
        <v>0</v>
      </c>
      <c r="K97" s="28">
        <v>-3.3544604715067199</v>
      </c>
      <c r="L97" s="28">
        <v>-2.1059406178253899</v>
      </c>
      <c r="M97" s="28">
        <v>-1.53806782798472</v>
      </c>
      <c r="N97" s="28">
        <v>-10.4679290312659</v>
      </c>
      <c r="O97" s="28">
        <v>-2.5146872876291502</v>
      </c>
      <c r="P97" s="28">
        <v>3.1671379614949799</v>
      </c>
      <c r="Q97" s="28">
        <v>-1.4080148272081501</v>
      </c>
      <c r="R97" s="28">
        <v>-1.4904440591742201</v>
      </c>
      <c r="S97" s="28">
        <v>6.5917983024002798</v>
      </c>
      <c r="T97" s="28">
        <v>1.4156284090568101</v>
      </c>
      <c r="U97" s="28">
        <v>-9.2623144104544703</v>
      </c>
      <c r="V97" s="28">
        <v>-4.4755533897325304</v>
      </c>
      <c r="W97" s="28">
        <v>0.233230193971314</v>
      </c>
      <c r="X97" s="28">
        <v>4.0973738592193198</v>
      </c>
      <c r="Y97" s="28">
        <v>2.0907685531368898</v>
      </c>
      <c r="Z97" s="28">
        <v>3.6634618476984602</v>
      </c>
      <c r="AA97" s="28">
        <v>2.6</v>
      </c>
      <c r="AB97" s="28">
        <v>-1.2947583451751099</v>
      </c>
      <c r="AC97" s="28">
        <v>3.2125694551674799</v>
      </c>
      <c r="AF97" s="14"/>
      <c r="AG97" s="14"/>
      <c r="AH97" s="14"/>
      <c r="AI97" s="14"/>
      <c r="AJ97" s="14"/>
      <c r="AK97" s="14"/>
      <c r="AL97" s="14"/>
      <c r="AM97" s="14"/>
      <c r="AN97" s="624"/>
      <c r="AO97" s="624"/>
      <c r="AP97" s="624"/>
      <c r="AQ97" s="624"/>
      <c r="AR97" s="624"/>
      <c r="AS97" s="624"/>
      <c r="AT97" s="624"/>
      <c r="AU97" s="624"/>
      <c r="DI97"/>
    </row>
    <row r="98" spans="1:113">
      <c r="A98" s="685"/>
      <c r="B98" s="29" t="s">
        <v>411</v>
      </c>
      <c r="C98" s="40">
        <v>1.04323279943162</v>
      </c>
      <c r="D98" s="31">
        <v>13.225229189430101</v>
      </c>
      <c r="E98" s="31">
        <v>4.1813589377958102</v>
      </c>
      <c r="F98" s="31">
        <v>0.80417827950578002</v>
      </c>
      <c r="G98" s="31">
        <v>0</v>
      </c>
      <c r="H98" s="31">
        <v>0</v>
      </c>
      <c r="I98" s="31">
        <v>-0.56866107454841197</v>
      </c>
      <c r="J98" s="31">
        <v>-1.36965667610518</v>
      </c>
      <c r="K98" s="31">
        <v>-2.32475571150218</v>
      </c>
      <c r="L98" s="31">
        <v>0</v>
      </c>
      <c r="M98" s="31">
        <v>-6.10876063319742</v>
      </c>
      <c r="N98" s="31">
        <v>-7.5251881756899204</v>
      </c>
      <c r="O98" s="31">
        <v>-2.5146872876291502</v>
      </c>
      <c r="P98" s="31">
        <v>-6.8293919017555798</v>
      </c>
      <c r="Q98" s="31">
        <v>-4.0153806195497301</v>
      </c>
      <c r="R98" s="31">
        <v>-4.0583968308537397</v>
      </c>
      <c r="S98" s="31">
        <v>3.9501662205877301</v>
      </c>
      <c r="T98" s="31">
        <v>-2.3671305075389601</v>
      </c>
      <c r="U98" s="31">
        <v>3.3282483943792802</v>
      </c>
      <c r="V98" s="31">
        <v>-2.3292941262739499</v>
      </c>
      <c r="W98" s="31">
        <v>5.70292549277469</v>
      </c>
      <c r="X98" s="31">
        <v>0.21127515445782299</v>
      </c>
      <c r="Y98" s="31">
        <v>0.20153384853414599</v>
      </c>
      <c r="Z98" s="31">
        <v>0.18207389002056301</v>
      </c>
      <c r="AA98" s="31">
        <v>-5.0999999999999996</v>
      </c>
      <c r="AB98" s="31">
        <v>-1.4056571574710901</v>
      </c>
      <c r="AC98" s="31">
        <v>-3.2662421312674299</v>
      </c>
      <c r="AF98" s="14"/>
      <c r="AG98" s="14"/>
      <c r="AH98" s="14"/>
      <c r="AI98" s="14"/>
      <c r="AJ98" s="14"/>
      <c r="AK98" s="14"/>
      <c r="AL98" s="14"/>
      <c r="AM98" s="14"/>
      <c r="AN98" s="624"/>
      <c r="AO98" s="624"/>
      <c r="AP98" s="624"/>
      <c r="AQ98" s="624"/>
      <c r="AR98" s="624"/>
      <c r="AS98" s="624"/>
      <c r="AT98" s="624"/>
      <c r="AU98" s="624"/>
      <c r="DI98"/>
    </row>
    <row r="99" spans="1:113" ht="16" customHeight="1">
      <c r="A99" s="684" t="s">
        <v>516</v>
      </c>
      <c r="B99" s="32" t="s">
        <v>410</v>
      </c>
      <c r="C99" s="27">
        <v>-4.9897583214723102</v>
      </c>
      <c r="D99" s="28">
        <v>-5.8285150125004197</v>
      </c>
      <c r="E99" s="28">
        <v>-1.0281723269210301</v>
      </c>
      <c r="F99" s="28">
        <v>-9.5562193184549002</v>
      </c>
      <c r="G99" s="28">
        <v>-0.44491235956692898</v>
      </c>
      <c r="H99" s="28">
        <v>1.2496458641100401</v>
      </c>
      <c r="I99" s="28">
        <v>-1.55128343628756</v>
      </c>
      <c r="J99" s="28">
        <v>-10.3949875281809</v>
      </c>
      <c r="K99" s="28">
        <v>-3.95431079770065</v>
      </c>
      <c r="L99" s="28">
        <v>-5.0165308217075602</v>
      </c>
      <c r="M99" s="28">
        <v>-8.0935349394363598</v>
      </c>
      <c r="N99" s="28">
        <v>-17.516645259491899</v>
      </c>
      <c r="O99" s="28">
        <v>-7.8570501918811901</v>
      </c>
      <c r="P99" s="28">
        <v>-11.394555554842601</v>
      </c>
      <c r="Q99" s="28">
        <v>-19.162986808143501</v>
      </c>
      <c r="R99" s="28">
        <v>-14.797860280341601</v>
      </c>
      <c r="S99" s="28">
        <v>-14.9108867755782</v>
      </c>
      <c r="T99" s="28">
        <v>-16.302901697959499</v>
      </c>
      <c r="U99" s="28">
        <v>-6.6889325589525601</v>
      </c>
      <c r="V99" s="28">
        <v>-3.1416298517192498</v>
      </c>
      <c r="W99" s="28">
        <v>-6.9712656974905203</v>
      </c>
      <c r="X99" s="28">
        <v>-25.653794870274801</v>
      </c>
      <c r="Y99" s="28">
        <v>-26.332142974000998</v>
      </c>
      <c r="Z99" s="28">
        <v>-25.433894163086801</v>
      </c>
      <c r="AA99" s="28">
        <v>-13.4</v>
      </c>
      <c r="AB99" s="28">
        <v>-13.2447101077081</v>
      </c>
      <c r="AC99" s="28">
        <v>-1.1066382691224601</v>
      </c>
      <c r="AF99" s="14"/>
      <c r="AG99" s="14"/>
      <c r="AH99" s="14"/>
      <c r="AI99" s="14"/>
      <c r="AJ99" s="14"/>
      <c r="AK99" s="14"/>
      <c r="AL99" s="14"/>
      <c r="AM99" s="14"/>
      <c r="AN99" s="624"/>
      <c r="AO99" s="624"/>
      <c r="AP99" s="624"/>
      <c r="AQ99" s="624"/>
      <c r="AR99" s="624"/>
      <c r="AS99" s="624"/>
      <c r="AT99" s="624"/>
      <c r="AU99" s="624"/>
      <c r="DI99"/>
    </row>
    <row r="100" spans="1:113">
      <c r="A100" s="685"/>
      <c r="B100" s="29" t="s">
        <v>411</v>
      </c>
      <c r="C100" s="40">
        <v>-4.9897583214723102</v>
      </c>
      <c r="D100" s="31">
        <v>-1.2268531317984599</v>
      </c>
      <c r="E100" s="31">
        <v>-1.0281723269210301</v>
      </c>
      <c r="F100" s="31">
        <v>-2.8743324397460999</v>
      </c>
      <c r="G100" s="31">
        <v>0</v>
      </c>
      <c r="H100" s="31">
        <v>0</v>
      </c>
      <c r="I100" s="31">
        <v>-1.55128343628756</v>
      </c>
      <c r="J100" s="31">
        <v>-8.8649085601142499</v>
      </c>
      <c r="K100" s="31">
        <v>-3.95431079770065</v>
      </c>
      <c r="L100" s="31">
        <v>-4.3867651963900203</v>
      </c>
      <c r="M100" s="31">
        <v>-8.5794822317676598</v>
      </c>
      <c r="N100" s="31">
        <v>-14.573904403916</v>
      </c>
      <c r="O100" s="31">
        <v>-3.9065051164289799</v>
      </c>
      <c r="P100" s="31">
        <v>-18.2239474565982</v>
      </c>
      <c r="Q100" s="31">
        <v>-30.512802564497299</v>
      </c>
      <c r="R100" s="31">
        <v>-15.319430184945899</v>
      </c>
      <c r="S100" s="31">
        <v>-12.8954101147873</v>
      </c>
      <c r="T100" s="31">
        <v>-7.7984829804745797</v>
      </c>
      <c r="U100" s="31">
        <v>-2.4828092097861898</v>
      </c>
      <c r="V100" s="31">
        <v>-3.1416298517192498</v>
      </c>
      <c r="W100" s="31">
        <v>-4.0031878541175097</v>
      </c>
      <c r="X100" s="31">
        <v>-18.6622728721652</v>
      </c>
      <c r="Y100" s="31">
        <v>-2.3631776081542699</v>
      </c>
      <c r="Z100" s="31">
        <v>-2.27228615910539</v>
      </c>
      <c r="AA100" s="31">
        <v>-5.0999999999999996</v>
      </c>
      <c r="AB100" s="31">
        <v>-13.688224689359799</v>
      </c>
      <c r="AC100" s="31">
        <v>-3.2662421312674299</v>
      </c>
      <c r="AF100" s="14"/>
      <c r="AG100" s="14"/>
      <c r="AH100" s="14"/>
      <c r="AI100" s="14"/>
      <c r="AJ100" s="14"/>
      <c r="AK100" s="14"/>
      <c r="AL100" s="14"/>
      <c r="AM100" s="14"/>
      <c r="AN100" s="624"/>
      <c r="AO100" s="624"/>
      <c r="AP100" s="624"/>
      <c r="AQ100" s="624"/>
      <c r="AR100" s="624"/>
      <c r="AS100" s="624"/>
      <c r="AT100" s="624"/>
      <c r="AU100" s="624"/>
      <c r="DI100"/>
    </row>
    <row r="101" spans="1:113" ht="16" customHeight="1">
      <c r="A101" s="684" t="s">
        <v>517</v>
      </c>
      <c r="B101" s="32" t="s">
        <v>410</v>
      </c>
      <c r="C101" s="27">
        <v>-10.399378831487599</v>
      </c>
      <c r="D101" s="28">
        <v>-2.77534225491334</v>
      </c>
      <c r="E101" s="28">
        <v>-15.3158683121317</v>
      </c>
      <c r="F101" s="28">
        <v>-2.2232729752796798</v>
      </c>
      <c r="G101" s="28">
        <v>-5.6641995214760401</v>
      </c>
      <c r="H101" s="28">
        <v>-1.6548040434079201</v>
      </c>
      <c r="I101" s="28">
        <v>-1.55128343628756</v>
      </c>
      <c r="J101" s="28">
        <v>-4.2693923202769604</v>
      </c>
      <c r="K101" s="28">
        <v>-1.2100530053059799</v>
      </c>
      <c r="L101" s="28">
        <v>3.8317230631235502</v>
      </c>
      <c r="M101" s="28">
        <v>-0.317556126390315</v>
      </c>
      <c r="N101" s="28">
        <v>-4.8234735885410096</v>
      </c>
      <c r="O101" s="28">
        <v>1.94773423154438</v>
      </c>
      <c r="P101" s="28">
        <v>18.413229250523798</v>
      </c>
      <c r="Q101" s="28">
        <v>4.1849778372682902</v>
      </c>
      <c r="R101" s="28">
        <v>8.35020189742737</v>
      </c>
      <c r="S101" s="28">
        <v>2.44833810553224</v>
      </c>
      <c r="T101" s="28">
        <v>1.9632198349885599</v>
      </c>
      <c r="U101" s="28">
        <v>7.0446491428198102E-2</v>
      </c>
      <c r="V101" s="28">
        <v>4.4232516223731997</v>
      </c>
      <c r="W101" s="28">
        <v>-2.08177811084576</v>
      </c>
      <c r="X101" s="28">
        <v>-1.7523168559026201</v>
      </c>
      <c r="Y101" s="28">
        <v>6.5136652982861198</v>
      </c>
      <c r="Z101" s="28">
        <v>4.7383548646580902</v>
      </c>
      <c r="AA101" s="28">
        <v>2.4</v>
      </c>
      <c r="AB101" s="28">
        <v>4.9468858792553796</v>
      </c>
      <c r="AC101" s="28">
        <v>1.0529655930225099</v>
      </c>
      <c r="AF101" s="14"/>
      <c r="AG101" s="14"/>
      <c r="AH101" s="14"/>
      <c r="AI101" s="14"/>
      <c r="AJ101" s="14"/>
      <c r="AK101" s="14"/>
      <c r="AL101" s="14"/>
      <c r="AM101" s="14"/>
      <c r="AN101" s="624"/>
      <c r="AO101" s="624"/>
      <c r="AP101" s="624"/>
      <c r="AQ101" s="624"/>
      <c r="AR101" s="624"/>
      <c r="AS101" s="624"/>
      <c r="AT101" s="624"/>
      <c r="AU101" s="624"/>
      <c r="DI101"/>
    </row>
    <row r="102" spans="1:113">
      <c r="A102" s="685"/>
      <c r="B102" s="29" t="s">
        <v>411</v>
      </c>
      <c r="C102" s="40">
        <v>-5.8052854639580103</v>
      </c>
      <c r="D102" s="31">
        <v>2.0001505342918602</v>
      </c>
      <c r="E102" s="31">
        <v>-5.7926681402498499</v>
      </c>
      <c r="F102" s="31">
        <v>2.81923329957886</v>
      </c>
      <c r="G102" s="31">
        <v>-4.4382985941480504</v>
      </c>
      <c r="H102" s="31">
        <v>0</v>
      </c>
      <c r="I102" s="31">
        <v>-4.0779176909168102</v>
      </c>
      <c r="J102" s="31">
        <v>1.36965667610518</v>
      </c>
      <c r="K102" s="31">
        <v>-2.4615881768427399</v>
      </c>
      <c r="L102" s="31">
        <v>-1.6001282514124899</v>
      </c>
      <c r="M102" s="31">
        <v>-1.98477430623894</v>
      </c>
      <c r="N102" s="31">
        <v>-1.64094526841518</v>
      </c>
      <c r="O102" s="31">
        <v>-2.3080124156681099</v>
      </c>
      <c r="P102" s="31">
        <v>8.1666568426498305</v>
      </c>
      <c r="Q102" s="31">
        <v>2.0487507286947499</v>
      </c>
      <c r="R102" s="31">
        <v>2.0419808267239699</v>
      </c>
      <c r="S102" s="31">
        <v>-1.9346895597968501</v>
      </c>
      <c r="T102" s="31">
        <v>-3.42696420217943</v>
      </c>
      <c r="U102" s="31">
        <v>-14.162920886213801</v>
      </c>
      <c r="V102" s="31">
        <v>0</v>
      </c>
      <c r="W102" s="31">
        <v>-7.7847036036204598</v>
      </c>
      <c r="X102" s="31">
        <v>-4.4409957706001002</v>
      </c>
      <c r="Y102" s="31">
        <v>-4.9278890648426996</v>
      </c>
      <c r="Z102" s="31">
        <v>-4.7383548646580902</v>
      </c>
      <c r="AA102" s="31">
        <v>0</v>
      </c>
      <c r="AB102" s="31">
        <v>1.3003666683694299</v>
      </c>
      <c r="AC102" s="31">
        <v>-1.1066382691224601</v>
      </c>
      <c r="AF102" s="14"/>
      <c r="AG102" s="14"/>
      <c r="AH102" s="14"/>
      <c r="AI102" s="14"/>
      <c r="AJ102" s="14"/>
      <c r="AK102" s="14"/>
      <c r="AL102" s="14"/>
      <c r="AM102" s="14"/>
      <c r="AN102" s="624"/>
      <c r="AO102" s="624"/>
      <c r="AP102" s="624"/>
      <c r="AQ102" s="624"/>
      <c r="AR102" s="624"/>
      <c r="AS102" s="624"/>
      <c r="AT102" s="624"/>
      <c r="AU102" s="624"/>
      <c r="DI102"/>
    </row>
    <row r="103" spans="1:113" ht="16" customHeight="1">
      <c r="A103" s="684" t="s">
        <v>518</v>
      </c>
      <c r="B103" s="32" t="s">
        <v>410</v>
      </c>
      <c r="C103" s="27">
        <v>-5.2871150835903098</v>
      </c>
      <c r="D103" s="28">
        <v>-5.8285150125004197</v>
      </c>
      <c r="E103" s="28">
        <v>0.37851781282860197</v>
      </c>
      <c r="F103" s="28">
        <v>-2.7011063957464798</v>
      </c>
      <c r="G103" s="28">
        <v>-4.7009233854558401</v>
      </c>
      <c r="H103" s="28">
        <v>-0.40515817929787701</v>
      </c>
      <c r="I103" s="28">
        <v>-4.0779176909168102</v>
      </c>
      <c r="J103" s="28">
        <v>-4.1716157398021396</v>
      </c>
      <c r="K103" s="28">
        <v>-3.9954521587631402</v>
      </c>
      <c r="L103" s="28">
        <v>-5.0912543137586397</v>
      </c>
      <c r="M103" s="28">
        <v>-3.5228421342236498</v>
      </c>
      <c r="N103" s="28">
        <v>-14.303887783192</v>
      </c>
      <c r="O103" s="28">
        <v>-15.1926058492128</v>
      </c>
      <c r="P103" s="28">
        <v>-8.5984555569050407</v>
      </c>
      <c r="Q103" s="28">
        <v>-11.6840623346431</v>
      </c>
      <c r="R103" s="28">
        <v>-18.784860208765501</v>
      </c>
      <c r="S103" s="28">
        <v>-18.928339527578</v>
      </c>
      <c r="T103" s="28">
        <v>-16.949735115723801</v>
      </c>
      <c r="U103" s="28">
        <v>-9.2063092763384802</v>
      </c>
      <c r="V103" s="28">
        <v>-7.0131106483049503</v>
      </c>
      <c r="W103" s="28">
        <v>-7.1544774240134403</v>
      </c>
      <c r="X103" s="28">
        <v>-14.570704943210799</v>
      </c>
      <c r="Y103" s="28">
        <v>-24.534723759231799</v>
      </c>
      <c r="Z103" s="28">
        <v>-5.46707252210898</v>
      </c>
      <c r="AA103" s="28">
        <v>-8.5</v>
      </c>
      <c r="AB103" s="28">
        <v>-8.94489843436995</v>
      </c>
      <c r="AC103" s="28">
        <v>1.0529655930225099</v>
      </c>
      <c r="AF103" s="14"/>
      <c r="AG103" s="14"/>
      <c r="AH103" s="14"/>
      <c r="AI103" s="14"/>
      <c r="AJ103" s="14"/>
      <c r="AK103" s="14"/>
      <c r="AL103" s="14"/>
      <c r="AM103" s="14"/>
      <c r="AN103" s="624"/>
      <c r="AO103" s="624"/>
      <c r="AP103" s="624"/>
      <c r="AQ103" s="624"/>
      <c r="AR103" s="624"/>
      <c r="AS103" s="624"/>
      <c r="AT103" s="624"/>
      <c r="AU103" s="624"/>
      <c r="DI103"/>
    </row>
    <row r="104" spans="1:113">
      <c r="A104" s="685"/>
      <c r="B104" s="29" t="s">
        <v>411</v>
      </c>
      <c r="C104" s="40">
        <v>-5.2871150835903098</v>
      </c>
      <c r="D104" s="31">
        <v>-1.2268531317984599</v>
      </c>
      <c r="E104" s="31">
        <v>-1.0281723269210301</v>
      </c>
      <c r="F104" s="31">
        <v>-3.17893981621327</v>
      </c>
      <c r="G104" s="31">
        <v>-4.4382985941480504</v>
      </c>
      <c r="H104" s="31">
        <v>0</v>
      </c>
      <c r="I104" s="31">
        <v>-4.0779176909168102</v>
      </c>
      <c r="J104" s="31">
        <v>-6.9109290920124904</v>
      </c>
      <c r="K104" s="31">
        <v>-5.7802175242252503</v>
      </c>
      <c r="L104" s="31">
        <v>-1.6001282514124899</v>
      </c>
      <c r="M104" s="31">
        <v>-4.0087894265549604</v>
      </c>
      <c r="N104" s="31">
        <v>-7.96122139818248</v>
      </c>
      <c r="O104" s="31">
        <v>-15.822493290776601</v>
      </c>
      <c r="P104" s="31">
        <v>-7.1508264449967296</v>
      </c>
      <c r="Q104" s="31">
        <v>-19.240832778926801</v>
      </c>
      <c r="R104" s="31">
        <v>-19.446957130987901</v>
      </c>
      <c r="S104" s="31">
        <v>-16.912862866787201</v>
      </c>
      <c r="T104" s="31">
        <v>-9.7471093896337493</v>
      </c>
      <c r="U104" s="31">
        <v>-16.716176587428201</v>
      </c>
      <c r="V104" s="31">
        <v>-6.8693293794250998</v>
      </c>
      <c r="W104" s="31">
        <v>-4.0031878541175097</v>
      </c>
      <c r="X104" s="31">
        <v>-14.359429788752999</v>
      </c>
      <c r="Y104" s="31">
        <v>-2.3631776081542699</v>
      </c>
      <c r="Z104" s="31">
        <v>-2.27228615910539</v>
      </c>
      <c r="AA104" s="31">
        <v>-2.4</v>
      </c>
      <c r="AB104" s="31">
        <v>-13.5348655991963</v>
      </c>
      <c r="AC104" s="31">
        <v>-1.1066382691224601</v>
      </c>
      <c r="AF104" s="14"/>
      <c r="AG104" s="14"/>
      <c r="AH104" s="14"/>
      <c r="AI104" s="14"/>
      <c r="AJ104" s="14"/>
      <c r="AK104" s="14"/>
      <c r="AL104" s="14"/>
      <c r="AM104" s="14"/>
      <c r="AN104" s="624"/>
      <c r="AO104" s="624"/>
      <c r="AP104" s="624"/>
      <c r="AQ104" s="624"/>
      <c r="AR104" s="624"/>
      <c r="AS104" s="624"/>
      <c r="AT104" s="624"/>
      <c r="AU104" s="624"/>
      <c r="DI104"/>
    </row>
    <row r="105" spans="1:113" ht="14.5" customHeight="1">
      <c r="A105" s="687" t="s">
        <v>519</v>
      </c>
      <c r="B105" s="32" t="s">
        <v>410</v>
      </c>
      <c r="C105" s="34">
        <v>-18.291355141581001</v>
      </c>
      <c r="D105" s="35">
        <v>-26.048106559864301</v>
      </c>
      <c r="E105" s="35">
        <v>-12.9633852563144</v>
      </c>
      <c r="F105" s="35">
        <v>-11.5445763548143</v>
      </c>
      <c r="G105" s="35">
        <v>14.262637021910299</v>
      </c>
      <c r="H105" s="35">
        <v>-11.786663032734801</v>
      </c>
      <c r="I105" s="35">
        <v>-21.0297907794012</v>
      </c>
      <c r="J105" s="35">
        <v>-7.4480999633644203</v>
      </c>
      <c r="K105" s="35">
        <v>4.7284534903417796</v>
      </c>
      <c r="L105" s="35">
        <v>5.7246555701244404</v>
      </c>
      <c r="M105" s="28">
        <v>-8.9383448350251005</v>
      </c>
      <c r="N105" s="28">
        <v>6.5898564101461199</v>
      </c>
      <c r="O105" s="28">
        <v>13.0629376446593</v>
      </c>
      <c r="P105" s="28">
        <v>18.300494121963201</v>
      </c>
      <c r="Q105" s="28">
        <v>4.0588427758537096</v>
      </c>
      <c r="R105" s="28">
        <v>-9.7857669020032994</v>
      </c>
      <c r="S105" s="28">
        <v>2.0827631922030099</v>
      </c>
      <c r="T105" s="28">
        <v>-8.9736673023139808</v>
      </c>
      <c r="U105" s="28">
        <v>7.15831105516859</v>
      </c>
      <c r="V105" s="28">
        <v>-1.55616088263548</v>
      </c>
      <c r="W105" s="28">
        <v>-7.2039286299892096</v>
      </c>
      <c r="X105" s="28">
        <v>1.9636308510665701</v>
      </c>
      <c r="Y105" s="28">
        <v>-9.9352800295779407</v>
      </c>
      <c r="Z105" s="28">
        <v>-8.61654491389538</v>
      </c>
      <c r="AA105" s="28">
        <v>-15.39</v>
      </c>
      <c r="AB105" s="28">
        <v>-8.8909091426508304</v>
      </c>
      <c r="AC105" s="28">
        <v>-14.755761107260399</v>
      </c>
      <c r="AD105" s="55"/>
      <c r="AF105" s="14"/>
      <c r="AG105" s="14"/>
      <c r="AH105" s="14"/>
      <c r="AI105" s="14"/>
      <c r="AJ105" s="14"/>
      <c r="AK105" s="14"/>
      <c r="AL105" s="14"/>
      <c r="AM105" s="14"/>
      <c r="AN105" s="624"/>
      <c r="AO105" s="624"/>
      <c r="AP105" s="624"/>
      <c r="AQ105" s="624"/>
      <c r="AR105" s="624"/>
      <c r="AS105" s="624"/>
      <c r="AT105" s="624"/>
      <c r="AU105" s="624"/>
    </row>
    <row r="106" spans="1:113" s="15" customFormat="1">
      <c r="A106" s="685"/>
      <c r="B106" s="29" t="s">
        <v>411</v>
      </c>
      <c r="C106" s="30">
        <v>-28.949656811237698</v>
      </c>
      <c r="D106" s="31">
        <v>-31.839471303594799</v>
      </c>
      <c r="E106" s="31">
        <v>-17.953903413206501</v>
      </c>
      <c r="F106" s="31">
        <v>-10.5708368838464</v>
      </c>
      <c r="G106" s="31">
        <v>-2.6609085477393402</v>
      </c>
      <c r="H106" s="31">
        <v>1.8257233903007899</v>
      </c>
      <c r="I106" s="31">
        <v>-22.7591602047079</v>
      </c>
      <c r="J106" s="31">
        <v>-14.013343687800001</v>
      </c>
      <c r="K106" s="31">
        <v>-12.973125453968899</v>
      </c>
      <c r="L106" s="31">
        <v>-6.8528290558084404</v>
      </c>
      <c r="M106" s="31">
        <v>-6.05503715419127</v>
      </c>
      <c r="N106" s="31">
        <v>-1.2372359913064299</v>
      </c>
      <c r="O106" s="31">
        <v>11.2227252087906</v>
      </c>
      <c r="P106" s="31">
        <v>15.470392250644201</v>
      </c>
      <c r="Q106" s="31">
        <v>7.1944843366300404</v>
      </c>
      <c r="R106" s="31">
        <v>-15.5882833926449</v>
      </c>
      <c r="S106" s="31">
        <v>4.1412752696031898</v>
      </c>
      <c r="T106" s="31">
        <v>-14.484755288226101</v>
      </c>
      <c r="U106" s="31">
        <v>-18.4544707377792</v>
      </c>
      <c r="V106" s="31">
        <v>-1.6138725332627699</v>
      </c>
      <c r="W106" s="31">
        <v>-10.543144929010801</v>
      </c>
      <c r="X106" s="31">
        <v>-5.0278911470430696</v>
      </c>
      <c r="Y106" s="31">
        <v>-24.525141413709701</v>
      </c>
      <c r="Z106" s="31">
        <v>-10.047519406969901</v>
      </c>
      <c r="AA106" s="31">
        <v>-11.83</v>
      </c>
      <c r="AB106" s="31">
        <v>-4.0553121476438099</v>
      </c>
      <c r="AC106" s="31">
        <v>-17.834734808082601</v>
      </c>
      <c r="AD106" s="55"/>
      <c r="AE106" s="1"/>
      <c r="AF106" s="14"/>
      <c r="AG106" s="14"/>
      <c r="AH106" s="14"/>
      <c r="AI106" s="14"/>
      <c r="AJ106" s="14"/>
      <c r="AK106" s="14"/>
      <c r="AL106" s="14"/>
      <c r="AM106" s="14"/>
      <c r="AN106" s="624"/>
      <c r="AO106" s="624"/>
      <c r="AP106" s="624"/>
      <c r="AQ106" s="624"/>
      <c r="AR106" s="624"/>
      <c r="AS106" s="624"/>
      <c r="AT106" s="624"/>
      <c r="AU106" s="624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</row>
    <row r="107" spans="1:113" ht="14.5" customHeight="1">
      <c r="A107" s="687" t="s">
        <v>520</v>
      </c>
      <c r="B107" s="32" t="s">
        <v>410</v>
      </c>
      <c r="C107" s="34">
        <v>-21.216661982908501</v>
      </c>
      <c r="D107" s="35">
        <v>-15.580223022238</v>
      </c>
      <c r="E107" s="35">
        <v>-19.0152694226656</v>
      </c>
      <c r="F107" s="35">
        <v>-21.6004736458137</v>
      </c>
      <c r="G107" s="35">
        <v>-5.7045463101787002</v>
      </c>
      <c r="H107" s="35">
        <v>-21.573951633993801</v>
      </c>
      <c r="I107" s="35">
        <v>-24.089154536006902</v>
      </c>
      <c r="J107" s="35">
        <v>-11.2546594359387</v>
      </c>
      <c r="K107" s="35">
        <v>-0.80487602955400595</v>
      </c>
      <c r="L107" s="35">
        <v>0.56126877742030501</v>
      </c>
      <c r="M107" s="35">
        <v>1.3293220517641</v>
      </c>
      <c r="N107" s="28">
        <v>-1.1597415395075199</v>
      </c>
      <c r="O107" s="28">
        <v>12.648396049113501</v>
      </c>
      <c r="P107" s="28">
        <v>9.5616640568686595</v>
      </c>
      <c r="Q107" s="28">
        <v>12.922004093007899</v>
      </c>
      <c r="R107" s="28">
        <v>-0.28090508387684698</v>
      </c>
      <c r="S107" s="28">
        <v>2.0827631922030099</v>
      </c>
      <c r="T107" s="28">
        <v>-7.3568032488707598</v>
      </c>
      <c r="U107" s="28">
        <v>-0.95511372393499605</v>
      </c>
      <c r="V107" s="28">
        <v>-9.2068414374669096</v>
      </c>
      <c r="W107" s="28">
        <v>-10.1942737349898</v>
      </c>
      <c r="X107" s="28">
        <v>-12.687420748541999</v>
      </c>
      <c r="Y107" s="28">
        <v>-6.7495578741228197</v>
      </c>
      <c r="Z107" s="28">
        <v>2.15751796208774</v>
      </c>
      <c r="AA107" s="28">
        <v>-3.65</v>
      </c>
      <c r="AB107" s="28">
        <v>-15.0281478441325</v>
      </c>
      <c r="AC107" s="28">
        <v>-22.811988873553201</v>
      </c>
      <c r="AD107" s="55"/>
      <c r="AF107" s="14"/>
      <c r="AG107" s="14"/>
      <c r="AH107" s="14"/>
      <c r="AI107" s="14"/>
      <c r="AJ107" s="14"/>
      <c r="AK107" s="14"/>
      <c r="AL107" s="14"/>
      <c r="AM107" s="14"/>
      <c r="AN107" s="624"/>
      <c r="AO107" s="624"/>
      <c r="AP107" s="624"/>
      <c r="AQ107" s="624"/>
      <c r="AR107" s="624"/>
      <c r="AS107" s="624"/>
      <c r="AT107" s="624"/>
      <c r="AU107" s="624"/>
    </row>
    <row r="108" spans="1:113" s="15" customFormat="1">
      <c r="A108" s="685"/>
      <c r="B108" s="29" t="s">
        <v>411</v>
      </c>
      <c r="C108" s="30">
        <v>-30.618667188383899</v>
      </c>
      <c r="D108" s="31">
        <v>-21.312501725166001</v>
      </c>
      <c r="E108" s="31">
        <v>-23.627159471968898</v>
      </c>
      <c r="F108" s="31">
        <v>-10.5708368838464</v>
      </c>
      <c r="G108" s="31">
        <v>-2.6609085477393402</v>
      </c>
      <c r="H108" s="31">
        <v>1.8257233903007899</v>
      </c>
      <c r="I108" s="31">
        <v>-27.704994136184101</v>
      </c>
      <c r="J108" s="31">
        <v>-14.013343687800001</v>
      </c>
      <c r="K108" s="31">
        <v>-17.433905741756099</v>
      </c>
      <c r="L108" s="31">
        <v>-5.5320726255219403</v>
      </c>
      <c r="M108" s="31">
        <v>-6.05503715419127</v>
      </c>
      <c r="N108" s="31">
        <v>0.80809219437439594</v>
      </c>
      <c r="O108" s="31">
        <v>7.7018337540735304</v>
      </c>
      <c r="P108" s="31">
        <v>7.7708908630782902</v>
      </c>
      <c r="Q108" s="31">
        <v>-1.50230801569408</v>
      </c>
      <c r="R108" s="31">
        <v>-19.415681011888601</v>
      </c>
      <c r="S108" s="31">
        <v>-5.4361849646901002</v>
      </c>
      <c r="T108" s="31">
        <v>-4.2040460341197203</v>
      </c>
      <c r="U108" s="31">
        <v>-18.142983849870799</v>
      </c>
      <c r="V108" s="31">
        <v>-16.878714672626199</v>
      </c>
      <c r="W108" s="31">
        <v>-12.090087560228101</v>
      </c>
      <c r="X108" s="31">
        <v>-2.3392122323455902</v>
      </c>
      <c r="Y108" s="31">
        <v>-20.3436043074359</v>
      </c>
      <c r="Z108" s="31">
        <v>-15.0681904814882</v>
      </c>
      <c r="AA108" s="31">
        <v>-14.36</v>
      </c>
      <c r="AB108" s="31">
        <v>-6.9963380692310899</v>
      </c>
      <c r="AC108" s="31">
        <v>-19.951292850602201</v>
      </c>
      <c r="AD108" s="55"/>
      <c r="AE108" s="1"/>
      <c r="AF108" s="14"/>
      <c r="AG108" s="14"/>
      <c r="AH108" s="14"/>
      <c r="AI108" s="14"/>
      <c r="AJ108" s="14"/>
      <c r="AK108" s="14"/>
      <c r="AL108" s="14"/>
      <c r="AM108" s="14"/>
      <c r="AN108" s="624"/>
      <c r="AO108" s="624"/>
      <c r="AP108" s="624"/>
      <c r="AQ108" s="624"/>
      <c r="AR108" s="624"/>
      <c r="AS108" s="624"/>
      <c r="AT108" s="624"/>
      <c r="AU108" s="624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</row>
    <row r="109" spans="1:113" ht="14.5" customHeight="1">
      <c r="A109" s="687" t="s">
        <v>521</v>
      </c>
      <c r="B109" s="32" t="s">
        <v>410</v>
      </c>
      <c r="C109" s="34">
        <v>-21.216661982908501</v>
      </c>
      <c r="D109" s="35">
        <v>-20.683646498570099</v>
      </c>
      <c r="E109" s="35">
        <v>-19.178537698841801</v>
      </c>
      <c r="F109" s="35">
        <v>-25.766664293612902</v>
      </c>
      <c r="G109" s="35">
        <v>-21.721943529671499</v>
      </c>
      <c r="H109" s="35">
        <v>-26.834065511425301</v>
      </c>
      <c r="I109" s="35">
        <v>-22.969461237291799</v>
      </c>
      <c r="J109" s="35">
        <v>-17.217097494789002</v>
      </c>
      <c r="K109" s="35">
        <v>-21.568280039536699</v>
      </c>
      <c r="L109" s="35">
        <v>-7.20407792213161</v>
      </c>
      <c r="M109" s="35">
        <v>-1.09030016588728</v>
      </c>
      <c r="N109" s="35">
        <v>-6.0614852863974802</v>
      </c>
      <c r="O109" s="35">
        <v>3.0868827503397198</v>
      </c>
      <c r="P109" s="35">
        <v>3.82463824086964</v>
      </c>
      <c r="Q109" s="35">
        <v>0.37852496053768903</v>
      </c>
      <c r="R109" s="35">
        <v>-1.0090806419568199</v>
      </c>
      <c r="S109" s="35">
        <v>-11.2315584855975</v>
      </c>
      <c r="T109" s="35">
        <v>-7.2909801297146899</v>
      </c>
      <c r="U109" s="35">
        <v>-11.8537488988029</v>
      </c>
      <c r="V109" s="35">
        <v>-10.024150722745</v>
      </c>
      <c r="W109" s="35">
        <v>-19.154616214797201</v>
      </c>
      <c r="X109" s="35">
        <v>-11.7500541012031</v>
      </c>
      <c r="Y109" s="35">
        <v>-9.5431819587300399</v>
      </c>
      <c r="Z109" s="35">
        <v>-13.056818082808901</v>
      </c>
      <c r="AA109" s="35">
        <v>-18.55</v>
      </c>
      <c r="AB109" s="35">
        <v>-16.629503897401399</v>
      </c>
      <c r="AC109" s="35">
        <v>-27.896858614710201</v>
      </c>
      <c r="AD109" s="55"/>
      <c r="AF109" s="14"/>
      <c r="AG109" s="14"/>
      <c r="AH109" s="14"/>
      <c r="AI109" s="14"/>
      <c r="AJ109" s="14"/>
      <c r="AK109" s="14"/>
      <c r="AL109" s="14"/>
      <c r="AM109" s="14"/>
      <c r="AN109" s="624"/>
      <c r="AO109" s="624"/>
      <c r="AP109" s="624"/>
      <c r="AQ109" s="624"/>
      <c r="AR109" s="624"/>
      <c r="AS109" s="624"/>
      <c r="AT109" s="624"/>
      <c r="AU109" s="624"/>
    </row>
    <row r="110" spans="1:113" s="15" customFormat="1">
      <c r="A110" s="685"/>
      <c r="B110" s="29" t="s">
        <v>411</v>
      </c>
      <c r="C110" s="30">
        <v>-34.5829977510258</v>
      </c>
      <c r="D110" s="31">
        <v>-28.015706803547399</v>
      </c>
      <c r="E110" s="31">
        <v>-20.065882776907401</v>
      </c>
      <c r="F110" s="31">
        <v>-14.7370275316456</v>
      </c>
      <c r="G110" s="31">
        <v>-12.403127404885799</v>
      </c>
      <c r="H110" s="31">
        <v>-3.9229474809493601</v>
      </c>
      <c r="I110" s="31">
        <v>-25.806072808868599</v>
      </c>
      <c r="J110" s="31">
        <v>-15.5365158269719</v>
      </c>
      <c r="K110" s="31">
        <v>-10.446723129294501</v>
      </c>
      <c r="L110" s="31">
        <v>-0.60029670979007499</v>
      </c>
      <c r="M110" s="31">
        <v>-1.9750047624566101</v>
      </c>
      <c r="N110" s="31">
        <v>-0.75682327286322604</v>
      </c>
      <c r="O110" s="31">
        <v>5.74073006721322</v>
      </c>
      <c r="P110" s="31">
        <v>5.7600471776793096</v>
      </c>
      <c r="Q110" s="31">
        <v>-2.7374403623053798</v>
      </c>
      <c r="R110" s="31">
        <v>-11.124262078327201</v>
      </c>
      <c r="S110" s="31">
        <v>-26.782923389813099</v>
      </c>
      <c r="T110" s="31">
        <v>-27.938897172073801</v>
      </c>
      <c r="U110" s="31">
        <v>-7.6624705536112598</v>
      </c>
      <c r="V110" s="31">
        <v>-1.5207952304007399</v>
      </c>
      <c r="W110" s="31">
        <v>-11.9462713406856</v>
      </c>
      <c r="X110" s="31">
        <v>1.15455992584517</v>
      </c>
      <c r="Y110" s="31">
        <v>-15.5670206995117</v>
      </c>
      <c r="Z110" s="31">
        <v>-17.233029465925998</v>
      </c>
      <c r="AA110" s="31">
        <v>-14.33</v>
      </c>
      <c r="AB110" s="31">
        <v>-4.90531056064391</v>
      </c>
      <c r="AC110" s="31">
        <v>-19.670703320879099</v>
      </c>
      <c r="AD110" s="55"/>
      <c r="AE110" s="1"/>
      <c r="AF110" s="14"/>
      <c r="AG110" s="14"/>
      <c r="AH110" s="14"/>
      <c r="AI110" s="14"/>
      <c r="AJ110" s="14"/>
      <c r="AK110" s="14"/>
      <c r="AL110" s="14"/>
      <c r="AM110" s="14"/>
      <c r="AN110" s="624"/>
      <c r="AO110" s="624"/>
      <c r="AP110" s="624"/>
      <c r="AQ110" s="624"/>
      <c r="AR110" s="624"/>
      <c r="AS110" s="624"/>
      <c r="AT110" s="624"/>
      <c r="AU110" s="624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</row>
    <row r="111" spans="1:113" ht="14.5" customHeight="1">
      <c r="A111" s="687" t="s">
        <v>522</v>
      </c>
      <c r="B111" s="32" t="s">
        <v>410</v>
      </c>
      <c r="C111" s="34">
        <v>-14.5352330022067</v>
      </c>
      <c r="D111" s="35">
        <v>-22.584249913174499</v>
      </c>
      <c r="E111" s="35">
        <v>-11.6873941642801</v>
      </c>
      <c r="F111" s="35">
        <v>-16.853705877892001</v>
      </c>
      <c r="G111" s="35">
        <v>-10.8843780014691</v>
      </c>
      <c r="H111" s="35">
        <v>-13.941160985713701</v>
      </c>
      <c r="I111" s="35">
        <v>-24.089154536006902</v>
      </c>
      <c r="J111" s="35">
        <v>-10.256786868054</v>
      </c>
      <c r="K111" s="35">
        <v>-7.6616202501794701</v>
      </c>
      <c r="L111" s="35">
        <v>3.2330819267733202</v>
      </c>
      <c r="M111" s="35">
        <v>-5.9861657637890504</v>
      </c>
      <c r="N111" s="28">
        <v>3.3267002522034699</v>
      </c>
      <c r="O111" s="28">
        <v>11.670157645675401</v>
      </c>
      <c r="P111" s="28">
        <v>1.9237972854199099</v>
      </c>
      <c r="Q111" s="28">
        <v>1.2418383759837099</v>
      </c>
      <c r="R111" s="28">
        <v>-3.9899439465073501</v>
      </c>
      <c r="S111" s="28">
        <v>-20.689036710400099</v>
      </c>
      <c r="T111" s="28">
        <v>-7.5058253673042001</v>
      </c>
      <c r="U111" s="28">
        <v>-6.2869869333972401</v>
      </c>
      <c r="V111" s="28">
        <v>-9.3577380867313007</v>
      </c>
      <c r="W111" s="28">
        <v>-10.2174005408044</v>
      </c>
      <c r="X111" s="28">
        <v>-5.8251277337081202</v>
      </c>
      <c r="Y111" s="28">
        <v>-6.8786155796797397</v>
      </c>
      <c r="Z111" s="28">
        <v>8.4513935898995002E-2</v>
      </c>
      <c r="AA111" s="28">
        <v>-9.56</v>
      </c>
      <c r="AB111" s="28">
        <v>-5.7050752345687199</v>
      </c>
      <c r="AC111" s="28">
        <v>-11.325740054246999</v>
      </c>
      <c r="AD111" s="55"/>
      <c r="AF111" s="14"/>
      <c r="AG111" s="14"/>
      <c r="AH111" s="14"/>
      <c r="AI111" s="14"/>
      <c r="AJ111" s="14"/>
      <c r="AK111" s="14"/>
      <c r="AL111" s="14"/>
      <c r="AM111" s="14"/>
      <c r="AN111" s="624"/>
      <c r="AO111" s="624"/>
      <c r="AP111" s="624"/>
      <c r="AQ111" s="624"/>
      <c r="AR111" s="624"/>
      <c r="AS111" s="624"/>
      <c r="AT111" s="624"/>
      <c r="AU111" s="624"/>
    </row>
    <row r="112" spans="1:113" s="15" customFormat="1">
      <c r="A112" s="685"/>
      <c r="B112" s="29" t="s">
        <v>411</v>
      </c>
      <c r="C112" s="30">
        <v>-34.310235237739498</v>
      </c>
      <c r="D112" s="31">
        <v>-25.995588024214602</v>
      </c>
      <c r="E112" s="31">
        <v>-20.604740188914501</v>
      </c>
      <c r="F112" s="31">
        <v>-10.682995568774899</v>
      </c>
      <c r="G112" s="31">
        <v>-12.8890735846139</v>
      </c>
      <c r="H112" s="31">
        <v>-3.9229474809493601</v>
      </c>
      <c r="I112" s="31">
        <v>-27.704994136184101</v>
      </c>
      <c r="J112" s="31">
        <v>-14.171280189699401</v>
      </c>
      <c r="K112" s="31">
        <v>-6.0606544688705499</v>
      </c>
      <c r="L112" s="31">
        <v>-4.8180961089488603</v>
      </c>
      <c r="M112" s="31">
        <v>-3.42241902319831</v>
      </c>
      <c r="N112" s="31">
        <v>0.51406001280727498</v>
      </c>
      <c r="O112" s="31">
        <v>7.7901913277067401</v>
      </c>
      <c r="P112" s="31">
        <v>2.4939217544505698</v>
      </c>
      <c r="Q112" s="31">
        <v>2.45067459678704</v>
      </c>
      <c r="R112" s="31">
        <v>-20.6098093794281</v>
      </c>
      <c r="S112" s="31">
        <v>-21.5433814162114</v>
      </c>
      <c r="T112" s="31">
        <v>-16.056506187204299</v>
      </c>
      <c r="U112" s="31">
        <v>-6.5984738213056504</v>
      </c>
      <c r="V112" s="31">
        <v>-17.029611321890599</v>
      </c>
      <c r="W112" s="31">
        <v>-13.570141112450299</v>
      </c>
      <c r="X112" s="31">
        <v>-1.5222846502959499</v>
      </c>
      <c r="Y112" s="31">
        <v>-21.928171930595799</v>
      </c>
      <c r="Z112" s="31">
        <v>-18.503251859743699</v>
      </c>
      <c r="AA112" s="31">
        <v>-12</v>
      </c>
      <c r="AB112" s="31">
        <v>-3.0902009077467301</v>
      </c>
      <c r="AC112" s="31">
        <v>-8.4576655046758802</v>
      </c>
      <c r="AD112" s="56"/>
      <c r="AE112" s="1"/>
      <c r="AF112" s="14"/>
      <c r="AG112" s="14"/>
      <c r="AH112" s="14"/>
      <c r="AI112" s="14"/>
      <c r="AJ112" s="14"/>
      <c r="AK112" s="14"/>
      <c r="AL112" s="14"/>
      <c r="AM112" s="14"/>
      <c r="AN112" s="624"/>
      <c r="AO112" s="624"/>
      <c r="AP112" s="624"/>
      <c r="AQ112" s="624"/>
      <c r="AR112" s="624"/>
      <c r="AS112" s="624"/>
      <c r="AT112" s="624"/>
      <c r="AU112" s="624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</row>
    <row r="113" spans="1:113" ht="14.5" customHeight="1">
      <c r="A113" s="684" t="s">
        <v>523</v>
      </c>
      <c r="B113" s="32" t="s">
        <v>410</v>
      </c>
      <c r="C113" s="27">
        <v>-27.906134153264301</v>
      </c>
      <c r="D113" s="28">
        <v>-2.8548491567726599</v>
      </c>
      <c r="E113" s="28">
        <v>-27.999473223498601</v>
      </c>
      <c r="F113" s="28">
        <v>-16.080238957173801</v>
      </c>
      <c r="G113" s="28">
        <v>-3.4365232658923301</v>
      </c>
      <c r="H113" s="28">
        <v>-5.3265383856649899</v>
      </c>
      <c r="I113" s="28">
        <v>-16.086179694062899</v>
      </c>
      <c r="J113" s="28">
        <v>-9.3891074871238001</v>
      </c>
      <c r="K113" s="28">
        <v>-0.59025198482567598</v>
      </c>
      <c r="L113" s="28">
        <v>-1.08094439229463</v>
      </c>
      <c r="M113" s="28">
        <v>-19.554173347517999</v>
      </c>
      <c r="N113" s="28">
        <v>-2.29008608142541</v>
      </c>
      <c r="O113" s="28">
        <v>16.952370311296502</v>
      </c>
      <c r="P113" s="28">
        <v>15.407805107294299</v>
      </c>
      <c r="Q113" s="28">
        <v>5.1816455482219803</v>
      </c>
      <c r="R113" s="28">
        <v>-2.8062260752847901</v>
      </c>
      <c r="S113" s="28">
        <v>10.284402756308999</v>
      </c>
      <c r="T113" s="28">
        <v>-2.16433448188456</v>
      </c>
      <c r="U113" s="28">
        <v>14.763334693502699</v>
      </c>
      <c r="V113" s="28">
        <v>-2.0719376115540098</v>
      </c>
      <c r="W113" s="28">
        <v>-2.76806235270287</v>
      </c>
      <c r="X113" s="28">
        <v>-1.39279223867586</v>
      </c>
      <c r="Y113" s="28">
        <v>-7.4262197149998599</v>
      </c>
      <c r="Z113" s="28">
        <v>-10.9336097399583</v>
      </c>
      <c r="AA113" s="28">
        <v>-3.29</v>
      </c>
      <c r="AB113" s="28">
        <v>-4.4736722405857696</v>
      </c>
      <c r="AC113" s="28">
        <v>-2.0733543104923702</v>
      </c>
      <c r="AD113" s="55"/>
      <c r="AF113" s="14"/>
      <c r="AG113" s="14"/>
      <c r="AH113" s="14"/>
      <c r="AI113" s="14"/>
      <c r="AJ113" s="14"/>
      <c r="AK113" s="14"/>
      <c r="AL113" s="14"/>
      <c r="AM113" s="14"/>
      <c r="AN113" s="624"/>
      <c r="AO113" s="624"/>
      <c r="AP113" s="624"/>
      <c r="AQ113" s="624"/>
      <c r="AR113" s="624"/>
      <c r="AS113" s="624"/>
      <c r="AT113" s="624"/>
      <c r="AU113" s="624"/>
    </row>
    <row r="114" spans="1:113" s="15" customFormat="1">
      <c r="A114" s="685"/>
      <c r="B114" s="29" t="s">
        <v>411</v>
      </c>
      <c r="C114" s="30">
        <v>-43.5528643493831</v>
      </c>
      <c r="D114" s="31">
        <v>-9.5546095824960293</v>
      </c>
      <c r="E114" s="31">
        <v>-42.7331183855135</v>
      </c>
      <c r="F114" s="31">
        <v>-16.996474405364001</v>
      </c>
      <c r="G114" s="31">
        <v>-14.2134084565041</v>
      </c>
      <c r="H114" s="31">
        <v>-20.966242710881801</v>
      </c>
      <c r="I114" s="31">
        <v>-14.16408933584</v>
      </c>
      <c r="J114" s="31">
        <v>-14.1435291185298</v>
      </c>
      <c r="K114" s="31">
        <v>-8.5870567935448996</v>
      </c>
      <c r="L114" s="31">
        <v>-13.2997382810297</v>
      </c>
      <c r="M114" s="31">
        <v>-10.158361341856001</v>
      </c>
      <c r="N114" s="31">
        <v>-22.1163439030314</v>
      </c>
      <c r="O114" s="31">
        <v>-7.5729574777763098E-2</v>
      </c>
      <c r="P114" s="31">
        <v>-7.8429746349400196</v>
      </c>
      <c r="Q114" s="31">
        <v>-5.0693462778051304</v>
      </c>
      <c r="R114" s="31">
        <v>-12.6113274268114</v>
      </c>
      <c r="S114" s="31">
        <v>-22.701598615366201</v>
      </c>
      <c r="T114" s="31">
        <v>-11.800175307466199</v>
      </c>
      <c r="U114" s="31">
        <v>-22.042479116292</v>
      </c>
      <c r="V114" s="31">
        <v>-15.8735126345026</v>
      </c>
      <c r="W114" s="31">
        <v>-20.8759273513705</v>
      </c>
      <c r="X114" s="31">
        <v>-22.459501179767798</v>
      </c>
      <c r="Y114" s="31">
        <v>-23.886510995136501</v>
      </c>
      <c r="Z114" s="31">
        <v>-28.517363985608799</v>
      </c>
      <c r="AA114" s="31">
        <v>-25.46</v>
      </c>
      <c r="AB114" s="31">
        <v>-16.441478922709098</v>
      </c>
      <c r="AC114" s="31">
        <v>-20.526594934692</v>
      </c>
      <c r="AD114" s="55"/>
      <c r="AE114" s="1"/>
      <c r="AF114" s="14"/>
      <c r="AG114" s="14"/>
      <c r="AH114" s="14"/>
      <c r="AI114" s="14"/>
      <c r="AJ114" s="14"/>
      <c r="AK114" s="14"/>
      <c r="AL114" s="14"/>
      <c r="AM114" s="14"/>
      <c r="AN114" s="624"/>
      <c r="AO114" s="624"/>
      <c r="AP114" s="624"/>
      <c r="AQ114" s="624"/>
      <c r="AR114" s="624"/>
      <c r="AS114" s="624"/>
      <c r="AT114" s="624"/>
      <c r="AU114" s="624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</row>
    <row r="115" spans="1:113" ht="14.5" customHeight="1">
      <c r="A115" s="684" t="s">
        <v>524</v>
      </c>
      <c r="B115" s="32" t="s">
        <v>410</v>
      </c>
      <c r="C115" s="27">
        <v>-34.408929478637198</v>
      </c>
      <c r="D115" s="28">
        <v>-13.4137142162412</v>
      </c>
      <c r="E115" s="28">
        <v>-27.999473223498601</v>
      </c>
      <c r="F115" s="28">
        <v>-22.347180371484601</v>
      </c>
      <c r="G115" s="28">
        <v>-15.029843462817</v>
      </c>
      <c r="H115" s="28">
        <v>-16.170063226344102</v>
      </c>
      <c r="I115" s="28">
        <v>-15.2874052110979</v>
      </c>
      <c r="J115" s="28">
        <v>-11.371515503550301</v>
      </c>
      <c r="K115" s="28">
        <v>1.4994085508632999</v>
      </c>
      <c r="L115" s="28">
        <v>0.84612464029170698</v>
      </c>
      <c r="M115" s="28">
        <v>-9.5671985518407396</v>
      </c>
      <c r="N115" s="28">
        <v>-1.7028420025084601</v>
      </c>
      <c r="O115" s="28">
        <v>15.619949940581501</v>
      </c>
      <c r="P115" s="28">
        <v>9.5689991166828996</v>
      </c>
      <c r="Q115" s="28">
        <v>-3.7830005758466001</v>
      </c>
      <c r="R115" s="28">
        <v>-2.5115384513109702</v>
      </c>
      <c r="S115" s="28">
        <v>6.1409425594409397</v>
      </c>
      <c r="T115" s="28">
        <v>-2.16433448188456</v>
      </c>
      <c r="U115" s="28">
        <v>5.4075677411679299</v>
      </c>
      <c r="V115" s="28">
        <v>-4.5866508935747996</v>
      </c>
      <c r="W115" s="28">
        <v>-2.94229671425897</v>
      </c>
      <c r="X115" s="28">
        <v>-8.3843142367854995</v>
      </c>
      <c r="Y115" s="28">
        <v>-12.085604358402099</v>
      </c>
      <c r="Z115" s="28">
        <v>-10.9336097399583</v>
      </c>
      <c r="AA115" s="28">
        <v>4.78</v>
      </c>
      <c r="AB115" s="28">
        <v>-6.8486225327610404</v>
      </c>
      <c r="AC115" s="28">
        <v>-6.6286055862800604</v>
      </c>
      <c r="AD115" s="55"/>
      <c r="AF115" s="14"/>
      <c r="AG115" s="14"/>
      <c r="AH115" s="14"/>
      <c r="AI115" s="14"/>
      <c r="AJ115" s="14"/>
      <c r="AK115" s="14"/>
      <c r="AL115" s="14"/>
      <c r="AM115" s="14"/>
      <c r="AN115" s="624"/>
      <c r="AO115" s="624"/>
      <c r="AP115" s="624"/>
      <c r="AQ115" s="624"/>
      <c r="AR115" s="624"/>
      <c r="AS115" s="624"/>
      <c r="AT115" s="624"/>
      <c r="AU115" s="624"/>
    </row>
    <row r="116" spans="1:113" s="15" customFormat="1">
      <c r="A116" s="685"/>
      <c r="B116" s="29" t="s">
        <v>411</v>
      </c>
      <c r="C116" s="30">
        <v>-43.5528643493831</v>
      </c>
      <c r="D116" s="31">
        <v>-20.042528086319201</v>
      </c>
      <c r="E116" s="31">
        <v>-42.7331183855135</v>
      </c>
      <c r="F116" s="31">
        <v>-23.263415819674801</v>
      </c>
      <c r="G116" s="31">
        <v>-11.719557744115299</v>
      </c>
      <c r="H116" s="31">
        <v>-17.95713969478</v>
      </c>
      <c r="I116" s="31">
        <v>-15.2010936292825</v>
      </c>
      <c r="J116" s="31">
        <v>-13.4080013147305</v>
      </c>
      <c r="K116" s="31">
        <v>-6.4132478569774198</v>
      </c>
      <c r="L116" s="31">
        <v>-13.170995702224999</v>
      </c>
      <c r="M116" s="31">
        <v>-10.0588528374343</v>
      </c>
      <c r="N116" s="31">
        <v>-22.254737677654699</v>
      </c>
      <c r="O116" s="31">
        <v>-2.3257915953444601</v>
      </c>
      <c r="P116" s="31">
        <v>-7.0278856829527996</v>
      </c>
      <c r="Q116" s="31">
        <v>-14.190033107340501</v>
      </c>
      <c r="R116" s="31">
        <v>-12.9060150507852</v>
      </c>
      <c r="S116" s="31">
        <v>-20.253260509834</v>
      </c>
      <c r="T116" s="31">
        <v>-20.6643154070291</v>
      </c>
      <c r="U116" s="31">
        <v>-22.3427781845017</v>
      </c>
      <c r="V116" s="31">
        <v>-20.1466000530557</v>
      </c>
      <c r="W116" s="31">
        <v>-24.976632562487399</v>
      </c>
      <c r="X116" s="31">
        <v>-28.285394484024501</v>
      </c>
      <c r="Y116" s="31">
        <v>-19.356184057291198</v>
      </c>
      <c r="Z116" s="31">
        <v>-28.517363985608799</v>
      </c>
      <c r="AA116" s="31">
        <v>-25.46</v>
      </c>
      <c r="AB116" s="31">
        <v>-16.441478922709098</v>
      </c>
      <c r="AC116" s="31">
        <v>-27.615469162640199</v>
      </c>
      <c r="AD116" s="55"/>
      <c r="AE116" s="1"/>
      <c r="AF116" s="14"/>
      <c r="AG116" s="14"/>
      <c r="AH116" s="14"/>
      <c r="AI116" s="14"/>
      <c r="AJ116" s="14"/>
      <c r="AK116" s="14"/>
      <c r="AL116" s="14"/>
      <c r="AM116" s="14"/>
      <c r="AN116" s="624"/>
      <c r="AO116" s="624"/>
      <c r="AP116" s="624"/>
      <c r="AQ116" s="624"/>
      <c r="AR116" s="624"/>
      <c r="AS116" s="624"/>
      <c r="AT116" s="624"/>
      <c r="AU116" s="624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</row>
    <row r="117" spans="1:113" ht="14.5" customHeight="1">
      <c r="A117" s="684" t="s">
        <v>525</v>
      </c>
      <c r="B117" s="32" t="s">
        <v>410</v>
      </c>
      <c r="C117" s="27">
        <v>-32.909538484831302</v>
      </c>
      <c r="D117" s="28">
        <v>-18.710710615359801</v>
      </c>
      <c r="E117" s="28">
        <v>-22.258992349279399</v>
      </c>
      <c r="F117" s="28">
        <v>-28.911920007723701</v>
      </c>
      <c r="G117" s="28">
        <v>-19.0810174415716</v>
      </c>
      <c r="H117" s="28">
        <v>-21.637480473958199</v>
      </c>
      <c r="I117" s="28">
        <v>-14.3720954927121</v>
      </c>
      <c r="J117" s="28">
        <v>-17.333953562400598</v>
      </c>
      <c r="K117" s="28">
        <v>-11.4501282706472</v>
      </c>
      <c r="L117" s="28">
        <v>-11.490865713852401</v>
      </c>
      <c r="M117" s="28">
        <v>3.15813866393031</v>
      </c>
      <c r="N117" s="28">
        <v>-9.4118747828862297</v>
      </c>
      <c r="O117" s="28">
        <v>8.0464350378193608</v>
      </c>
      <c r="P117" s="28">
        <v>1.3899697574843799</v>
      </c>
      <c r="Q117" s="28">
        <v>-10.098006654081299</v>
      </c>
      <c r="R117" s="28">
        <v>-10.241624317486499</v>
      </c>
      <c r="S117" s="28">
        <v>-0.89645999509848895</v>
      </c>
      <c r="T117" s="28">
        <v>-8.2174785031314208</v>
      </c>
      <c r="U117" s="28">
        <v>-7.7227772819344898</v>
      </c>
      <c r="V117" s="28">
        <v>-12.898152653507401</v>
      </c>
      <c r="W117" s="28">
        <v>-5.9604654953631497</v>
      </c>
      <c r="X117" s="28">
        <v>-16.453224755696901</v>
      </c>
      <c r="Y117" s="28">
        <v>-12.4065624525375</v>
      </c>
      <c r="Z117" s="28">
        <v>-13.904874602892299</v>
      </c>
      <c r="AA117" s="28">
        <v>-12.5</v>
      </c>
      <c r="AB117" s="28">
        <v>-13.990395024887601</v>
      </c>
      <c r="AC117" s="28">
        <v>-14.0296967860614</v>
      </c>
      <c r="AD117" s="55"/>
      <c r="AF117" s="14"/>
      <c r="AG117" s="14"/>
      <c r="AH117" s="14"/>
      <c r="AI117" s="14"/>
      <c r="AJ117" s="14"/>
      <c r="AK117" s="14"/>
      <c r="AL117" s="14"/>
      <c r="AM117" s="14"/>
      <c r="AN117" s="624"/>
      <c r="AO117" s="624"/>
      <c r="AP117" s="624"/>
      <c r="AQ117" s="624"/>
      <c r="AR117" s="624"/>
      <c r="AS117" s="624"/>
      <c r="AT117" s="624"/>
      <c r="AU117" s="624"/>
    </row>
    <row r="118" spans="1:113" s="15" customFormat="1">
      <c r="A118" s="685"/>
      <c r="B118" s="29" t="s">
        <v>411</v>
      </c>
      <c r="C118" s="30">
        <v>-47.518878614765697</v>
      </c>
      <c r="D118" s="31">
        <v>-26.999985825699099</v>
      </c>
      <c r="E118" s="31">
        <v>-34.1724683591409</v>
      </c>
      <c r="F118" s="31">
        <v>-25.7017037446026</v>
      </c>
      <c r="G118" s="31">
        <v>-16.258836991778299</v>
      </c>
      <c r="H118" s="31">
        <v>-18.7470690330805</v>
      </c>
      <c r="I118" s="31">
        <v>-15.750946722670299</v>
      </c>
      <c r="J118" s="31">
        <v>-7.5325233786694303</v>
      </c>
      <c r="K118" s="31">
        <v>-5.99687969956811</v>
      </c>
      <c r="L118" s="31">
        <v>-10.871365191508501</v>
      </c>
      <c r="M118" s="31">
        <v>-3.6228670509688001</v>
      </c>
      <c r="N118" s="31">
        <v>-14.336464719369999</v>
      </c>
      <c r="O118" s="31">
        <v>4.1619380358662497</v>
      </c>
      <c r="P118" s="31">
        <v>-0.94936285153846001</v>
      </c>
      <c r="Q118" s="31">
        <v>-10.8131144958219</v>
      </c>
      <c r="R118" s="31">
        <v>-7.7304348575614599</v>
      </c>
      <c r="S118" s="31">
        <v>-16.2531573248563</v>
      </c>
      <c r="T118" s="31">
        <v>-14.7630521561015</v>
      </c>
      <c r="U118" s="31">
        <v>-25.525762943697899</v>
      </c>
      <c r="V118" s="31">
        <v>-4.7600998412111597</v>
      </c>
      <c r="W118" s="31">
        <v>-10.747734987371899</v>
      </c>
      <c r="X118" s="31">
        <v>-15.348768024495801</v>
      </c>
      <c r="Y118" s="31">
        <v>-12.0487445147164</v>
      </c>
      <c r="Z118" s="31">
        <v>-20.525428048156598</v>
      </c>
      <c r="AA118" s="31">
        <v>-16.18</v>
      </c>
      <c r="AB118" s="31">
        <v>-9.0705645887972093</v>
      </c>
      <c r="AC118" s="31">
        <v>-19.8653368487278</v>
      </c>
      <c r="AD118" s="55"/>
      <c r="AE118" s="1"/>
      <c r="AF118" s="14"/>
      <c r="AG118" s="14"/>
      <c r="AH118" s="14"/>
      <c r="AI118" s="14"/>
      <c r="AJ118" s="14"/>
      <c r="AK118" s="14"/>
      <c r="AL118" s="14"/>
      <c r="AM118" s="14"/>
      <c r="AN118" s="624"/>
      <c r="AO118" s="624"/>
      <c r="AP118" s="624"/>
      <c r="AQ118" s="624"/>
      <c r="AR118" s="624"/>
      <c r="AS118" s="624"/>
      <c r="AT118" s="624"/>
      <c r="AU118" s="624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</row>
    <row r="119" spans="1:113" ht="14.5" customHeight="1">
      <c r="A119" s="684" t="s">
        <v>526</v>
      </c>
      <c r="B119" s="32" t="s">
        <v>410</v>
      </c>
      <c r="C119" s="27">
        <v>-16.868839658597501</v>
      </c>
      <c r="D119" s="28">
        <v>-21.7773188614965</v>
      </c>
      <c r="E119" s="28">
        <v>-16.743268342779899</v>
      </c>
      <c r="F119" s="28">
        <v>-18.996875062460902</v>
      </c>
      <c r="G119" s="28">
        <v>-24.3192374078752</v>
      </c>
      <c r="H119" s="28">
        <v>-13.4100305679007</v>
      </c>
      <c r="I119" s="28">
        <v>-9.2980338207649709</v>
      </c>
      <c r="J119" s="28">
        <v>-1.2001748925464</v>
      </c>
      <c r="K119" s="28">
        <v>-0.59025198482567598</v>
      </c>
      <c r="L119" s="28">
        <v>-0.95167994290232905</v>
      </c>
      <c r="M119" s="28">
        <v>-1.1678785919396799</v>
      </c>
      <c r="N119" s="28">
        <v>2.8162814419412801</v>
      </c>
      <c r="O119" s="28">
        <v>13.898497411761401</v>
      </c>
      <c r="P119" s="28">
        <v>8.2782443170828799</v>
      </c>
      <c r="Q119" s="28">
        <v>-3.0757638122805901</v>
      </c>
      <c r="R119" s="28">
        <v>-3.8772153551738602</v>
      </c>
      <c r="S119" s="28">
        <v>1.27103841608992</v>
      </c>
      <c r="T119" s="28">
        <v>-2.2962844500888302</v>
      </c>
      <c r="U119" s="28">
        <v>-0.96935346137086098</v>
      </c>
      <c r="V119" s="28">
        <v>-12.1076274794697</v>
      </c>
      <c r="W119" s="28">
        <v>1.36991417291333</v>
      </c>
      <c r="X119" s="28">
        <v>-7.3481779545526598</v>
      </c>
      <c r="Y119" s="28">
        <v>-9.3465273572367202</v>
      </c>
      <c r="Z119" s="28">
        <v>-8.4213607769898609</v>
      </c>
      <c r="AA119" s="28">
        <v>-3.29</v>
      </c>
      <c r="AB119" s="28">
        <v>-3.6627886246789298</v>
      </c>
      <c r="AC119" s="28">
        <v>-6.6286055862800604</v>
      </c>
      <c r="AD119" s="55"/>
      <c r="AF119" s="14"/>
      <c r="AG119" s="14"/>
      <c r="AH119" s="14"/>
      <c r="AI119" s="14"/>
      <c r="AJ119" s="14"/>
      <c r="AK119" s="14"/>
      <c r="AL119" s="14"/>
      <c r="AM119" s="14"/>
      <c r="AN119" s="624"/>
      <c r="AO119" s="624"/>
      <c r="AP119" s="624"/>
      <c r="AQ119" s="624"/>
      <c r="AR119" s="624"/>
      <c r="AS119" s="624"/>
      <c r="AT119" s="624"/>
      <c r="AU119" s="624"/>
    </row>
    <row r="120" spans="1:113" s="15" customFormat="1">
      <c r="A120" s="685"/>
      <c r="B120" s="29" t="s">
        <v>411</v>
      </c>
      <c r="C120" s="30">
        <v>-33.7566888991322</v>
      </c>
      <c r="D120" s="31">
        <v>-23.522856400388498</v>
      </c>
      <c r="E120" s="31">
        <v>-28.173269175614902</v>
      </c>
      <c r="F120" s="31">
        <v>-18.510568151383801</v>
      </c>
      <c r="G120" s="31">
        <v>-14.667513039499299</v>
      </c>
      <c r="H120" s="31">
        <v>-7.9426133202865703</v>
      </c>
      <c r="I120" s="31">
        <v>-11.4679322153826</v>
      </c>
      <c r="J120" s="31">
        <v>-1.2001748925464</v>
      </c>
      <c r="K120" s="31">
        <v>-6.0606544688705499</v>
      </c>
      <c r="L120" s="31">
        <v>-1.6488067986864501</v>
      </c>
      <c r="M120" s="31">
        <v>-5.1435656053802896</v>
      </c>
      <c r="N120" s="31">
        <v>-11.0029708597772</v>
      </c>
      <c r="O120" s="31">
        <v>6.5401119235073404</v>
      </c>
      <c r="P120" s="31">
        <v>0.82514552013528597</v>
      </c>
      <c r="Q120" s="31">
        <v>-10.6412987524053</v>
      </c>
      <c r="R120" s="31">
        <v>-7.5118160341761904</v>
      </c>
      <c r="S120" s="31">
        <v>-16.761884015187398</v>
      </c>
      <c r="T120" s="31">
        <v>-15.19807891404</v>
      </c>
      <c r="U120" s="31">
        <v>-5.4269366209259404</v>
      </c>
      <c r="V120" s="31">
        <v>-19.422596992535201</v>
      </c>
      <c r="W120" s="31">
        <v>-6.1193674132689297</v>
      </c>
      <c r="X120" s="31">
        <v>-15.506094217063801</v>
      </c>
      <c r="Y120" s="31">
        <v>-12.144781014631601</v>
      </c>
      <c r="Z120" s="31">
        <v>-21.845360219653099</v>
      </c>
      <c r="AA120" s="31">
        <v>-16.350000000000001</v>
      </c>
      <c r="AB120" s="31">
        <v>-9.1606929230351604</v>
      </c>
      <c r="AC120" s="31">
        <v>-20.069904260608201</v>
      </c>
      <c r="AD120" s="56"/>
      <c r="AE120" s="1"/>
      <c r="AF120" s="14"/>
      <c r="AG120" s="14"/>
      <c r="AH120" s="14"/>
      <c r="AI120" s="14"/>
      <c r="AJ120" s="14"/>
      <c r="AK120" s="14"/>
      <c r="AL120" s="14"/>
      <c r="AM120" s="14"/>
      <c r="AN120" s="624"/>
      <c r="AO120" s="624"/>
      <c r="AP120" s="624"/>
      <c r="AQ120" s="624"/>
      <c r="AR120" s="624"/>
      <c r="AS120" s="624"/>
      <c r="AT120" s="624"/>
      <c r="AU120" s="624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</row>
    <row r="121" spans="1:113" ht="14.5" customHeight="1">
      <c r="A121" s="687" t="s">
        <v>527</v>
      </c>
      <c r="B121" s="32" t="s">
        <v>410</v>
      </c>
      <c r="C121" s="27">
        <v>18.566843631249299</v>
      </c>
      <c r="D121" s="28">
        <v>24.442844913012198</v>
      </c>
      <c r="E121" s="28">
        <v>23.726415615247699</v>
      </c>
      <c r="F121" s="28">
        <v>8.2586720072190403</v>
      </c>
      <c r="G121" s="28">
        <v>10.342024188267899</v>
      </c>
      <c r="H121" s="28">
        <v>14.5375255547841</v>
      </c>
      <c r="I121" s="28">
        <v>9.8323782668153701</v>
      </c>
      <c r="J121" s="28">
        <v>9.9596625059293498</v>
      </c>
      <c r="K121" s="28">
        <v>0.122629455044136</v>
      </c>
      <c r="L121" s="28">
        <v>14.9631897915694</v>
      </c>
      <c r="M121" s="28">
        <v>0.21078942421277</v>
      </c>
      <c r="N121" s="28">
        <v>11.3243358136748</v>
      </c>
      <c r="O121" s="28">
        <v>21.668085189944701</v>
      </c>
      <c r="P121" s="28">
        <v>11.301673273755799</v>
      </c>
      <c r="Q121" s="28">
        <v>17.885441709264899</v>
      </c>
      <c r="R121" s="28">
        <v>3.3639519055145901</v>
      </c>
      <c r="S121" s="28">
        <v>2.74556426907079</v>
      </c>
      <c r="T121" s="28">
        <v>9.7290337723271598</v>
      </c>
      <c r="U121" s="28">
        <v>12.752918302856299</v>
      </c>
      <c r="V121" s="28">
        <v>9.6086397553174994</v>
      </c>
      <c r="W121" s="28">
        <v>19.239621799587798</v>
      </c>
      <c r="X121" s="28">
        <v>16.875137096593601</v>
      </c>
      <c r="Y121" s="28">
        <v>21.154412510277702</v>
      </c>
      <c r="Z121" s="28">
        <v>9.0196565152903307</v>
      </c>
      <c r="AA121" s="28">
        <v>18.13</v>
      </c>
      <c r="AB121" s="28">
        <v>20.320413486262701</v>
      </c>
      <c r="AC121" s="28">
        <v>20.389680515885399</v>
      </c>
      <c r="AD121" s="55"/>
      <c r="AF121" s="14"/>
      <c r="AG121" s="14"/>
      <c r="AH121" s="14"/>
      <c r="AI121" s="14"/>
      <c r="AJ121" s="14"/>
      <c r="AK121" s="14"/>
      <c r="AL121" s="14"/>
      <c r="AM121" s="14"/>
      <c r="AN121" s="624"/>
      <c r="AO121" s="624"/>
      <c r="AP121" s="624"/>
      <c r="AQ121" s="624"/>
      <c r="AR121" s="624"/>
      <c r="AS121" s="624"/>
      <c r="AT121" s="624"/>
      <c r="AU121" s="624"/>
    </row>
    <row r="122" spans="1:113" s="15" customFormat="1">
      <c r="A122" s="685"/>
      <c r="B122" s="29" t="s">
        <v>411</v>
      </c>
      <c r="C122" s="30">
        <v>22.8715707521085</v>
      </c>
      <c r="D122" s="31">
        <v>16.9529361657024</v>
      </c>
      <c r="E122" s="31">
        <v>29.278380555816</v>
      </c>
      <c r="F122" s="31">
        <v>15.1112632264532</v>
      </c>
      <c r="G122" s="31">
        <v>13.6991536979563</v>
      </c>
      <c r="H122" s="31">
        <v>2.1060766573107501</v>
      </c>
      <c r="I122" s="31">
        <v>12.124140987948399</v>
      </c>
      <c r="J122" s="31">
        <v>7.1839575882901299</v>
      </c>
      <c r="K122" s="31">
        <v>5.99687969956811</v>
      </c>
      <c r="L122" s="31">
        <v>9.8069554341490299</v>
      </c>
      <c r="M122" s="31">
        <v>15.221862004423301</v>
      </c>
      <c r="N122" s="31">
        <v>16.806651425277199</v>
      </c>
      <c r="O122" s="31">
        <v>13.7638329351821</v>
      </c>
      <c r="P122" s="31">
        <v>8.1194465373412594</v>
      </c>
      <c r="Q122" s="31">
        <v>5.4617295211011099</v>
      </c>
      <c r="R122" s="31">
        <v>4.3950604156030204</v>
      </c>
      <c r="S122" s="31">
        <v>-3.90461700171879</v>
      </c>
      <c r="T122" s="31">
        <v>7.7184913758876297</v>
      </c>
      <c r="U122" s="31">
        <v>4.4616826820032101</v>
      </c>
      <c r="V122" s="31">
        <v>11.2639937797763</v>
      </c>
      <c r="W122" s="31">
        <v>15.745320707764799</v>
      </c>
      <c r="X122" s="31">
        <v>23.795722499012498</v>
      </c>
      <c r="Y122" s="31">
        <v>21.6921494236827</v>
      </c>
      <c r="Z122" s="31">
        <v>11.0833618160101</v>
      </c>
      <c r="AA122" s="31">
        <v>19.07</v>
      </c>
      <c r="AB122" s="31">
        <v>5.14400972744565</v>
      </c>
      <c r="AC122" s="31">
        <v>11.0293015140821</v>
      </c>
      <c r="AD122" s="55"/>
      <c r="AE122" s="1"/>
      <c r="AF122" s="14"/>
      <c r="AG122" s="14"/>
      <c r="AH122" s="14"/>
      <c r="AI122" s="14"/>
      <c r="AJ122" s="14"/>
      <c r="AK122" s="14"/>
      <c r="AL122" s="14"/>
      <c r="AM122" s="14"/>
      <c r="AN122" s="624"/>
      <c r="AO122" s="624"/>
      <c r="AP122" s="624"/>
      <c r="AQ122" s="624"/>
      <c r="AR122" s="624"/>
      <c r="AS122" s="624"/>
      <c r="AT122" s="624"/>
      <c r="AU122" s="624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</row>
    <row r="123" spans="1:113" ht="14.5" customHeight="1">
      <c r="A123" s="687" t="s">
        <v>528</v>
      </c>
      <c r="B123" s="32" t="s">
        <v>410</v>
      </c>
      <c r="C123" s="27">
        <v>20.183582076880199</v>
      </c>
      <c r="D123" s="28">
        <v>4.9748161516948599</v>
      </c>
      <c r="E123" s="28">
        <v>12.5049332533625</v>
      </c>
      <c r="F123" s="28">
        <v>12.6445015112168</v>
      </c>
      <c r="G123" s="28">
        <v>16.226805608832699</v>
      </c>
      <c r="H123" s="28">
        <v>10.4544671880269</v>
      </c>
      <c r="I123" s="28">
        <v>3.52512251821677</v>
      </c>
      <c r="J123" s="28">
        <v>13.9263554290104</v>
      </c>
      <c r="K123" s="28">
        <v>6.2344640217507497</v>
      </c>
      <c r="L123" s="28">
        <v>14.7421422996853</v>
      </c>
      <c r="M123" s="28">
        <v>-1.99993342446921</v>
      </c>
      <c r="N123" s="28">
        <v>14.371668483007101</v>
      </c>
      <c r="O123" s="28">
        <v>19.654121426318</v>
      </c>
      <c r="P123" s="28">
        <v>8.3163247480233196</v>
      </c>
      <c r="Q123" s="28">
        <v>15.363267371826799</v>
      </c>
      <c r="R123" s="28">
        <v>8.4138933762266497</v>
      </c>
      <c r="S123" s="28">
        <v>6.36852358868388</v>
      </c>
      <c r="T123" s="28">
        <v>7.8890603819690499</v>
      </c>
      <c r="U123" s="28">
        <v>10.7195076170308</v>
      </c>
      <c r="V123" s="28">
        <v>15.4628794995478</v>
      </c>
      <c r="W123" s="28">
        <v>12.972234068112201</v>
      </c>
      <c r="X123" s="28">
        <v>22.022723535031702</v>
      </c>
      <c r="Y123" s="28">
        <v>15.8413338710308</v>
      </c>
      <c r="Z123" s="28">
        <v>3.0632638980842102</v>
      </c>
      <c r="AA123" s="28">
        <v>9.0299999999999994</v>
      </c>
      <c r="AB123" s="28">
        <v>16.066046519947498</v>
      </c>
      <c r="AC123" s="28">
        <v>16.9793494001824</v>
      </c>
      <c r="AD123" s="55"/>
      <c r="AF123" s="14"/>
      <c r="AG123" s="14"/>
      <c r="AH123" s="14"/>
      <c r="AI123" s="14"/>
      <c r="AJ123" s="14"/>
      <c r="AK123" s="14"/>
      <c r="AL123" s="14"/>
      <c r="AM123" s="14"/>
      <c r="AN123" s="624"/>
      <c r="AO123" s="624"/>
      <c r="AP123" s="624"/>
      <c r="AQ123" s="624"/>
      <c r="AR123" s="624"/>
      <c r="AS123" s="624"/>
      <c r="AT123" s="624"/>
      <c r="AU123" s="624"/>
    </row>
    <row r="124" spans="1:113" s="15" customFormat="1">
      <c r="A124" s="685"/>
      <c r="B124" s="29" t="s">
        <v>411</v>
      </c>
      <c r="C124" s="30">
        <v>25.331020290980501</v>
      </c>
      <c r="D124" s="31">
        <v>2.7918527754312201</v>
      </c>
      <c r="E124" s="31">
        <v>10.9359003201384</v>
      </c>
      <c r="F124" s="31">
        <v>15.081879678891699</v>
      </c>
      <c r="G124" s="31">
        <v>11.2436447160276</v>
      </c>
      <c r="H124" s="31">
        <v>-4.5542519514539599</v>
      </c>
      <c r="I124" s="31">
        <v>7.4441974829772297</v>
      </c>
      <c r="J124" s="31">
        <v>14.9866915592526</v>
      </c>
      <c r="K124" s="31">
        <v>9.7139077809123897</v>
      </c>
      <c r="L124" s="31">
        <v>12.1065859448655</v>
      </c>
      <c r="M124" s="31">
        <v>7.7954940852301702</v>
      </c>
      <c r="N124" s="31">
        <v>13.727115471860399</v>
      </c>
      <c r="O124" s="31">
        <v>17.469216084492899</v>
      </c>
      <c r="P124" s="31">
        <v>3.0946417089003302</v>
      </c>
      <c r="Q124" s="31">
        <v>5.7113305524232203</v>
      </c>
      <c r="R124" s="31">
        <v>2.2565214429618399</v>
      </c>
      <c r="S124" s="31">
        <v>1.9296092731387999</v>
      </c>
      <c r="T124" s="31">
        <v>5.8785179855295198</v>
      </c>
      <c r="U124" s="31">
        <v>6.5228898782883302</v>
      </c>
      <c r="V124" s="31">
        <v>10.83872598044</v>
      </c>
      <c r="W124" s="31">
        <v>12.972234068112201</v>
      </c>
      <c r="X124" s="31">
        <v>14.8176638553497</v>
      </c>
      <c r="Y124" s="31">
        <v>17.7423138144087</v>
      </c>
      <c r="Z124" s="31">
        <v>12.3350317173122</v>
      </c>
      <c r="AA124" s="31">
        <v>11.44</v>
      </c>
      <c r="AB124" s="31">
        <v>9.1986732498320691</v>
      </c>
      <c r="AC124" s="31">
        <v>7.6189703983790498</v>
      </c>
      <c r="AD124" s="55"/>
      <c r="AE124" s="1"/>
      <c r="AF124" s="14"/>
      <c r="AG124" s="14"/>
      <c r="AH124" s="14"/>
      <c r="AI124" s="14"/>
      <c r="AJ124" s="14"/>
      <c r="AK124" s="14"/>
      <c r="AL124" s="14"/>
      <c r="AM124" s="14"/>
      <c r="AN124" s="624"/>
      <c r="AO124" s="624"/>
      <c r="AP124" s="624"/>
      <c r="AQ124" s="624"/>
      <c r="AR124" s="624"/>
      <c r="AS124" s="624"/>
      <c r="AT124" s="624"/>
      <c r="AU124" s="624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</row>
    <row r="125" spans="1:113" ht="14.5" customHeight="1">
      <c r="A125" s="684" t="s">
        <v>529</v>
      </c>
      <c r="B125" s="32" t="s">
        <v>410</v>
      </c>
      <c r="C125" s="27">
        <v>15.774857554995201</v>
      </c>
      <c r="D125" s="28">
        <v>10.5103717722175</v>
      </c>
      <c r="E125" s="28">
        <v>2.4513692334599102</v>
      </c>
      <c r="F125" s="28">
        <v>11.116036752028201</v>
      </c>
      <c r="G125" s="28">
        <v>11.4868239403236</v>
      </c>
      <c r="H125" s="28">
        <v>6.7354626179416499</v>
      </c>
      <c r="I125" s="28">
        <v>0.73647149106264898</v>
      </c>
      <c r="J125" s="28">
        <v>4.9822736448453497</v>
      </c>
      <c r="K125" s="28">
        <v>5.4532485710791301</v>
      </c>
      <c r="L125" s="28">
        <v>10.650317699624299</v>
      </c>
      <c r="M125" s="28">
        <v>15.5295759933495</v>
      </c>
      <c r="N125" s="28">
        <v>-15.794064823950499</v>
      </c>
      <c r="O125" s="28">
        <v>13.734405505494999</v>
      </c>
      <c r="P125" s="28">
        <v>3.81209599526048</v>
      </c>
      <c r="Q125" s="28">
        <v>-1.11200060363285</v>
      </c>
      <c r="R125" s="28">
        <v>8.6945325259382393</v>
      </c>
      <c r="S125" s="28">
        <v>-13.0479210160241</v>
      </c>
      <c r="T125" s="28">
        <v>-2.4160515250437</v>
      </c>
      <c r="U125" s="28">
        <v>-3.7269100173773202</v>
      </c>
      <c r="V125" s="28">
        <v>1.5721304152790201</v>
      </c>
      <c r="W125" s="28">
        <v>15.952873528704901</v>
      </c>
      <c r="X125" s="28">
        <v>4.1117770364290402</v>
      </c>
      <c r="Y125" s="28">
        <v>3.2046276685858199</v>
      </c>
      <c r="Z125" s="28">
        <v>9.7546477618705101</v>
      </c>
      <c r="AA125" s="28">
        <v>2.2999999999999998</v>
      </c>
      <c r="AB125" s="28">
        <v>9.3140263464278004</v>
      </c>
      <c r="AC125" s="28">
        <v>7.6189703983790498</v>
      </c>
      <c r="AD125" s="55"/>
      <c r="AF125" s="14"/>
      <c r="AG125" s="14"/>
      <c r="AH125" s="14"/>
      <c r="AI125" s="14"/>
      <c r="AJ125" s="14"/>
      <c r="AK125" s="14"/>
      <c r="AL125" s="14"/>
      <c r="AM125" s="14"/>
      <c r="AN125" s="624"/>
      <c r="AO125" s="624"/>
      <c r="AP125" s="624"/>
      <c r="AQ125" s="624"/>
      <c r="AR125" s="624"/>
      <c r="AS125" s="624"/>
      <c r="AT125" s="624"/>
      <c r="AU125" s="624"/>
    </row>
    <row r="126" spans="1:113" s="15" customFormat="1" ht="25" customHeight="1">
      <c r="A126" s="685"/>
      <c r="B126" s="29" t="s">
        <v>411</v>
      </c>
      <c r="C126" s="30">
        <v>15.987829557167199</v>
      </c>
      <c r="D126" s="31">
        <v>2.7918527754312201</v>
      </c>
      <c r="E126" s="31">
        <v>-0.292877942795501</v>
      </c>
      <c r="F126" s="31">
        <v>13.263915247569001</v>
      </c>
      <c r="G126" s="31">
        <v>3.7074571917869701</v>
      </c>
      <c r="H126" s="31">
        <v>-7.6439266414599896</v>
      </c>
      <c r="I126" s="31">
        <v>-0.163899797673632</v>
      </c>
      <c r="J126" s="31">
        <v>9.7854148740986595</v>
      </c>
      <c r="K126" s="31">
        <v>2.4998176173215798</v>
      </c>
      <c r="L126" s="31">
        <v>10.650317699624299</v>
      </c>
      <c r="M126" s="31">
        <v>4.6900153541163396</v>
      </c>
      <c r="N126" s="31">
        <v>-0.11167377433164</v>
      </c>
      <c r="O126" s="31">
        <v>15.776463982373</v>
      </c>
      <c r="P126" s="31">
        <v>6.1472479573079504</v>
      </c>
      <c r="Q126" s="31">
        <v>-10.6348479751853</v>
      </c>
      <c r="R126" s="31">
        <v>0.24626356959646201</v>
      </c>
      <c r="S126" s="31">
        <v>-29.687062526994499</v>
      </c>
      <c r="T126" s="31">
        <v>2.4009175820132098</v>
      </c>
      <c r="U126" s="31">
        <v>2.3585248971039601</v>
      </c>
      <c r="V126" s="31">
        <v>8.3235593627393598</v>
      </c>
      <c r="W126" s="31">
        <v>13.7487523134131</v>
      </c>
      <c r="X126" s="31">
        <v>11.032362438848001</v>
      </c>
      <c r="Y126" s="31">
        <v>10.336398220230301</v>
      </c>
      <c r="Z126" s="31">
        <v>9.2110450885049904</v>
      </c>
      <c r="AA126" s="31">
        <v>12.92</v>
      </c>
      <c r="AB126" s="31">
        <v>20.160439505101799</v>
      </c>
      <c r="AC126" s="31">
        <v>7.6189703983790498</v>
      </c>
      <c r="AD126" s="55"/>
      <c r="AE126" s="1"/>
      <c r="AF126" s="14"/>
      <c r="AG126" s="14"/>
      <c r="AH126" s="14"/>
      <c r="AI126" s="14"/>
      <c r="AJ126" s="14"/>
      <c r="AK126" s="14"/>
      <c r="AL126" s="14"/>
      <c r="AM126" s="14"/>
      <c r="AN126" s="624"/>
      <c r="AO126" s="624"/>
      <c r="AP126" s="624"/>
      <c r="AQ126" s="624"/>
      <c r="AR126" s="624"/>
      <c r="AS126" s="624"/>
      <c r="AT126" s="624"/>
      <c r="AU126" s="624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</row>
    <row r="127" spans="1:113" ht="14.5" customHeight="1">
      <c r="A127" s="684" t="s">
        <v>530</v>
      </c>
      <c r="B127" s="32" t="s">
        <v>410</v>
      </c>
      <c r="C127" s="53">
        <v>17.6920764988709</v>
      </c>
      <c r="D127" s="35">
        <v>24.386270039672802</v>
      </c>
      <c r="E127" s="35">
        <v>16.2644855468961</v>
      </c>
      <c r="F127" s="35">
        <v>2.4108074127896701</v>
      </c>
      <c r="G127" s="35">
        <v>7.2854816342045998</v>
      </c>
      <c r="H127" s="35">
        <v>4.9925970710332201</v>
      </c>
      <c r="I127" s="35">
        <v>10.3200147790347</v>
      </c>
      <c r="J127" s="35">
        <v>6.53621817052995</v>
      </c>
      <c r="K127" s="35">
        <v>-0.99899819137837298</v>
      </c>
      <c r="L127" s="35">
        <v>6.3451235485497204</v>
      </c>
      <c r="M127" s="35">
        <v>-12.544802593707701</v>
      </c>
      <c r="N127" s="35">
        <v>-3.2331153318662098</v>
      </c>
      <c r="O127" s="35">
        <v>11.499711950365199</v>
      </c>
      <c r="P127" s="35">
        <v>-10.7313868367672</v>
      </c>
      <c r="Q127" s="35">
        <v>1.62306209320777</v>
      </c>
      <c r="R127" s="35">
        <v>-0.393545915326665</v>
      </c>
      <c r="S127" s="35">
        <v>8.8603813749968108</v>
      </c>
      <c r="T127" s="35">
        <v>-3.80431433009747</v>
      </c>
      <c r="U127" s="35">
        <v>4.1966177387424901</v>
      </c>
      <c r="V127" s="35">
        <v>-2.8159377572473598</v>
      </c>
      <c r="W127" s="35">
        <v>3.7413622230845398</v>
      </c>
      <c r="X127" s="35">
        <v>4.1117770364290402</v>
      </c>
      <c r="Y127" s="35">
        <v>5.5217876684810197</v>
      </c>
      <c r="Z127" s="35">
        <v>7.8365021518436899</v>
      </c>
      <c r="AA127" s="35">
        <v>7.02</v>
      </c>
      <c r="AB127" s="35">
        <v>25.579776310304101</v>
      </c>
      <c r="AC127" s="35">
        <v>12.537316132013499</v>
      </c>
      <c r="AD127" s="55"/>
      <c r="AF127" s="14"/>
      <c r="AG127" s="14"/>
      <c r="AH127" s="14"/>
      <c r="AI127" s="14"/>
      <c r="AJ127" s="14"/>
      <c r="AK127" s="14"/>
      <c r="AL127" s="14"/>
      <c r="AM127" s="14"/>
      <c r="AN127" s="624"/>
      <c r="AO127" s="624"/>
      <c r="AP127" s="624"/>
      <c r="AQ127" s="624"/>
      <c r="AR127" s="624"/>
      <c r="AS127" s="624"/>
      <c r="AT127" s="624"/>
      <c r="AU127" s="624"/>
    </row>
    <row r="128" spans="1:113" s="15" customFormat="1">
      <c r="A128" s="686"/>
      <c r="B128" s="43" t="s">
        <v>411</v>
      </c>
      <c r="C128" s="54">
        <v>18.178726220664402</v>
      </c>
      <c r="D128" s="45">
        <v>17.789598246765401</v>
      </c>
      <c r="E128" s="45">
        <v>20.729226312666501</v>
      </c>
      <c r="F128" s="45">
        <v>11.177312039175201</v>
      </c>
      <c r="G128" s="45">
        <v>2.2528685596408899</v>
      </c>
      <c r="H128" s="45">
        <v>-3.3557934596828898</v>
      </c>
      <c r="I128" s="45">
        <v>11.199548947989999</v>
      </c>
      <c r="J128" s="45">
        <v>15.753012071040001</v>
      </c>
      <c r="K128" s="45">
        <v>4.4138405991407703</v>
      </c>
      <c r="L128" s="45">
        <v>2.2532989484887498</v>
      </c>
      <c r="M128" s="45">
        <v>-0.114156847931356</v>
      </c>
      <c r="N128" s="45">
        <v>8.7940722696527002E-2</v>
      </c>
      <c r="O128" s="45">
        <v>9.7916644996088191</v>
      </c>
      <c r="P128" s="45">
        <v>-3.9941277134700099</v>
      </c>
      <c r="Q128" s="45">
        <v>1.45612291406923</v>
      </c>
      <c r="R128" s="45">
        <v>-3.3972574984908199</v>
      </c>
      <c r="S128" s="45">
        <v>-4.8502219965225501</v>
      </c>
      <c r="T128" s="45">
        <v>-3.8345183181688398</v>
      </c>
      <c r="U128" s="45">
        <v>0</v>
      </c>
      <c r="V128" s="45">
        <v>1.4939610588511301</v>
      </c>
      <c r="W128" s="45">
        <v>6.1167993086746</v>
      </c>
      <c r="X128" s="45">
        <v>15.291548498766399</v>
      </c>
      <c r="Y128" s="45">
        <v>7.4330307117720098</v>
      </c>
      <c r="Z128" s="45">
        <v>18.2914243345183</v>
      </c>
      <c r="AA128" s="45">
        <v>16.46</v>
      </c>
      <c r="AB128" s="45">
        <v>16.690209658151002</v>
      </c>
      <c r="AC128" s="45">
        <v>0.51989429122495501</v>
      </c>
      <c r="AD128" s="56"/>
      <c r="AE128" s="1"/>
      <c r="AF128" s="14"/>
      <c r="AG128" s="14"/>
      <c r="AH128" s="14"/>
      <c r="AI128" s="14"/>
      <c r="AJ128" s="14"/>
      <c r="AK128" s="14"/>
      <c r="AL128" s="14"/>
      <c r="AM128" s="14"/>
      <c r="AN128" s="624"/>
      <c r="AO128" s="624"/>
      <c r="AP128" s="624"/>
      <c r="AQ128" s="624"/>
      <c r="AR128" s="624"/>
      <c r="AS128" s="624"/>
      <c r="AT128" s="624"/>
      <c r="AU128" s="624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</row>
    <row r="129" spans="1:29">
      <c r="A129" s="57" t="s">
        <v>173</v>
      </c>
      <c r="B129" s="58"/>
      <c r="C129" s="58"/>
      <c r="D129" s="58"/>
      <c r="E129" s="28"/>
      <c r="F129" s="28"/>
      <c r="J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</row>
    <row r="130" spans="1:29">
      <c r="A130" s="58"/>
      <c r="B130" s="58"/>
      <c r="C130" s="58"/>
      <c r="D130" s="58"/>
      <c r="E130" s="28"/>
      <c r="F130" s="28"/>
      <c r="J130" s="28"/>
    </row>
    <row r="131" spans="1:29">
      <c r="A131" s="58"/>
      <c r="B131" s="58"/>
      <c r="C131" s="58"/>
      <c r="D131" s="58"/>
      <c r="E131" s="28"/>
      <c r="F131" s="28"/>
      <c r="J131" s="28"/>
    </row>
    <row r="132" spans="1:29">
      <c r="A132" s="58"/>
      <c r="B132" s="58"/>
      <c r="C132" s="58"/>
      <c r="D132" s="58"/>
      <c r="E132" s="28"/>
      <c r="F132" s="28"/>
      <c r="J132" s="28"/>
    </row>
    <row r="133" spans="1:29">
      <c r="A133" s="58"/>
      <c r="B133" s="58"/>
      <c r="C133" s="58"/>
      <c r="D133" s="58"/>
      <c r="E133" s="28"/>
      <c r="F133" s="28"/>
      <c r="J133" s="28"/>
    </row>
    <row r="134" spans="1:29">
      <c r="A134" s="58"/>
      <c r="B134" s="58"/>
      <c r="C134" s="58"/>
      <c r="D134" s="58"/>
      <c r="E134" s="28"/>
      <c r="F134" s="28"/>
      <c r="J134" s="28"/>
    </row>
    <row r="135" spans="1:29">
      <c r="A135" s="58"/>
      <c r="B135" s="58"/>
      <c r="C135" s="58"/>
      <c r="D135" s="58"/>
      <c r="E135" s="58"/>
      <c r="F135" s="58"/>
      <c r="J135" s="58"/>
    </row>
    <row r="136" spans="1:29">
      <c r="A136" s="58"/>
      <c r="B136" s="58"/>
      <c r="C136" s="58"/>
      <c r="D136" s="58"/>
      <c r="E136" s="58"/>
      <c r="F136" s="58"/>
      <c r="J136" s="58"/>
    </row>
    <row r="137" spans="1:29">
      <c r="A137" s="58"/>
      <c r="B137" s="58"/>
      <c r="C137" s="58"/>
      <c r="D137" s="58"/>
      <c r="E137" s="58"/>
      <c r="F137" s="58"/>
      <c r="J137" s="58"/>
    </row>
    <row r="138" spans="1:29">
      <c r="A138" s="58"/>
      <c r="B138" s="58"/>
      <c r="C138" s="58"/>
      <c r="D138" s="58"/>
      <c r="E138" s="58"/>
      <c r="F138" s="58"/>
      <c r="J138" s="58"/>
    </row>
  </sheetData>
  <mergeCells count="69">
    <mergeCell ref="V3:Y3"/>
    <mergeCell ref="Z3:AC3"/>
    <mergeCell ref="A5:A6"/>
    <mergeCell ref="A7:A8"/>
    <mergeCell ref="A9:A10"/>
    <mergeCell ref="C3:E3"/>
    <mergeCell ref="F3:I3"/>
    <mergeCell ref="J3:M3"/>
    <mergeCell ref="N3:Q3"/>
    <mergeCell ref="R3:U3"/>
    <mergeCell ref="A11:A12"/>
    <mergeCell ref="A13:A14"/>
    <mergeCell ref="A15:A16"/>
    <mergeCell ref="A17:A18"/>
    <mergeCell ref="A19:A20"/>
    <mergeCell ref="A21:A22"/>
    <mergeCell ref="A23:A24"/>
    <mergeCell ref="A26:A27"/>
    <mergeCell ref="A28:A29"/>
    <mergeCell ref="A30:A31"/>
    <mergeCell ref="A32:A33"/>
    <mergeCell ref="A34:A35"/>
    <mergeCell ref="A36:A37"/>
    <mergeCell ref="A38:A39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75:A76"/>
    <mergeCell ref="A77:A78"/>
    <mergeCell ref="A79:A80"/>
    <mergeCell ref="A81:A82"/>
    <mergeCell ref="A97:A98"/>
    <mergeCell ref="A99:A100"/>
    <mergeCell ref="A101:A102"/>
    <mergeCell ref="A83:A84"/>
    <mergeCell ref="A85:A86"/>
    <mergeCell ref="A87:A88"/>
    <mergeCell ref="A89:A90"/>
    <mergeCell ref="A91:A92"/>
    <mergeCell ref="A123:A124"/>
    <mergeCell ref="A125:A126"/>
    <mergeCell ref="A127:A128"/>
    <mergeCell ref="A3:B4"/>
    <mergeCell ref="A113:A114"/>
    <mergeCell ref="A115:A116"/>
    <mergeCell ref="A117:A118"/>
    <mergeCell ref="A119:A120"/>
    <mergeCell ref="A121:A122"/>
    <mergeCell ref="A103:A104"/>
    <mergeCell ref="A105:A106"/>
    <mergeCell ref="A107:A108"/>
    <mergeCell ref="A109:A110"/>
    <mergeCell ref="A111:A112"/>
    <mergeCell ref="A93:A94"/>
    <mergeCell ref="A95:A96"/>
  </mergeCells>
  <hyperlinks>
    <hyperlink ref="A1" location="Menu!A1" display="Return to Menu" xr:uid="{00000000-0004-0000-1200-000000000000}"/>
  </hyperlinks>
  <pageMargins left="0.7" right="0.45" top="0.5" bottom="0.5" header="0.3" footer="0.3"/>
  <pageSetup paperSize="9" scale="43" fitToHeight="0" orientation="landscape" r:id="rId1"/>
  <rowBreaks count="1" manualBreakCount="1">
    <brk id="64" max="2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EC345"/>
  <sheetViews>
    <sheetView view="pageBreakPreview" topLeftCell="AK1" zoomScaleNormal="100" zoomScaleSheetLayoutView="100" workbookViewId="0">
      <selection activeCell="J172" sqref="J172"/>
    </sheetView>
  </sheetViews>
  <sheetFormatPr defaultColWidth="9" defaultRowHeight="14.5"/>
  <cols>
    <col min="1" max="1" width="51.453125" style="75" customWidth="1"/>
    <col min="2" max="5" width="6.453125" style="75" customWidth="1"/>
    <col min="6" max="6" width="6" style="75" customWidth="1"/>
    <col min="7" max="11" width="6.453125" style="75" customWidth="1"/>
    <col min="12" max="14" width="6.453125" style="213" customWidth="1"/>
    <col min="15" max="24" width="6.453125" style="75" customWidth="1"/>
    <col min="25" max="28" width="9.1796875" style="75" customWidth="1"/>
    <col min="29" max="29" width="9.1796875" style="76" customWidth="1"/>
    <col min="30" max="40" width="9.1796875" style="75" customWidth="1"/>
    <col min="41" max="41" width="75.453125" customWidth="1"/>
    <col min="42" max="48" width="9" customWidth="1"/>
    <col min="49" max="51" width="9.1796875" customWidth="1"/>
    <col min="52" max="64" width="9.54296875" style="488" customWidth="1"/>
    <col min="65" max="16356" width="9.1796875" style="75"/>
    <col min="16358" max="16384" width="9" style="75"/>
  </cols>
  <sheetData>
    <row r="1" spans="1:64" ht="26">
      <c r="A1" s="2" t="s">
        <v>41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217"/>
      <c r="M1" s="217"/>
      <c r="N1" s="217"/>
      <c r="O1" s="77"/>
      <c r="P1" s="77"/>
      <c r="Q1" s="77"/>
      <c r="R1" s="77"/>
      <c r="S1" s="77"/>
      <c r="T1" s="77"/>
      <c r="U1" s="77"/>
      <c r="V1" s="77"/>
      <c r="W1" s="77"/>
      <c r="X1" s="77"/>
      <c r="Y1" s="471"/>
      <c r="Z1" s="471"/>
      <c r="AA1" s="471"/>
      <c r="AB1" s="471"/>
      <c r="AC1" s="513"/>
      <c r="AD1" s="471"/>
      <c r="AE1" s="471"/>
      <c r="AF1" s="471"/>
      <c r="AO1" s="516"/>
      <c r="AP1" s="516"/>
      <c r="AQ1" s="516"/>
      <c r="AR1" s="516"/>
      <c r="AS1" s="516"/>
      <c r="AT1" s="516"/>
      <c r="AU1" s="516"/>
      <c r="AV1" s="516"/>
      <c r="AW1" s="516"/>
      <c r="AX1" s="516"/>
      <c r="AY1" s="516"/>
      <c r="AZ1" s="516"/>
      <c r="BA1" s="516"/>
      <c r="BB1" s="516"/>
      <c r="BC1" s="516"/>
      <c r="BD1" s="516"/>
      <c r="BE1" s="516"/>
      <c r="BF1" s="516"/>
      <c r="BG1" s="516"/>
      <c r="BH1" s="516"/>
      <c r="BI1" s="516"/>
      <c r="BJ1" s="516"/>
      <c r="BK1" s="516"/>
      <c r="BL1" s="516"/>
    </row>
    <row r="2" spans="1:64" s="244" customFormat="1" ht="20.149999999999999" customHeight="1" thickBot="1">
      <c r="A2" s="489" t="s">
        <v>42</v>
      </c>
      <c r="B2" s="490"/>
      <c r="C2" s="490"/>
      <c r="D2" s="490"/>
      <c r="E2" s="490"/>
      <c r="F2" s="490"/>
      <c r="G2" s="490"/>
      <c r="H2" s="490"/>
      <c r="I2" s="490"/>
      <c r="J2" s="220"/>
      <c r="K2" s="220"/>
      <c r="L2" s="220"/>
      <c r="M2" s="220"/>
      <c r="N2" s="220"/>
      <c r="O2" s="502"/>
      <c r="P2" s="502"/>
      <c r="Q2" s="502"/>
      <c r="R2" s="502"/>
      <c r="S2" s="502"/>
      <c r="T2" s="502"/>
      <c r="U2" s="502"/>
      <c r="V2" s="502"/>
      <c r="W2" s="625"/>
      <c r="X2" s="625"/>
      <c r="Y2" s="626"/>
      <c r="Z2" s="514"/>
      <c r="AA2" s="514"/>
      <c r="AB2" s="514"/>
      <c r="AC2" s="514"/>
      <c r="AD2" s="514"/>
      <c r="AE2" s="514"/>
      <c r="AF2" s="514"/>
      <c r="AO2" s="489" t="s">
        <v>42</v>
      </c>
      <c r="AP2" s="517"/>
      <c r="AQ2" s="517"/>
      <c r="AR2" s="517"/>
      <c r="AS2" s="517"/>
      <c r="AT2" s="517"/>
      <c r="AU2" s="517"/>
      <c r="AV2" s="517"/>
      <c r="AW2" s="517"/>
      <c r="AX2" s="517"/>
      <c r="AY2" s="517"/>
      <c r="AZ2" s="517"/>
      <c r="BA2" s="517"/>
      <c r="BB2" s="517"/>
      <c r="BC2" s="517"/>
      <c r="BD2" s="517"/>
      <c r="BE2" s="517"/>
      <c r="BF2" s="517"/>
      <c r="BG2" s="517"/>
      <c r="BH2" s="517"/>
      <c r="BI2" s="517"/>
      <c r="BJ2" s="517"/>
      <c r="BK2" s="517"/>
      <c r="BL2" s="517"/>
    </row>
    <row r="3" spans="1:64" s="210" customFormat="1" ht="15.75" customHeight="1" thickBot="1">
      <c r="A3" s="647"/>
      <c r="B3" s="644">
        <v>2008</v>
      </c>
      <c r="C3" s="644"/>
      <c r="D3" s="645"/>
      <c r="E3" s="643">
        <v>2009</v>
      </c>
      <c r="F3" s="644"/>
      <c r="G3" s="644"/>
      <c r="H3" s="645"/>
      <c r="I3" s="643">
        <v>2010</v>
      </c>
      <c r="J3" s="644"/>
      <c r="K3" s="646"/>
      <c r="L3" s="646"/>
      <c r="M3" s="643">
        <v>2011</v>
      </c>
      <c r="N3" s="644"/>
      <c r="O3" s="644"/>
      <c r="P3" s="645"/>
      <c r="Q3" s="643">
        <v>2012</v>
      </c>
      <c r="R3" s="644"/>
      <c r="S3" s="644"/>
      <c r="T3" s="645"/>
      <c r="U3" s="643">
        <v>2013</v>
      </c>
      <c r="V3" s="644"/>
      <c r="W3" s="644"/>
      <c r="X3" s="645"/>
      <c r="Y3" s="643">
        <v>2014</v>
      </c>
      <c r="Z3" s="644"/>
      <c r="AA3" s="644"/>
      <c r="AB3" s="645"/>
      <c r="AC3" s="643">
        <v>2015</v>
      </c>
      <c r="AD3" s="644"/>
      <c r="AE3" s="644"/>
      <c r="AF3" s="645"/>
      <c r="AG3" s="643">
        <v>2016</v>
      </c>
      <c r="AH3" s="644"/>
      <c r="AI3" s="644"/>
      <c r="AJ3" s="645"/>
      <c r="AK3" s="643">
        <v>2017</v>
      </c>
      <c r="AL3" s="644"/>
      <c r="AM3" s="644"/>
      <c r="AN3" s="645"/>
      <c r="AO3" s="518" t="s">
        <v>43</v>
      </c>
      <c r="AP3" s="636">
        <v>2018</v>
      </c>
      <c r="AQ3" s="637"/>
      <c r="AR3" s="637"/>
      <c r="AS3" s="637"/>
      <c r="AT3" s="637"/>
      <c r="AU3" s="637"/>
      <c r="AV3" s="637"/>
      <c r="AW3" s="637"/>
      <c r="AX3" s="637"/>
      <c r="AY3" s="637"/>
      <c r="AZ3" s="638"/>
      <c r="BA3" s="639">
        <v>2019</v>
      </c>
      <c r="BB3" s="639"/>
      <c r="BC3" s="639"/>
      <c r="BD3" s="639"/>
      <c r="BE3" s="639"/>
      <c r="BF3" s="639"/>
      <c r="BG3" s="639"/>
      <c r="BH3" s="639"/>
      <c r="BI3" s="639"/>
      <c r="BJ3" s="639"/>
      <c r="BK3" s="639"/>
      <c r="BL3" s="639"/>
    </row>
    <row r="4" spans="1:64" s="210" customFormat="1" ht="15.75" customHeight="1">
      <c r="A4" s="648"/>
      <c r="B4" s="23" t="s">
        <v>44</v>
      </c>
      <c r="C4" s="23" t="s">
        <v>45</v>
      </c>
      <c r="D4" s="46" t="s">
        <v>46</v>
      </c>
      <c r="E4" s="22" t="s">
        <v>47</v>
      </c>
      <c r="F4" s="23" t="s">
        <v>44</v>
      </c>
      <c r="G4" s="23" t="s">
        <v>45</v>
      </c>
      <c r="H4" s="46" t="s">
        <v>46</v>
      </c>
      <c r="I4" s="22" t="s">
        <v>47</v>
      </c>
      <c r="J4" s="23" t="s">
        <v>44</v>
      </c>
      <c r="K4" s="23" t="s">
        <v>45</v>
      </c>
      <c r="L4" s="23" t="s">
        <v>46</v>
      </c>
      <c r="M4" s="25" t="s">
        <v>47</v>
      </c>
      <c r="N4" s="25" t="s">
        <v>44</v>
      </c>
      <c r="O4" s="25" t="s">
        <v>45</v>
      </c>
      <c r="P4" s="25" t="s">
        <v>46</v>
      </c>
      <c r="Q4" s="25" t="s">
        <v>47</v>
      </c>
      <c r="R4" s="25" t="s">
        <v>44</v>
      </c>
      <c r="S4" s="25" t="s">
        <v>45</v>
      </c>
      <c r="T4" s="25" t="s">
        <v>46</v>
      </c>
      <c r="U4" s="25" t="s">
        <v>47</v>
      </c>
      <c r="V4" s="25" t="s">
        <v>44</v>
      </c>
      <c r="W4" s="25" t="s">
        <v>45</v>
      </c>
      <c r="X4" s="25" t="s">
        <v>46</v>
      </c>
      <c r="Y4" s="22" t="s">
        <v>47</v>
      </c>
      <c r="Z4" s="22" t="s">
        <v>44</v>
      </c>
      <c r="AA4" s="22" t="s">
        <v>45</v>
      </c>
      <c r="AB4" s="22" t="s">
        <v>46</v>
      </c>
      <c r="AC4" s="25" t="s">
        <v>47</v>
      </c>
      <c r="AD4" s="25" t="s">
        <v>44</v>
      </c>
      <c r="AE4" s="25" t="s">
        <v>45</v>
      </c>
      <c r="AF4" s="22" t="s">
        <v>46</v>
      </c>
      <c r="AG4" s="25" t="s">
        <v>47</v>
      </c>
      <c r="AH4" s="25" t="s">
        <v>44</v>
      </c>
      <c r="AI4" s="25" t="s">
        <v>45</v>
      </c>
      <c r="AJ4" s="22" t="s">
        <v>46</v>
      </c>
      <c r="AK4" s="25" t="s">
        <v>47</v>
      </c>
      <c r="AL4" s="25" t="s">
        <v>44</v>
      </c>
      <c r="AM4" s="25" t="s">
        <v>45</v>
      </c>
      <c r="AN4" s="25" t="s">
        <v>46</v>
      </c>
      <c r="AO4" s="518" t="s">
        <v>48</v>
      </c>
      <c r="AP4" s="519" t="s">
        <v>49</v>
      </c>
      <c r="AQ4" s="519" t="s">
        <v>50</v>
      </c>
      <c r="AR4" s="519" t="s">
        <v>51</v>
      </c>
      <c r="AS4" s="519" t="s">
        <v>52</v>
      </c>
      <c r="AT4" s="519" t="s">
        <v>53</v>
      </c>
      <c r="AU4" s="519" t="s">
        <v>54</v>
      </c>
      <c r="AV4" s="519" t="s">
        <v>55</v>
      </c>
      <c r="AW4" s="519" t="s">
        <v>56</v>
      </c>
      <c r="AX4" s="519" t="s">
        <v>57</v>
      </c>
      <c r="AY4" s="519" t="s">
        <v>58</v>
      </c>
      <c r="AZ4" s="519" t="s">
        <v>59</v>
      </c>
      <c r="BA4" s="519" t="s">
        <v>60</v>
      </c>
      <c r="BB4" s="519" t="s">
        <v>49</v>
      </c>
      <c r="BC4" s="519" t="s">
        <v>50</v>
      </c>
      <c r="BD4" s="519" t="s">
        <v>51</v>
      </c>
      <c r="BE4" s="519" t="s">
        <v>52</v>
      </c>
      <c r="BF4" s="519" t="s">
        <v>53</v>
      </c>
      <c r="BG4" s="519" t="s">
        <v>54</v>
      </c>
      <c r="BH4" s="519" t="s">
        <v>55</v>
      </c>
      <c r="BI4" s="519" t="s">
        <v>56</v>
      </c>
      <c r="BJ4" s="519" t="s">
        <v>57</v>
      </c>
      <c r="BK4" s="519" t="s">
        <v>58</v>
      </c>
      <c r="BL4" s="519" t="s">
        <v>59</v>
      </c>
    </row>
    <row r="5" spans="1:64" s="211" customFormat="1">
      <c r="A5" s="640" t="s">
        <v>61</v>
      </c>
      <c r="B5" s="641"/>
      <c r="C5" s="641"/>
      <c r="D5" s="641"/>
      <c r="E5" s="641"/>
      <c r="F5" s="641"/>
      <c r="G5" s="641"/>
      <c r="H5" s="641"/>
      <c r="I5" s="641"/>
      <c r="J5" s="641"/>
      <c r="K5" s="641"/>
      <c r="L5" s="641"/>
      <c r="M5" s="642"/>
      <c r="N5" s="642"/>
      <c r="O5" s="244"/>
      <c r="P5" s="244"/>
      <c r="Q5" s="244"/>
      <c r="R5" s="244"/>
      <c r="S5" s="244"/>
      <c r="T5" s="244"/>
      <c r="U5" s="244"/>
      <c r="V5" s="244"/>
      <c r="W5" s="244"/>
      <c r="X5" s="255"/>
      <c r="Y5" s="641"/>
      <c r="Z5" s="641"/>
      <c r="AA5" s="641"/>
      <c r="AB5" s="641"/>
      <c r="AC5" s="641"/>
      <c r="AD5" s="641"/>
      <c r="AE5" s="641"/>
      <c r="AF5" s="641"/>
      <c r="AG5" s="244"/>
      <c r="AH5" s="244"/>
      <c r="AI5" s="244"/>
      <c r="AJ5" s="244"/>
      <c r="AK5" s="244"/>
      <c r="AL5" s="244"/>
      <c r="AM5" s="244"/>
      <c r="AN5" s="255"/>
      <c r="AO5" s="491" t="s">
        <v>61</v>
      </c>
      <c r="AP5" s="520"/>
      <c r="AQ5" s="520"/>
      <c r="AR5" s="520"/>
      <c r="AS5" s="520"/>
      <c r="AT5" s="520"/>
      <c r="AU5" s="520"/>
      <c r="AV5" s="520"/>
      <c r="AW5" s="520"/>
      <c r="AX5" s="520"/>
      <c r="AY5" s="520"/>
      <c r="AZ5" s="488"/>
      <c r="BA5" s="488"/>
      <c r="BB5" s="488"/>
      <c r="BC5" s="488"/>
      <c r="BD5" s="488"/>
      <c r="BE5" s="488"/>
      <c r="BF5" s="488"/>
      <c r="BG5" s="488"/>
      <c r="BH5" s="488"/>
      <c r="BI5" s="488"/>
      <c r="BJ5" s="488"/>
      <c r="BK5" s="488"/>
      <c r="BL5" s="488"/>
    </row>
    <row r="6" spans="1:64">
      <c r="A6" s="492" t="s">
        <v>62</v>
      </c>
      <c r="B6" s="493"/>
      <c r="C6" s="493"/>
      <c r="D6" s="493"/>
      <c r="E6" s="493"/>
      <c r="F6" s="493"/>
      <c r="G6" s="493"/>
      <c r="H6" s="493"/>
      <c r="I6" s="493"/>
      <c r="J6" s="504"/>
      <c r="K6" s="493"/>
      <c r="L6" s="493"/>
      <c r="M6" s="493"/>
      <c r="N6" s="493"/>
      <c r="O6" s="225"/>
      <c r="P6" s="225"/>
      <c r="Q6" s="225"/>
      <c r="R6" s="225"/>
      <c r="S6" s="225"/>
      <c r="T6" s="225"/>
      <c r="U6" s="225"/>
      <c r="V6" s="225"/>
      <c r="W6" s="225"/>
      <c r="X6" s="508"/>
      <c r="Y6" s="225"/>
      <c r="Z6" s="225"/>
      <c r="AA6" s="225"/>
      <c r="AB6" s="225"/>
      <c r="AC6" s="225"/>
      <c r="AD6" s="225"/>
      <c r="AE6" s="225"/>
      <c r="AF6" s="225"/>
      <c r="AG6" s="76"/>
      <c r="AH6" s="76"/>
      <c r="AI6" s="76"/>
      <c r="AJ6" s="76"/>
      <c r="AK6" s="76"/>
      <c r="AL6" s="76"/>
      <c r="AM6" s="76"/>
      <c r="AN6" s="256"/>
      <c r="AO6" s="521" t="s">
        <v>62</v>
      </c>
      <c r="AP6" s="522"/>
      <c r="AQ6" s="522"/>
      <c r="AR6" s="522"/>
      <c r="AS6" s="522"/>
      <c r="AT6" s="522"/>
      <c r="AU6" s="522"/>
      <c r="AV6" s="522"/>
      <c r="AW6" s="522"/>
      <c r="AX6" s="522"/>
      <c r="AY6" s="522"/>
    </row>
    <row r="7" spans="1:64">
      <c r="A7" s="494" t="s">
        <v>63</v>
      </c>
      <c r="B7" s="495">
        <v>10.161662817551999</v>
      </c>
      <c r="C7" s="495">
        <v>15</v>
      </c>
      <c r="D7" s="495">
        <v>3.8</v>
      </c>
      <c r="E7" s="495">
        <v>-1.2</v>
      </c>
      <c r="F7" s="495">
        <v>-8.6</v>
      </c>
      <c r="G7" s="495">
        <v>-6.4</v>
      </c>
      <c r="H7" s="495">
        <v>-1.8656716417910499</v>
      </c>
      <c r="I7" s="495">
        <v>10</v>
      </c>
      <c r="J7" s="505">
        <v>12.3</v>
      </c>
      <c r="K7" s="505">
        <v>18.382352941176499</v>
      </c>
      <c r="L7" s="495">
        <v>30.1</v>
      </c>
      <c r="M7" s="495">
        <v>38.6</v>
      </c>
      <c r="N7" s="495">
        <v>41.1</v>
      </c>
      <c r="O7" s="266">
        <v>23.9</v>
      </c>
      <c r="P7" s="266">
        <v>23.6</v>
      </c>
      <c r="Q7" s="266">
        <v>10.1</v>
      </c>
      <c r="R7" s="266">
        <v>16.2</v>
      </c>
      <c r="S7" s="266">
        <v>14.1</v>
      </c>
      <c r="T7" s="266">
        <v>10.9</v>
      </c>
      <c r="U7" s="266">
        <v>25.1</v>
      </c>
      <c r="V7" s="266">
        <v>15.1</v>
      </c>
      <c r="W7" s="227">
        <v>19</v>
      </c>
      <c r="X7" s="246">
        <v>15.9711488923235</v>
      </c>
      <c r="Y7" s="227">
        <v>21.779475982532801</v>
      </c>
      <c r="Z7" s="227">
        <v>21.674876847290601</v>
      </c>
      <c r="AA7" s="227">
        <v>16.381156316916499</v>
      </c>
      <c r="AB7" s="227">
        <v>16.0064239828694</v>
      </c>
      <c r="AC7" s="227">
        <v>8.4</v>
      </c>
      <c r="AD7" s="227">
        <v>2.8</v>
      </c>
      <c r="AE7" s="227">
        <v>14.9</v>
      </c>
      <c r="AF7" s="227">
        <v>8.3000000000000007</v>
      </c>
      <c r="AG7" s="448">
        <v>-10.3098290598291</v>
      </c>
      <c r="AH7" s="448">
        <v>-12.3</v>
      </c>
      <c r="AI7" s="448">
        <v>-24.1</v>
      </c>
      <c r="AJ7" s="448">
        <v>-29</v>
      </c>
      <c r="AK7" s="448">
        <v>-27.7</v>
      </c>
      <c r="AL7" s="448">
        <v>-1.5</v>
      </c>
      <c r="AM7" s="448">
        <v>-2.6</v>
      </c>
      <c r="AN7" s="450">
        <v>17.7</v>
      </c>
      <c r="AO7" s="523" t="s">
        <v>64</v>
      </c>
      <c r="AP7" s="524">
        <v>14.5</v>
      </c>
      <c r="AQ7" s="524">
        <v>24.5</v>
      </c>
      <c r="AR7" s="524">
        <v>28.859060402684602</v>
      </c>
      <c r="AS7" s="524">
        <v>28.859060402684602</v>
      </c>
      <c r="AT7" s="524">
        <v>34.700000000000003</v>
      </c>
      <c r="AU7" s="524">
        <v>13.595166163142</v>
      </c>
      <c r="AV7" s="524">
        <v>21.518987341772199</v>
      </c>
      <c r="AW7" s="524">
        <v>24.8</v>
      </c>
      <c r="AX7" s="524">
        <v>23.1813773035887</v>
      </c>
      <c r="AY7" s="524">
        <v>24.031007751937999</v>
      </c>
      <c r="AZ7" s="524">
        <v>30.464216634429398</v>
      </c>
      <c r="BA7" s="524">
        <v>25.933400605448998</v>
      </c>
      <c r="BB7" s="524">
        <v>22.1</v>
      </c>
      <c r="BC7" s="524">
        <v>28.245787908820599</v>
      </c>
      <c r="BD7" s="524">
        <v>29.175050301810899</v>
      </c>
      <c r="BE7" s="541">
        <v>29.666011787819301</v>
      </c>
      <c r="BF7" s="541">
        <v>27.3175542406312</v>
      </c>
      <c r="BG7" s="541">
        <v>28.0547409579668</v>
      </c>
      <c r="BH7" s="541">
        <v>28.6</v>
      </c>
      <c r="BI7" s="524">
        <v>26.659959758551299</v>
      </c>
      <c r="BJ7" s="524">
        <v>27.254901960784299</v>
      </c>
      <c r="BK7" s="524">
        <v>29.041916167664699</v>
      </c>
      <c r="BL7" s="524">
        <v>30.323846908734101</v>
      </c>
    </row>
    <row r="8" spans="1:64">
      <c r="A8" s="494" t="s">
        <v>65</v>
      </c>
      <c r="B8" s="495">
        <v>63.741339491916897</v>
      </c>
      <c r="C8" s="495">
        <v>58.8</v>
      </c>
      <c r="D8" s="495">
        <v>39.700000000000003</v>
      </c>
      <c r="E8" s="495">
        <v>45.5</v>
      </c>
      <c r="F8" s="495">
        <v>46.2</v>
      </c>
      <c r="G8" s="495">
        <v>48.2</v>
      </c>
      <c r="H8" s="495">
        <v>46.641791044776099</v>
      </c>
      <c r="I8" s="495">
        <v>45</v>
      </c>
      <c r="J8" s="505">
        <v>55.1</v>
      </c>
      <c r="K8" s="505">
        <v>52.1</v>
      </c>
      <c r="L8" s="495">
        <v>54.4</v>
      </c>
      <c r="M8" s="495">
        <v>59.8</v>
      </c>
      <c r="N8" s="495">
        <v>59.5</v>
      </c>
      <c r="O8" s="373">
        <v>55.5</v>
      </c>
      <c r="P8" s="373">
        <v>53.8</v>
      </c>
      <c r="Q8" s="373">
        <v>52.2</v>
      </c>
      <c r="R8" s="373">
        <v>56.1</v>
      </c>
      <c r="S8" s="373">
        <v>50.1</v>
      </c>
      <c r="T8" s="373">
        <v>52</v>
      </c>
      <c r="U8" s="373">
        <v>58</v>
      </c>
      <c r="V8" s="373">
        <v>44.9</v>
      </c>
      <c r="W8" s="373">
        <v>54.6</v>
      </c>
      <c r="X8" s="392">
        <v>53.529108706852099</v>
      </c>
      <c r="Y8" s="373">
        <v>52.674672489083001</v>
      </c>
      <c r="Z8" s="373">
        <v>55.342465753424698</v>
      </c>
      <c r="AA8" s="373">
        <v>53.586723768736597</v>
      </c>
      <c r="AB8" s="373">
        <v>55.734190782422303</v>
      </c>
      <c r="AC8" s="373">
        <v>46.4</v>
      </c>
      <c r="AD8" s="373">
        <v>55.5</v>
      </c>
      <c r="AE8" s="373">
        <v>54.6</v>
      </c>
      <c r="AF8" s="373">
        <v>52.8</v>
      </c>
      <c r="AG8" s="515">
        <v>49.7</v>
      </c>
      <c r="AH8" s="515">
        <v>44.4</v>
      </c>
      <c r="AI8" s="515">
        <v>35.1</v>
      </c>
      <c r="AJ8" s="515">
        <v>32.200000000000003</v>
      </c>
      <c r="AK8" s="515">
        <v>28.2</v>
      </c>
      <c r="AL8" s="515">
        <v>47.5</v>
      </c>
      <c r="AM8" s="515">
        <v>37.200000000000003</v>
      </c>
      <c r="AN8" s="525">
        <v>61.7</v>
      </c>
      <c r="AO8" s="523" t="s">
        <v>66</v>
      </c>
      <c r="AP8" s="524">
        <v>57.8</v>
      </c>
      <c r="AQ8" s="524">
        <v>64.099999999999994</v>
      </c>
      <c r="AR8" s="524">
        <v>66.890756302520998</v>
      </c>
      <c r="AS8" s="524">
        <v>65.488215488215502</v>
      </c>
      <c r="AT8" s="524">
        <v>64.900000000000006</v>
      </c>
      <c r="AU8" s="524">
        <v>58.686868686868699</v>
      </c>
      <c r="AV8" s="524">
        <v>61.560975609756099</v>
      </c>
      <c r="AW8" s="524">
        <v>64.5</v>
      </c>
      <c r="AX8" s="524">
        <v>64.403491755577093</v>
      </c>
      <c r="AY8" s="524">
        <v>65.599999999999994</v>
      </c>
      <c r="AZ8" s="524">
        <v>67.151162790697697</v>
      </c>
      <c r="BA8" s="524">
        <v>62.096774193548399</v>
      </c>
      <c r="BB8" s="524">
        <v>58.512720156555801</v>
      </c>
      <c r="BC8" s="524">
        <v>64.781746031745996</v>
      </c>
      <c r="BD8" s="524">
        <v>64.056224899598405</v>
      </c>
      <c r="BE8" s="541">
        <v>62.671905697446</v>
      </c>
      <c r="BF8" s="541">
        <v>63.188976377952798</v>
      </c>
      <c r="BG8" s="541">
        <v>64.090019569471593</v>
      </c>
      <c r="BH8" s="541">
        <v>64.7</v>
      </c>
      <c r="BI8" s="524">
        <v>59.036144578313198</v>
      </c>
      <c r="BJ8" s="524">
        <v>59.626719056974501</v>
      </c>
      <c r="BK8" s="524">
        <v>59.860557768924302</v>
      </c>
      <c r="BL8" s="524">
        <v>58.586849852796902</v>
      </c>
    </row>
    <row r="9" spans="1:64" s="211" customFormat="1">
      <c r="A9" s="631" t="s">
        <v>67</v>
      </c>
      <c r="B9" s="632"/>
      <c r="C9" s="632"/>
      <c r="D9" s="632"/>
      <c r="E9" s="632"/>
      <c r="F9" s="632"/>
      <c r="G9" s="632"/>
      <c r="H9" s="632"/>
      <c r="I9" s="632"/>
      <c r="J9" s="632"/>
      <c r="K9" s="632"/>
      <c r="L9" s="632"/>
      <c r="M9" s="632"/>
      <c r="N9" s="632"/>
      <c r="O9" s="225"/>
      <c r="P9" s="225"/>
      <c r="Q9" s="225"/>
      <c r="R9" s="225"/>
      <c r="S9" s="225"/>
      <c r="T9" s="225"/>
      <c r="U9" s="225"/>
      <c r="V9" s="225"/>
      <c r="W9" s="509"/>
      <c r="X9" s="510"/>
      <c r="Y9" s="632"/>
      <c r="Z9" s="632"/>
      <c r="AA9" s="632"/>
      <c r="AB9" s="632"/>
      <c r="AC9" s="632"/>
      <c r="AD9" s="632"/>
      <c r="AE9" s="632"/>
      <c r="AF9" s="632"/>
      <c r="AG9" s="632"/>
      <c r="AH9" s="632"/>
      <c r="AI9" s="632"/>
      <c r="AJ9" s="632"/>
      <c r="AK9" s="632"/>
      <c r="AL9" s="244"/>
      <c r="AM9" s="244"/>
      <c r="AN9" s="255"/>
      <c r="AO9" s="523"/>
      <c r="AP9" s="524"/>
      <c r="AQ9" s="524"/>
      <c r="AR9" s="524"/>
      <c r="AS9" s="524"/>
      <c r="AT9" s="524"/>
      <c r="AU9" s="524"/>
      <c r="AV9" s="524"/>
      <c r="AW9" s="524"/>
      <c r="AX9" s="524"/>
      <c r="AY9" s="524"/>
      <c r="AZ9" s="524"/>
      <c r="BA9" s="537"/>
      <c r="BB9" s="537"/>
      <c r="BC9" s="537"/>
      <c r="BD9" s="537"/>
      <c r="BE9" s="537"/>
      <c r="BF9" s="537"/>
      <c r="BG9" s="537"/>
      <c r="BH9" s="537"/>
      <c r="BI9" s="537"/>
      <c r="BJ9" s="537"/>
      <c r="BK9" s="537"/>
      <c r="BL9" s="537"/>
    </row>
    <row r="10" spans="1:64" ht="14.25" customHeight="1">
      <c r="A10" s="496" t="s">
        <v>68</v>
      </c>
      <c r="B10" s="495">
        <v>21.6666666666667</v>
      </c>
      <c r="C10" s="495">
        <v>14.880952380952399</v>
      </c>
      <c r="D10" s="495">
        <v>-6.9518716577540101</v>
      </c>
      <c r="E10" s="495">
        <v>-11.8556701030928</v>
      </c>
      <c r="F10" s="495">
        <v>-19.024390243902399</v>
      </c>
      <c r="G10" s="495">
        <v>-13.1</v>
      </c>
      <c r="H10" s="495">
        <v>-6.5217391304347796</v>
      </c>
      <c r="I10" s="495">
        <v>10.305343511450401</v>
      </c>
      <c r="J10" s="495">
        <v>16.872427983539101</v>
      </c>
      <c r="K10" s="495">
        <v>17.352941176470601</v>
      </c>
      <c r="L10" s="495">
        <v>24.233128834355799</v>
      </c>
      <c r="M10" s="495">
        <v>40.105540897097598</v>
      </c>
      <c r="N10" s="495">
        <v>34.670487106017198</v>
      </c>
      <c r="O10" s="227">
        <v>12.459016393442599</v>
      </c>
      <c r="P10" s="227">
        <v>25.531914893617</v>
      </c>
      <c r="Q10" s="227">
        <v>11.609498680738801</v>
      </c>
      <c r="R10" s="227">
        <v>9.3394077448747197</v>
      </c>
      <c r="S10" s="227">
        <v>6.4315352697095403</v>
      </c>
      <c r="T10" s="227">
        <v>6.0796645702306096</v>
      </c>
      <c r="U10" s="227">
        <v>24.839400428265499</v>
      </c>
      <c r="V10" s="227">
        <v>16.981132075471699</v>
      </c>
      <c r="W10" s="227">
        <v>16.6315789473684</v>
      </c>
      <c r="X10" s="246">
        <v>12.262156448202999</v>
      </c>
      <c r="Y10" s="227">
        <v>19.958419958419999</v>
      </c>
      <c r="Z10" s="227">
        <v>16.919739696312401</v>
      </c>
      <c r="AA10" s="227">
        <v>12.6637554585153</v>
      </c>
      <c r="AB10" s="227">
        <v>22.925764192139699</v>
      </c>
      <c r="AC10" s="227">
        <v>7.5268817204301097</v>
      </c>
      <c r="AD10" s="227">
        <v>0.43010752688171999</v>
      </c>
      <c r="AE10" s="227">
        <v>11.8161925601751</v>
      </c>
      <c r="AF10" s="227">
        <v>9.0322580645161299</v>
      </c>
      <c r="AG10" s="28">
        <v>-10.762331838565</v>
      </c>
      <c r="AH10" s="28">
        <v>-15.702479338843</v>
      </c>
      <c r="AI10" s="28">
        <v>-38.650306748466299</v>
      </c>
      <c r="AJ10" s="28">
        <v>-32.415254237288103</v>
      </c>
      <c r="AK10" s="28">
        <v>-36.2473347547974</v>
      </c>
      <c r="AL10" s="28">
        <v>-4.4487427466150899</v>
      </c>
      <c r="AM10" s="28">
        <v>-12.4744376278119</v>
      </c>
      <c r="AN10" s="475">
        <v>16.170212765957402</v>
      </c>
      <c r="AO10" s="523"/>
      <c r="AP10" s="515"/>
      <c r="AQ10" s="515"/>
      <c r="AR10" s="515"/>
      <c r="AS10" s="515"/>
      <c r="AT10" s="515"/>
      <c r="AU10" s="526"/>
      <c r="AV10" s="526"/>
      <c r="AW10" s="526"/>
      <c r="AX10" s="526"/>
      <c r="AY10" s="526"/>
      <c r="AZ10" s="526"/>
      <c r="BA10" s="538"/>
      <c r="BB10" s="538"/>
      <c r="BC10" s="538"/>
      <c r="BD10" s="538"/>
      <c r="BE10" s="538"/>
      <c r="BF10" s="538"/>
      <c r="BG10" s="538"/>
      <c r="BH10" s="538"/>
      <c r="BI10" s="538"/>
      <c r="BJ10" s="538"/>
      <c r="BK10" s="538"/>
      <c r="BL10" s="538"/>
    </row>
    <row r="11" spans="1:64">
      <c r="A11" s="497" t="s">
        <v>69</v>
      </c>
      <c r="B11" s="495">
        <v>5.1948051948051903</v>
      </c>
      <c r="C11" s="495">
        <v>43.835616438356197</v>
      </c>
      <c r="D11" s="495">
        <v>12.9032258064516</v>
      </c>
      <c r="E11" s="495">
        <v>5.2631578947368398</v>
      </c>
      <c r="F11" s="495">
        <v>-17.3913043478261</v>
      </c>
      <c r="G11" s="495">
        <v>-16.7</v>
      </c>
      <c r="H11" s="495">
        <v>6.6666666666666599</v>
      </c>
      <c r="I11" s="495">
        <v>17.0731707317073</v>
      </c>
      <c r="J11" s="495">
        <v>7.8431372549019596</v>
      </c>
      <c r="K11" s="495">
        <v>11.9402985074627</v>
      </c>
      <c r="L11" s="495">
        <v>11.320754716981099</v>
      </c>
      <c r="M11" s="495">
        <v>40</v>
      </c>
      <c r="N11" s="495">
        <v>28.7878787878788</v>
      </c>
      <c r="O11" s="227">
        <v>25.714285714285701</v>
      </c>
      <c r="P11" s="227">
        <v>4.2253521126760596</v>
      </c>
      <c r="Q11" s="227">
        <v>21.428571428571399</v>
      </c>
      <c r="R11" s="227">
        <v>20.7627118644068</v>
      </c>
      <c r="S11" s="227">
        <v>14.885496183206101</v>
      </c>
      <c r="T11" s="227">
        <v>4.5112781954887202</v>
      </c>
      <c r="U11" s="227">
        <v>26.394052044609701</v>
      </c>
      <c r="V11" s="227">
        <v>18.503937007874001</v>
      </c>
      <c r="W11" s="227">
        <v>21.739130434782599</v>
      </c>
      <c r="X11" s="246">
        <v>21.352313167259801</v>
      </c>
      <c r="Y11" s="227">
        <v>21.912350597609599</v>
      </c>
      <c r="Z11" s="227">
        <v>20.408163265306101</v>
      </c>
      <c r="AA11" s="227">
        <v>15.662650602409601</v>
      </c>
      <c r="AB11" s="227">
        <v>-2.0920502092050199</v>
      </c>
      <c r="AC11" s="227">
        <v>-4.3307086614173196</v>
      </c>
      <c r="AD11" s="227">
        <v>-7.9847908745247196</v>
      </c>
      <c r="AE11" s="227">
        <v>5.6034482758620703</v>
      </c>
      <c r="AF11" s="227">
        <v>-2.8806584362139902</v>
      </c>
      <c r="AG11" s="28">
        <v>-10.583941605839399</v>
      </c>
      <c r="AH11" s="28">
        <v>-19.0298507462687</v>
      </c>
      <c r="AI11" s="28">
        <v>-25</v>
      </c>
      <c r="AJ11" s="28">
        <v>-29.347826086956498</v>
      </c>
      <c r="AK11" s="28">
        <v>-26.315789473684202</v>
      </c>
      <c r="AL11" s="28">
        <v>-3.6734693877550999</v>
      </c>
      <c r="AM11" s="28">
        <v>5.9055118110236204</v>
      </c>
      <c r="AN11" s="475">
        <v>11.9815668202765</v>
      </c>
      <c r="AO11" s="491" t="s">
        <v>70</v>
      </c>
      <c r="AP11" s="527"/>
      <c r="AQ11" s="527"/>
      <c r="AR11" s="527"/>
      <c r="AS11" s="527"/>
      <c r="AT11" s="527"/>
      <c r="AU11" s="527"/>
      <c r="AV11" s="527"/>
      <c r="AW11" s="527"/>
      <c r="AX11" s="527"/>
      <c r="AY11" s="527"/>
      <c r="BH11" s="542"/>
    </row>
    <row r="12" spans="1:64">
      <c r="A12" s="497" t="s">
        <v>71</v>
      </c>
      <c r="B12" s="495">
        <v>-12.290502793296101</v>
      </c>
      <c r="C12" s="495">
        <v>16.129032258064498</v>
      </c>
      <c r="D12" s="495">
        <v>6.6666666666666599</v>
      </c>
      <c r="E12" s="495">
        <v>-1.64835164835165</v>
      </c>
      <c r="F12" s="495">
        <v>-4.2253521126760498</v>
      </c>
      <c r="G12" s="495">
        <v>3.7</v>
      </c>
      <c r="H12" s="495">
        <v>-8.6021505376344205</v>
      </c>
      <c r="I12" s="495">
        <v>1.6949152542372901</v>
      </c>
      <c r="J12" s="495">
        <v>8.5106382978723403</v>
      </c>
      <c r="K12" s="495">
        <v>12.580645161290301</v>
      </c>
      <c r="L12" s="495">
        <v>31.884057971014499</v>
      </c>
      <c r="M12" s="495">
        <v>27.715355805243401</v>
      </c>
      <c r="N12" s="495">
        <v>37.179487179487197</v>
      </c>
      <c r="O12" s="227">
        <v>18.151815181518199</v>
      </c>
      <c r="P12" s="227">
        <v>17.791411042944802</v>
      </c>
      <c r="Q12" s="227">
        <v>2.5263157894736801</v>
      </c>
      <c r="R12" s="227">
        <v>16.5938864628821</v>
      </c>
      <c r="S12" s="227">
        <v>16.7330677290837</v>
      </c>
      <c r="T12" s="227">
        <v>14.6694214876033</v>
      </c>
      <c r="U12" s="227">
        <v>26.4227642276423</v>
      </c>
      <c r="V12" s="227">
        <v>11.4052953156823</v>
      </c>
      <c r="W12" s="227">
        <v>18.556701030927801</v>
      </c>
      <c r="X12" s="246">
        <v>11.5618661257606</v>
      </c>
      <c r="Y12" s="227">
        <v>16.5948275862069</v>
      </c>
      <c r="Z12" s="227">
        <v>20.253164556961998</v>
      </c>
      <c r="AA12" s="227">
        <v>16.893203883495101</v>
      </c>
      <c r="AB12" s="227">
        <v>15.338645418326699</v>
      </c>
      <c r="AC12" s="227">
        <v>10.0393700787402</v>
      </c>
      <c r="AD12" s="227">
        <v>7.8125</v>
      </c>
      <c r="AE12" s="227">
        <v>10.633946830265799</v>
      </c>
      <c r="AF12" s="227">
        <v>11.175337186897901</v>
      </c>
      <c r="AG12" s="28">
        <v>-12.0240480961924</v>
      </c>
      <c r="AH12" s="28">
        <v>-11.9460500963391</v>
      </c>
      <c r="AI12" s="28">
        <v>-26.043737574552701</v>
      </c>
      <c r="AJ12" s="28">
        <v>-28.740157480314998</v>
      </c>
      <c r="AK12" s="28">
        <v>-24.660194174757301</v>
      </c>
      <c r="AL12" s="28">
        <v>-2.2680412371134002</v>
      </c>
      <c r="AM12" s="28">
        <v>0.62111801242235998</v>
      </c>
      <c r="AN12" s="475">
        <v>15.6370656370656</v>
      </c>
      <c r="AO12" s="528" t="s">
        <v>72</v>
      </c>
      <c r="AP12" s="28">
        <v>16.326530612244898</v>
      </c>
      <c r="AQ12" s="28">
        <v>23.4375</v>
      </c>
      <c r="AR12" s="28">
        <v>23.560209424083801</v>
      </c>
      <c r="AS12" s="28">
        <v>28.205128205128201</v>
      </c>
      <c r="AT12" s="28">
        <v>27.2</v>
      </c>
      <c r="AU12" s="28">
        <v>11.25</v>
      </c>
      <c r="AV12" s="28">
        <v>18.260869565217401</v>
      </c>
      <c r="AW12" s="28">
        <v>18.5534591194969</v>
      </c>
      <c r="AX12" s="28">
        <v>21.082621082621099</v>
      </c>
      <c r="AY12" s="28">
        <v>22.254335260115599</v>
      </c>
      <c r="AZ12" s="539">
        <v>28.613569321533902</v>
      </c>
      <c r="BA12" s="539">
        <v>33.128834355828197</v>
      </c>
      <c r="BB12" s="539">
        <v>22.289156626505999</v>
      </c>
      <c r="BC12" s="539">
        <v>27.1875</v>
      </c>
      <c r="BD12" s="539">
        <v>27.329192546583901</v>
      </c>
      <c r="BE12" s="448">
        <v>29.2035398230088</v>
      </c>
      <c r="BF12" s="448">
        <v>30</v>
      </c>
      <c r="BG12" s="448">
        <v>29.565217391304301</v>
      </c>
      <c r="BH12" s="448">
        <v>29.9</v>
      </c>
      <c r="BI12" s="539">
        <v>28.034682080924899</v>
      </c>
      <c r="BJ12" s="539">
        <v>26.724137931034502</v>
      </c>
      <c r="BK12" s="539">
        <v>28.1065088757396</v>
      </c>
      <c r="BL12" s="539">
        <v>29.069767441860499</v>
      </c>
    </row>
    <row r="13" spans="1:64">
      <c r="A13" s="497" t="s">
        <v>73</v>
      </c>
      <c r="B13" s="495">
        <v>14.673913043478301</v>
      </c>
      <c r="C13" s="495">
        <v>11.6279069767442</v>
      </c>
      <c r="D13" s="495">
        <v>-4.8780487804878101</v>
      </c>
      <c r="E13" s="495">
        <v>3.3613445378151301</v>
      </c>
      <c r="F13" s="495">
        <v>0</v>
      </c>
      <c r="G13" s="495">
        <v>-1.1000000000000001</v>
      </c>
      <c r="H13" s="495">
        <v>5.8823529411764701</v>
      </c>
      <c r="I13" s="495">
        <v>11.9402985074627</v>
      </c>
      <c r="J13" s="495">
        <v>4.4117647058823497</v>
      </c>
      <c r="K13" s="495">
        <v>27.891156462584998</v>
      </c>
      <c r="L13" s="495">
        <v>35.310734463276802</v>
      </c>
      <c r="M13" s="495">
        <v>49.261083743842399</v>
      </c>
      <c r="N13" s="495">
        <v>55.952380952380999</v>
      </c>
      <c r="O13" s="227">
        <v>36.436170212766001</v>
      </c>
      <c r="P13" s="227">
        <v>36.436170212766001</v>
      </c>
      <c r="Q13" s="227">
        <v>18.295218295218302</v>
      </c>
      <c r="R13" s="227">
        <v>18.971061093247599</v>
      </c>
      <c r="S13" s="227">
        <v>17.6100628930818</v>
      </c>
      <c r="T13" s="227">
        <v>15.625</v>
      </c>
      <c r="U13" s="227">
        <v>24.055944055944099</v>
      </c>
      <c r="V13" s="227">
        <v>15.3295128939828</v>
      </c>
      <c r="W13" s="227">
        <v>19.884726224783901</v>
      </c>
      <c r="X13" s="246">
        <v>19.452449567723299</v>
      </c>
      <c r="Y13" s="227">
        <v>26.8867924528302</v>
      </c>
      <c r="Z13" s="227">
        <v>26.470588235294102</v>
      </c>
      <c r="AA13" s="227">
        <v>18.885448916408698</v>
      </c>
      <c r="AB13" s="227">
        <v>18.429003021147999</v>
      </c>
      <c r="AC13" s="227">
        <v>12.5574272588055</v>
      </c>
      <c r="AD13" s="227">
        <v>4.7765793528505398</v>
      </c>
      <c r="AE13" s="227">
        <v>23.235294117647101</v>
      </c>
      <c r="AF13" s="227">
        <v>9.5238095238095202</v>
      </c>
      <c r="AG13" s="28">
        <v>-8.5758039816232792</v>
      </c>
      <c r="AH13" s="28">
        <v>-7.4626865671641802</v>
      </c>
      <c r="AI13" s="28">
        <v>-11.824817518248199</v>
      </c>
      <c r="AJ13" s="28">
        <v>-26.608187134502899</v>
      </c>
      <c r="AK13" s="28">
        <v>-24.823695345557098</v>
      </c>
      <c r="AL13" s="28">
        <v>2.0588235294117601</v>
      </c>
      <c r="AM13" s="28">
        <v>-0.99573257467994303</v>
      </c>
      <c r="AN13" s="475">
        <v>22.063037249283699</v>
      </c>
      <c r="AO13" s="529" t="s">
        <v>69</v>
      </c>
      <c r="AP13" s="28">
        <v>4.7619047619047601</v>
      </c>
      <c r="AQ13" s="28">
        <v>29.729729729729701</v>
      </c>
      <c r="AR13" s="28">
        <v>50</v>
      </c>
      <c r="AS13" s="28">
        <v>22.580645161290299</v>
      </c>
      <c r="AT13" s="28">
        <v>50</v>
      </c>
      <c r="AU13" s="28">
        <v>10.2564102564103</v>
      </c>
      <c r="AV13" s="28">
        <v>22.8571428571429</v>
      </c>
      <c r="AW13" s="28">
        <v>16.2162162162162</v>
      </c>
      <c r="AX13" s="28">
        <v>7.6923076923076898</v>
      </c>
      <c r="AY13" s="28">
        <v>25</v>
      </c>
      <c r="AZ13" s="539">
        <v>26.829268292682901</v>
      </c>
      <c r="BA13" s="539">
        <v>15.625</v>
      </c>
      <c r="BB13" s="539">
        <v>20.5128205128205</v>
      </c>
      <c r="BC13" s="539">
        <v>13.8888888888889</v>
      </c>
      <c r="BD13" s="539">
        <v>16.2162162162162</v>
      </c>
      <c r="BE13" s="448">
        <v>41.176470588235297</v>
      </c>
      <c r="BF13" s="448">
        <v>21.875</v>
      </c>
      <c r="BG13" s="448">
        <v>20.588235294117599</v>
      </c>
      <c r="BH13" s="448">
        <v>22.6</v>
      </c>
      <c r="BI13" s="539">
        <v>17.647058823529399</v>
      </c>
      <c r="BJ13" s="539">
        <v>14.705882352941201</v>
      </c>
      <c r="BK13" s="539">
        <v>17.647058823529399</v>
      </c>
      <c r="BL13" s="539">
        <v>27.027027027027</v>
      </c>
    </row>
    <row r="14" spans="1:64">
      <c r="A14" s="497" t="s">
        <v>74</v>
      </c>
      <c r="B14" s="495">
        <v>44.4444444444444</v>
      </c>
      <c r="C14" s="495">
        <v>36.363636363636402</v>
      </c>
      <c r="D14" s="495">
        <v>-21.052631578947398</v>
      </c>
      <c r="E14" s="495">
        <v>-15.789473684210501</v>
      </c>
      <c r="F14" s="495">
        <v>-16.6666666666667</v>
      </c>
      <c r="G14" s="495">
        <v>-30.8</v>
      </c>
      <c r="H14" s="495">
        <v>-11.1111111111111</v>
      </c>
      <c r="I14" s="495">
        <v>42.307692307692299</v>
      </c>
      <c r="J14" s="495">
        <v>40</v>
      </c>
      <c r="K14" s="495">
        <v>35.897435897435898</v>
      </c>
      <c r="L14" s="495">
        <v>48.484848484848499</v>
      </c>
      <c r="M14" s="495">
        <v>55.8139534883721</v>
      </c>
      <c r="N14" s="495">
        <v>55.5555555555556</v>
      </c>
      <c r="O14" s="227">
        <v>30.232558139534898</v>
      </c>
      <c r="P14" s="227">
        <v>-2.2727272727272698</v>
      </c>
      <c r="Q14" s="227">
        <v>-26.315789473684202</v>
      </c>
      <c r="R14" s="227">
        <v>32.758620689655203</v>
      </c>
      <c r="S14" s="227">
        <v>28.571428571428601</v>
      </c>
      <c r="T14" s="227">
        <v>46.428571428571402</v>
      </c>
      <c r="U14" s="227">
        <v>32.307692307692299</v>
      </c>
      <c r="V14" s="227">
        <v>39.568345323740999</v>
      </c>
      <c r="W14" s="227">
        <v>47.096774193548399</v>
      </c>
      <c r="X14" s="246">
        <v>34.6938775510204</v>
      </c>
      <c r="Y14" s="227">
        <v>36.054421768707499</v>
      </c>
      <c r="Z14" s="227">
        <v>33.070866141732303</v>
      </c>
      <c r="AA14" s="227">
        <v>28.688524590163901</v>
      </c>
      <c r="AB14" s="227">
        <v>32.283464566929098</v>
      </c>
      <c r="AC14" s="227">
        <v>21.951219512195099</v>
      </c>
      <c r="AD14" s="227">
        <v>8.1481481481481506</v>
      </c>
      <c r="AE14" s="227">
        <v>45.086705202312103</v>
      </c>
      <c r="AF14" s="227">
        <v>9.3023255813953494</v>
      </c>
      <c r="AG14" s="28">
        <v>-17.164179104477601</v>
      </c>
      <c r="AH14" s="28">
        <v>-12.9496402877698</v>
      </c>
      <c r="AI14" s="28">
        <v>-5.2631578947368398</v>
      </c>
      <c r="AJ14" s="28">
        <v>-8.3333333333333304</v>
      </c>
      <c r="AK14" s="28">
        <v>-20.855614973262</v>
      </c>
      <c r="AL14" s="28">
        <v>20.863309352518002</v>
      </c>
      <c r="AM14" s="28">
        <v>8.4656084656084705</v>
      </c>
      <c r="AN14" s="475">
        <v>49.606299212598401</v>
      </c>
      <c r="AO14" s="529" t="s">
        <v>71</v>
      </c>
      <c r="AP14" s="28">
        <v>0</v>
      </c>
      <c r="AQ14" s="28">
        <v>20</v>
      </c>
      <c r="AR14" s="28">
        <v>14.285714285714301</v>
      </c>
      <c r="AS14" s="28">
        <v>15.625</v>
      </c>
      <c r="AT14" s="28">
        <v>36.1</v>
      </c>
      <c r="AU14" s="28">
        <v>3.7037037037037002</v>
      </c>
      <c r="AV14" s="28">
        <v>10.2272727272727</v>
      </c>
      <c r="AW14" s="28">
        <v>26.027397260274</v>
      </c>
      <c r="AX14" s="28">
        <v>25.287356321839098</v>
      </c>
      <c r="AY14" s="28">
        <v>27.272727272727298</v>
      </c>
      <c r="AZ14" s="539">
        <v>36.559139784946197</v>
      </c>
      <c r="BA14" s="539">
        <v>17.647058823529399</v>
      </c>
      <c r="BB14" s="539">
        <v>11.235955056179799</v>
      </c>
      <c r="BC14" s="539">
        <v>25.842696629213499</v>
      </c>
      <c r="BD14" s="539">
        <v>26.4367816091954</v>
      </c>
      <c r="BE14" s="448">
        <v>34.117647058823501</v>
      </c>
      <c r="BF14" s="448">
        <v>22.9885057471264</v>
      </c>
      <c r="BG14" s="448">
        <v>24.6913580246914</v>
      </c>
      <c r="BH14" s="448">
        <v>26.4</v>
      </c>
      <c r="BI14" s="539">
        <v>24.137931034482801</v>
      </c>
      <c r="BJ14" s="539">
        <v>27.659574468085101</v>
      </c>
      <c r="BK14" s="539">
        <v>29.591836734693899</v>
      </c>
      <c r="BL14" s="539">
        <v>35.106382978723403</v>
      </c>
    </row>
    <row r="15" spans="1:64">
      <c r="A15" s="497" t="s">
        <v>75</v>
      </c>
      <c r="B15" s="495">
        <v>8.5365853658536608</v>
      </c>
      <c r="C15" s="495">
        <v>16.326530612244898</v>
      </c>
      <c r="D15" s="495">
        <v>12.280701754386</v>
      </c>
      <c r="E15" s="495">
        <v>0</v>
      </c>
      <c r="F15" s="495">
        <v>-1.35135135135135</v>
      </c>
      <c r="G15" s="495">
        <v>-6.3</v>
      </c>
      <c r="H15" s="495">
        <v>17.045454545454501</v>
      </c>
      <c r="I15" s="495">
        <v>11.3924050632911</v>
      </c>
      <c r="J15" s="495">
        <v>10.909090909090899</v>
      </c>
      <c r="K15" s="495">
        <v>13</v>
      </c>
      <c r="L15" s="495">
        <v>30.147058823529399</v>
      </c>
      <c r="M15" s="495">
        <v>25.581395348837201</v>
      </c>
      <c r="N15" s="495">
        <v>27.2</v>
      </c>
      <c r="O15" s="227">
        <v>23.770491803278698</v>
      </c>
      <c r="P15" s="227">
        <v>28.099173553719002</v>
      </c>
      <c r="Q15" s="227">
        <v>5.0561797752809001</v>
      </c>
      <c r="R15" s="227">
        <v>6.8783068783068799</v>
      </c>
      <c r="S15" s="227">
        <v>9.8901098901098905</v>
      </c>
      <c r="T15" s="227">
        <v>30.088495575221199</v>
      </c>
      <c r="U15" s="227">
        <v>18.652849740932599</v>
      </c>
      <c r="V15" s="227">
        <v>2.0725388601036299</v>
      </c>
      <c r="W15" s="227">
        <v>13.636363636363599</v>
      </c>
      <c r="X15" s="246">
        <v>11.2299465240642</v>
      </c>
      <c r="Y15" s="227">
        <v>26.6666666666667</v>
      </c>
      <c r="Z15" s="227">
        <v>5.2325581395348797</v>
      </c>
      <c r="AA15" s="227">
        <v>5.8510638297872299</v>
      </c>
      <c r="AB15" s="227">
        <v>0.56179775280898903</v>
      </c>
      <c r="AC15" s="227">
        <v>-1.65745856353591</v>
      </c>
      <c r="AD15" s="227">
        <v>-2.1390374331550799</v>
      </c>
      <c r="AE15" s="227">
        <v>8.4848484848484809</v>
      </c>
      <c r="AF15" s="227">
        <v>7.7777777777777803</v>
      </c>
      <c r="AG15" s="28">
        <v>-23.913043478260899</v>
      </c>
      <c r="AH15" s="28">
        <v>-18.232044198895</v>
      </c>
      <c r="AI15" s="28">
        <v>-18.848167539266999</v>
      </c>
      <c r="AJ15" s="28">
        <v>-29.729729729729701</v>
      </c>
      <c r="AK15" s="28">
        <v>-34.594594594594597</v>
      </c>
      <c r="AL15" s="28">
        <v>-13.5135135135135</v>
      </c>
      <c r="AM15" s="28">
        <v>2.8735632183908</v>
      </c>
      <c r="AN15" s="475">
        <v>23.8888888888889</v>
      </c>
      <c r="AO15" s="529" t="s">
        <v>76</v>
      </c>
      <c r="AP15" s="28">
        <v>15.469613259668501</v>
      </c>
      <c r="AQ15" s="28">
        <v>25</v>
      </c>
      <c r="AR15" s="28">
        <v>31.014492753623198</v>
      </c>
      <c r="AS15" s="28">
        <v>31.065088757396399</v>
      </c>
      <c r="AT15" s="28">
        <v>37.799999999999997</v>
      </c>
      <c r="AU15" s="28">
        <v>16.6365280289331</v>
      </c>
      <c r="AV15" s="28">
        <v>25.223613595706599</v>
      </c>
      <c r="AW15" s="28">
        <v>28.75226039783</v>
      </c>
      <c r="AX15" s="28">
        <v>25.2707581227437</v>
      </c>
      <c r="AY15" s="28">
        <v>24.5519713261649</v>
      </c>
      <c r="AZ15" s="539">
        <v>30.8377896613191</v>
      </c>
      <c r="BA15" s="539">
        <v>23.540145985401502</v>
      </c>
      <c r="BB15" s="539">
        <v>23.613595706619002</v>
      </c>
      <c r="BC15" s="539">
        <v>30.1418439716312</v>
      </c>
      <c r="BD15" s="539">
        <v>31.569343065693399</v>
      </c>
      <c r="BE15" s="448">
        <v>28.571428571428601</v>
      </c>
      <c r="BF15" s="448">
        <v>26.7256637168142</v>
      </c>
      <c r="BG15" s="448">
        <v>28.0639431616341</v>
      </c>
      <c r="BH15" s="448">
        <v>28.5</v>
      </c>
      <c r="BI15" s="539">
        <v>26.755218216318799</v>
      </c>
      <c r="BJ15" s="539">
        <v>28.3088235294118</v>
      </c>
      <c r="BK15" s="539">
        <v>30.2631578947368</v>
      </c>
      <c r="BL15" s="539">
        <v>30.514705882352899</v>
      </c>
    </row>
    <row r="16" spans="1:64">
      <c r="A16" s="497" t="s">
        <v>77</v>
      </c>
      <c r="B16" s="495">
        <v>33.962264150943398</v>
      </c>
      <c r="C16" s="495">
        <v>-16.129032258064498</v>
      </c>
      <c r="D16" s="495">
        <v>34.375</v>
      </c>
      <c r="E16" s="495">
        <v>18.181818181818201</v>
      </c>
      <c r="F16" s="495">
        <v>-25</v>
      </c>
      <c r="G16" s="495">
        <v>-3.1</v>
      </c>
      <c r="H16" s="495">
        <v>-4.5454545454545396</v>
      </c>
      <c r="I16" s="495">
        <v>8</v>
      </c>
      <c r="J16" s="495">
        <v>25</v>
      </c>
      <c r="K16" s="495">
        <v>32</v>
      </c>
      <c r="L16" s="495">
        <v>28.571428571428601</v>
      </c>
      <c r="M16" s="495">
        <v>18.181818181818201</v>
      </c>
      <c r="N16" s="495">
        <v>30.5555555555556</v>
      </c>
      <c r="O16" s="227">
        <v>41.6666666666667</v>
      </c>
      <c r="P16" s="227">
        <v>5.5555555555555598</v>
      </c>
      <c r="Q16" s="227">
        <v>-1.88679245283019</v>
      </c>
      <c r="R16" s="227">
        <v>14.1843971631206</v>
      </c>
      <c r="S16" s="227">
        <v>17.964071856287401</v>
      </c>
      <c r="T16" s="227">
        <v>8.8397790055248606</v>
      </c>
      <c r="U16" s="227">
        <v>23.737373737373701</v>
      </c>
      <c r="V16" s="227">
        <v>4.3478260869565197</v>
      </c>
      <c r="W16" s="227">
        <v>11.560693641618499</v>
      </c>
      <c r="X16" s="246">
        <v>26.035502958579901</v>
      </c>
      <c r="Y16" s="227">
        <v>20.945945945945901</v>
      </c>
      <c r="Z16" s="227">
        <v>31.4465408805031</v>
      </c>
      <c r="AA16" s="227">
        <v>20.129870129870099</v>
      </c>
      <c r="AB16" s="227">
        <v>25.925925925925899</v>
      </c>
      <c r="AC16" s="227">
        <v>7.2847682119205297</v>
      </c>
      <c r="AD16" s="227">
        <v>-2.72108843537415</v>
      </c>
      <c r="AE16" s="227">
        <v>24.324324324324301</v>
      </c>
      <c r="AF16" s="227">
        <v>11.764705882352899</v>
      </c>
      <c r="AG16" s="28">
        <v>1.2738853503184699</v>
      </c>
      <c r="AH16" s="28">
        <v>-4.9689440993788798</v>
      </c>
      <c r="AI16" s="28">
        <v>-9.2024539877300597</v>
      </c>
      <c r="AJ16" s="28">
        <v>-33.561643835616401</v>
      </c>
      <c r="AK16" s="28">
        <v>-17.037037037036999</v>
      </c>
      <c r="AL16" s="28">
        <v>-2.8571428571428599</v>
      </c>
      <c r="AM16" s="28">
        <v>-1.31578947368421</v>
      </c>
      <c r="AN16" s="475">
        <v>0.5</v>
      </c>
      <c r="AO16" s="530" t="s">
        <v>74</v>
      </c>
      <c r="AP16" s="28">
        <v>19.4444444444444</v>
      </c>
      <c r="AQ16" s="28">
        <v>42.857142857142897</v>
      </c>
      <c r="AR16" s="28">
        <v>41.6666666666667</v>
      </c>
      <c r="AS16" s="28">
        <v>40.350877192982502</v>
      </c>
      <c r="AT16" s="28">
        <v>60.5</v>
      </c>
      <c r="AU16" s="28">
        <v>19.191919191919201</v>
      </c>
      <c r="AV16" s="28">
        <v>29.347826086956498</v>
      </c>
      <c r="AW16" s="28">
        <v>46.3917525773196</v>
      </c>
      <c r="AX16" s="28">
        <v>30.526315789473699</v>
      </c>
      <c r="AY16" s="28">
        <v>34.6938775510204</v>
      </c>
      <c r="AZ16" s="539">
        <v>38</v>
      </c>
      <c r="BA16" s="539">
        <v>30.927835051546399</v>
      </c>
      <c r="BB16" s="539">
        <v>22.619047619047599</v>
      </c>
      <c r="BC16" s="539">
        <v>42.452830188679201</v>
      </c>
      <c r="BD16" s="539">
        <v>42.307692307692299</v>
      </c>
      <c r="BE16" s="448">
        <v>35.576923076923102</v>
      </c>
      <c r="BF16" s="448">
        <v>33.653846153846203</v>
      </c>
      <c r="BG16" s="448">
        <v>40.816326530612201</v>
      </c>
      <c r="BH16" s="448">
        <v>34.4</v>
      </c>
      <c r="BI16" s="539">
        <v>26.4367816091954</v>
      </c>
      <c r="BJ16" s="539">
        <v>28.282828282828302</v>
      </c>
      <c r="BK16" s="539">
        <v>30.681818181818201</v>
      </c>
      <c r="BL16" s="539">
        <v>30.769230769230798</v>
      </c>
    </row>
    <row r="17" spans="1:64">
      <c r="A17" s="497" t="s">
        <v>78</v>
      </c>
      <c r="B17" s="495">
        <v>78.571428571428598</v>
      </c>
      <c r="C17" s="495">
        <v>-24.137931034482801</v>
      </c>
      <c r="D17" s="495">
        <v>25.4237288135593</v>
      </c>
      <c r="E17" s="495">
        <v>11.1111111111111</v>
      </c>
      <c r="F17" s="495">
        <v>4.1666666666666696</v>
      </c>
      <c r="G17" s="495">
        <v>-9.1</v>
      </c>
      <c r="H17" s="495">
        <v>-12.9032258064516</v>
      </c>
      <c r="I17" s="495">
        <v>4.3478260869565197</v>
      </c>
      <c r="J17" s="495">
        <v>17.3913043478261</v>
      </c>
      <c r="K17" s="495">
        <v>12</v>
      </c>
      <c r="L17" s="495">
        <v>25</v>
      </c>
      <c r="M17" s="495">
        <v>15.789473684210501</v>
      </c>
      <c r="N17" s="495">
        <v>12.5</v>
      </c>
      <c r="O17" s="373">
        <v>3.8461538461538498</v>
      </c>
      <c r="P17" s="373">
        <v>-7.1428571428571397</v>
      </c>
      <c r="Q17" s="373">
        <v>27.272727272727298</v>
      </c>
      <c r="R17" s="373">
        <v>26.704545454545499</v>
      </c>
      <c r="S17" s="373">
        <v>17.8571428571429</v>
      </c>
      <c r="T17" s="373">
        <v>8.9473684210526301</v>
      </c>
      <c r="U17" s="373">
        <v>24.2268041237113</v>
      </c>
      <c r="V17" s="373">
        <v>21.978021978021999</v>
      </c>
      <c r="W17" s="373">
        <v>10.714285714285699</v>
      </c>
      <c r="X17" s="392">
        <v>9.9476439790575899</v>
      </c>
      <c r="Y17" s="373">
        <v>24.223602484472</v>
      </c>
      <c r="Z17" s="373">
        <v>37.2340425531915</v>
      </c>
      <c r="AA17" s="373">
        <v>24.725274725274701</v>
      </c>
      <c r="AB17" s="373">
        <v>19.4871794871795</v>
      </c>
      <c r="AC17" s="373">
        <v>23.737373737373701</v>
      </c>
      <c r="AD17" s="373">
        <v>15.5555555555556</v>
      </c>
      <c r="AE17" s="373">
        <v>15.4639175257732</v>
      </c>
      <c r="AF17" s="373">
        <v>9.5238095238095202</v>
      </c>
      <c r="AG17" s="31">
        <v>5.0561797752809001</v>
      </c>
      <c r="AH17" s="31">
        <v>4.7619047619047601</v>
      </c>
      <c r="AI17" s="31">
        <v>-11.6161616161616</v>
      </c>
      <c r="AJ17" s="31">
        <v>-30.316742081448002</v>
      </c>
      <c r="AK17" s="31">
        <v>-24.752475247524799</v>
      </c>
      <c r="AL17" s="31">
        <v>6.4814814814814801</v>
      </c>
      <c r="AM17" s="31">
        <v>-13.8297872340426</v>
      </c>
      <c r="AN17" s="531">
        <v>24.6073298429319</v>
      </c>
      <c r="AO17" s="530" t="s">
        <v>75</v>
      </c>
      <c r="AP17" s="28">
        <v>9.5238095238095202</v>
      </c>
      <c r="AQ17" s="28">
        <v>17.910447761194</v>
      </c>
      <c r="AR17" s="28">
        <v>15</v>
      </c>
      <c r="AS17" s="28">
        <v>5.5555555555555598</v>
      </c>
      <c r="AT17" s="28">
        <v>8.1</v>
      </c>
      <c r="AU17" s="28">
        <v>-1.1111111111111101</v>
      </c>
      <c r="AV17" s="28">
        <v>20.408163265306101</v>
      </c>
      <c r="AW17" s="28">
        <v>24.509803921568601</v>
      </c>
      <c r="AX17" s="28">
        <v>22.429906542056099</v>
      </c>
      <c r="AY17" s="28">
        <v>20.5607476635514</v>
      </c>
      <c r="AZ17" s="539">
        <v>28.571428571428601</v>
      </c>
      <c r="BA17" s="539">
        <v>5.6</v>
      </c>
      <c r="BB17" s="539">
        <v>21.192052980132502</v>
      </c>
      <c r="BC17" s="539">
        <v>13.0434782608696</v>
      </c>
      <c r="BD17" s="539">
        <v>21.6</v>
      </c>
      <c r="BE17" s="448">
        <v>18.045112781954899</v>
      </c>
      <c r="BF17" s="448">
        <v>21.582733812949598</v>
      </c>
      <c r="BG17" s="448">
        <v>22.8571428571429</v>
      </c>
      <c r="BH17" s="448">
        <v>25.4</v>
      </c>
      <c r="BI17" s="539">
        <v>28.8888888888889</v>
      </c>
      <c r="BJ17" s="539">
        <v>27.611940298507498</v>
      </c>
      <c r="BK17" s="539">
        <v>29.323308270676701</v>
      </c>
      <c r="BL17" s="539">
        <v>29.1044776119403</v>
      </c>
    </row>
    <row r="18" spans="1:64" s="211" customFormat="1" ht="28.5">
      <c r="A18" s="498" t="s">
        <v>79</v>
      </c>
      <c r="B18" s="499"/>
      <c r="C18" s="499"/>
      <c r="D18" s="499"/>
      <c r="E18" s="499"/>
      <c r="F18" s="499"/>
      <c r="G18" s="499"/>
      <c r="H18" s="499"/>
      <c r="I18" s="499"/>
      <c r="J18" s="499"/>
      <c r="K18" s="499"/>
      <c r="L18" s="499"/>
      <c r="M18" s="499"/>
      <c r="N18" s="499"/>
      <c r="O18" s="225"/>
      <c r="P18" s="225"/>
      <c r="Q18" s="225"/>
      <c r="R18" s="225"/>
      <c r="S18" s="225"/>
      <c r="T18" s="225"/>
      <c r="U18" s="364"/>
      <c r="V18" s="364"/>
      <c r="W18" s="364"/>
      <c r="X18" s="511"/>
      <c r="Y18" s="364"/>
      <c r="Z18" s="364"/>
      <c r="AA18" s="364"/>
      <c r="AB18" s="364"/>
      <c r="AC18" s="364"/>
      <c r="AD18" s="364"/>
      <c r="AE18" s="364"/>
      <c r="AF18" s="364"/>
      <c r="AG18" s="247"/>
      <c r="AH18" s="247"/>
      <c r="AI18" s="247"/>
      <c r="AJ18" s="247"/>
      <c r="AK18" s="247"/>
      <c r="AL18" s="247"/>
      <c r="AM18" s="247"/>
      <c r="AN18" s="397"/>
      <c r="AO18" s="530" t="s">
        <v>80</v>
      </c>
      <c r="AP18" s="28">
        <v>17.1875</v>
      </c>
      <c r="AQ18" s="28">
        <v>24.793388429752099</v>
      </c>
      <c r="AR18" s="28">
        <v>37.864077669902898</v>
      </c>
      <c r="AS18" s="28">
        <v>45.192307692307701</v>
      </c>
      <c r="AT18" s="28">
        <v>45.9</v>
      </c>
      <c r="AU18" s="28">
        <v>37.423312883435599</v>
      </c>
      <c r="AV18" s="28">
        <v>33.939393939393902</v>
      </c>
      <c r="AW18" s="28">
        <v>32.679738562091501</v>
      </c>
      <c r="AX18" s="28">
        <v>33.121019108280301</v>
      </c>
      <c r="AY18" s="28">
        <v>28.301886792452802</v>
      </c>
      <c r="AZ18" s="539">
        <v>39.3333333333333</v>
      </c>
      <c r="BA18" s="539">
        <v>33.3333333333333</v>
      </c>
      <c r="BB18" s="539">
        <v>28.260869565217401</v>
      </c>
      <c r="BC18" s="539">
        <v>41.6666666666667</v>
      </c>
      <c r="BD18" s="539">
        <v>36.231884057971001</v>
      </c>
      <c r="BE18" s="448">
        <v>37.404580152671798</v>
      </c>
      <c r="BF18" s="448">
        <v>34.074074074074097</v>
      </c>
      <c r="BG18" s="448">
        <v>30.434782608695699</v>
      </c>
      <c r="BH18" s="448">
        <v>29.7</v>
      </c>
      <c r="BI18" s="539">
        <v>28.7878787878788</v>
      </c>
      <c r="BJ18" s="539">
        <v>32.575757575757599</v>
      </c>
      <c r="BK18" s="539">
        <v>34.883720930232599</v>
      </c>
      <c r="BL18" s="539">
        <v>34.328358208955201</v>
      </c>
    </row>
    <row r="19" spans="1:64" ht="14.25" customHeight="1">
      <c r="A19" s="496" t="s">
        <v>68</v>
      </c>
      <c r="B19" s="495">
        <v>68.067226890756302</v>
      </c>
      <c r="C19" s="495">
        <v>58.805970149253703</v>
      </c>
      <c r="D19" s="495">
        <v>37.634408602150501</v>
      </c>
      <c r="E19" s="495">
        <v>42.408376963350797</v>
      </c>
      <c r="F19" s="495">
        <v>45.098039215686299</v>
      </c>
      <c r="G19" s="495">
        <v>45.1</v>
      </c>
      <c r="H19" s="495">
        <v>50.362318840579697</v>
      </c>
      <c r="I19" s="495">
        <v>48.473282442748101</v>
      </c>
      <c r="J19" s="495">
        <v>57.613168724279802</v>
      </c>
      <c r="K19" s="495">
        <v>53.823529411764703</v>
      </c>
      <c r="L19" s="506">
        <v>54.601226993864998</v>
      </c>
      <c r="M19" s="495">
        <v>53.298153034300803</v>
      </c>
      <c r="N19" s="495">
        <v>62.068965517241402</v>
      </c>
      <c r="O19" s="227">
        <v>55.081967213114801</v>
      </c>
      <c r="P19" s="227">
        <v>54.711246200607903</v>
      </c>
      <c r="Q19" s="227">
        <v>49.340369393139802</v>
      </c>
      <c r="R19" s="227">
        <v>53.075170842824598</v>
      </c>
      <c r="S19" s="227">
        <v>47.095435684647299</v>
      </c>
      <c r="T19" s="227">
        <v>49.895178197065</v>
      </c>
      <c r="U19" s="227">
        <v>58.0299785867238</v>
      </c>
      <c r="V19" s="227">
        <v>44.234800838574401</v>
      </c>
      <c r="W19" s="227">
        <v>54.315789473684198</v>
      </c>
      <c r="X19" s="246">
        <v>49.260042283298098</v>
      </c>
      <c r="Y19" s="227">
        <v>50.519750519750502</v>
      </c>
      <c r="Z19" s="227">
        <v>53.362255965292803</v>
      </c>
      <c r="AA19" s="227">
        <v>53.056768558952001</v>
      </c>
      <c r="AB19" s="227">
        <v>57.641921397379903</v>
      </c>
      <c r="AC19" s="227">
        <v>41.720430107526902</v>
      </c>
      <c r="AD19" s="227">
        <v>51.612903225806399</v>
      </c>
      <c r="AE19" s="227">
        <v>54.923413566739598</v>
      </c>
      <c r="AF19" s="227">
        <v>50.9677419354839</v>
      </c>
      <c r="AG19" s="28">
        <v>44.843049327354301</v>
      </c>
      <c r="AH19" s="28">
        <v>38.016528925619802</v>
      </c>
      <c r="AI19" s="28">
        <v>16.973415132924298</v>
      </c>
      <c r="AJ19" s="28">
        <v>26.906779661016898</v>
      </c>
      <c r="AK19" s="28">
        <v>25.586353944562902</v>
      </c>
      <c r="AL19" s="28">
        <v>43.326885880077398</v>
      </c>
      <c r="AM19" s="28">
        <v>35.991820040899803</v>
      </c>
      <c r="AN19" s="475">
        <v>59.574468085106403</v>
      </c>
      <c r="AO19" s="530" t="s">
        <v>78</v>
      </c>
      <c r="AP19" s="532">
        <v>15.384615384615399</v>
      </c>
      <c r="AQ19" s="532">
        <v>19.318181818181799</v>
      </c>
      <c r="AR19" s="532">
        <v>27.868852459016399</v>
      </c>
      <c r="AS19" s="532">
        <v>26.016260162601601</v>
      </c>
      <c r="AT19" s="532">
        <v>31.4</v>
      </c>
      <c r="AU19" s="526">
        <v>6.4676616915422898</v>
      </c>
      <c r="AV19" s="526">
        <v>18.627450980392201</v>
      </c>
      <c r="AW19" s="526">
        <v>19.402985074626901</v>
      </c>
      <c r="AX19" s="526">
        <v>17.948717948717899</v>
      </c>
      <c r="AY19" s="526">
        <v>18.556701030927801</v>
      </c>
      <c r="AZ19" s="526">
        <v>21.875</v>
      </c>
      <c r="BA19" s="526">
        <v>24.324324324324301</v>
      </c>
      <c r="BB19" s="526">
        <v>22.580645161290299</v>
      </c>
      <c r="BC19" s="526">
        <v>27.659574468085101</v>
      </c>
      <c r="BD19" s="526">
        <v>28.729281767955801</v>
      </c>
      <c r="BE19" s="449">
        <v>26.0416666666667</v>
      </c>
      <c r="BF19" s="449">
        <v>21.390374331550799</v>
      </c>
      <c r="BG19" s="449">
        <v>23.529411764705898</v>
      </c>
      <c r="BH19" s="449">
        <v>26.8</v>
      </c>
      <c r="BI19" s="31">
        <v>23.699421965317899</v>
      </c>
      <c r="BJ19" s="526">
        <v>25.698324022346402</v>
      </c>
      <c r="BK19" s="526">
        <v>27.472527472527499</v>
      </c>
      <c r="BL19" s="526">
        <v>28.648648648648599</v>
      </c>
    </row>
    <row r="20" spans="1:64">
      <c r="A20" s="497" t="s">
        <v>69</v>
      </c>
      <c r="B20" s="495">
        <v>63.636363636363598</v>
      </c>
      <c r="C20" s="495">
        <v>79.452054794520507</v>
      </c>
      <c r="D20" s="495">
        <v>65.625</v>
      </c>
      <c r="E20" s="495">
        <v>65.789473684210506</v>
      </c>
      <c r="F20" s="495">
        <v>56.521739130434803</v>
      </c>
      <c r="G20" s="495">
        <v>31.3</v>
      </c>
      <c r="H20" s="495">
        <v>53.3333333333333</v>
      </c>
      <c r="I20" s="495">
        <v>39.024390243902403</v>
      </c>
      <c r="J20" s="495">
        <v>45.098039215686299</v>
      </c>
      <c r="K20" s="495">
        <v>73.134328358209004</v>
      </c>
      <c r="L20" s="506">
        <v>41.509433962264197</v>
      </c>
      <c r="M20" s="495">
        <v>67.692307692307693</v>
      </c>
      <c r="N20" s="495">
        <v>69.696969696969703</v>
      </c>
      <c r="O20" s="227">
        <v>62.857142857142897</v>
      </c>
      <c r="P20" s="227">
        <v>46.478873239436602</v>
      </c>
      <c r="Q20" s="227">
        <v>56.122448979591802</v>
      </c>
      <c r="R20" s="227">
        <v>58.8983050847458</v>
      </c>
      <c r="S20" s="227">
        <v>44.656488549618302</v>
      </c>
      <c r="T20" s="227">
        <v>46.9924812030075</v>
      </c>
      <c r="U20" s="227">
        <v>59.851301115241597</v>
      </c>
      <c r="V20" s="227">
        <v>44.881889763779498</v>
      </c>
      <c r="W20" s="227">
        <v>50.362318840579697</v>
      </c>
      <c r="X20" s="246">
        <v>58.0071174377224</v>
      </c>
      <c r="Y20" s="227">
        <v>52.191235059760999</v>
      </c>
      <c r="Z20" s="227">
        <v>52.653061224489797</v>
      </c>
      <c r="AA20" s="227">
        <v>55.823293172690803</v>
      </c>
      <c r="AB20" s="227">
        <v>46.861924686192502</v>
      </c>
      <c r="AC20" s="227">
        <v>31.889763779527598</v>
      </c>
      <c r="AD20" s="227">
        <v>50.190114068441098</v>
      </c>
      <c r="AE20" s="227">
        <v>53.648068669527902</v>
      </c>
      <c r="AF20" s="227">
        <v>43.209876543209901</v>
      </c>
      <c r="AG20" s="28">
        <v>48.175182481751797</v>
      </c>
      <c r="AH20" s="28">
        <v>42.164179104477597</v>
      </c>
      <c r="AI20" s="28">
        <v>39.0625</v>
      </c>
      <c r="AJ20" s="28">
        <v>28.260869565217401</v>
      </c>
      <c r="AK20" s="28">
        <v>28.744939271255099</v>
      </c>
      <c r="AL20" s="28">
        <v>42.040816326530603</v>
      </c>
      <c r="AM20" s="28">
        <v>24.803149606299201</v>
      </c>
      <c r="AN20" s="475">
        <v>54.838709677419402</v>
      </c>
      <c r="AO20" s="491" t="s">
        <v>81</v>
      </c>
      <c r="AP20" s="527"/>
      <c r="AQ20" s="527"/>
      <c r="AR20" s="527"/>
      <c r="AS20" s="527"/>
      <c r="AT20" s="527"/>
      <c r="AU20" s="527"/>
      <c r="AV20" s="527"/>
      <c r="AW20" s="527"/>
      <c r="AX20" s="527"/>
      <c r="AY20" s="527"/>
      <c r="AZ20" s="539"/>
      <c r="BA20" s="539"/>
      <c r="BB20" s="539"/>
      <c r="BC20" s="539"/>
      <c r="BD20" s="539"/>
      <c r="BH20" s="542"/>
      <c r="BI20" s="539"/>
      <c r="BJ20" s="539"/>
      <c r="BK20" s="539"/>
      <c r="BL20" s="539"/>
    </row>
    <row r="21" spans="1:64">
      <c r="A21" s="497" t="s">
        <v>71</v>
      </c>
      <c r="B21" s="495">
        <v>77.2222222222222</v>
      </c>
      <c r="C21" s="495">
        <v>57.837837837837803</v>
      </c>
      <c r="D21" s="495">
        <v>40.5555555555556</v>
      </c>
      <c r="E21" s="495">
        <v>48.901098901098898</v>
      </c>
      <c r="F21" s="495">
        <v>50.704225352112701</v>
      </c>
      <c r="G21" s="495">
        <v>46.3</v>
      </c>
      <c r="H21" s="495">
        <v>34.946236559139798</v>
      </c>
      <c r="I21" s="495">
        <v>34.463276836158201</v>
      </c>
      <c r="J21" s="495">
        <v>56.028368794326198</v>
      </c>
      <c r="K21" s="495">
        <v>47.096774193548399</v>
      </c>
      <c r="L21" s="506">
        <v>61.594202898550698</v>
      </c>
      <c r="M21" s="495">
        <v>64.794007490636702</v>
      </c>
      <c r="N21" s="495">
        <v>54.807692307692299</v>
      </c>
      <c r="O21" s="227">
        <v>60.396039603960403</v>
      </c>
      <c r="P21" s="227">
        <v>51.2269938650307</v>
      </c>
      <c r="Q21" s="227">
        <v>53.473684210526301</v>
      </c>
      <c r="R21" s="227">
        <v>56.331877729257599</v>
      </c>
      <c r="S21" s="227">
        <v>52.191235059760999</v>
      </c>
      <c r="T21" s="227">
        <v>54.338842975206603</v>
      </c>
      <c r="U21" s="227">
        <v>59.5528455284553</v>
      </c>
      <c r="V21" s="227">
        <v>44.399185336048902</v>
      </c>
      <c r="W21" s="227">
        <v>53.195876288659797</v>
      </c>
      <c r="X21" s="246">
        <v>52.332657200811397</v>
      </c>
      <c r="Y21" s="227">
        <v>52.370689655172399</v>
      </c>
      <c r="Z21" s="227">
        <v>53.813559322033903</v>
      </c>
      <c r="AA21" s="227">
        <v>51.8446601941748</v>
      </c>
      <c r="AB21" s="227">
        <v>51.4</v>
      </c>
      <c r="AC21" s="227">
        <v>51.479289940828401</v>
      </c>
      <c r="AD21" s="227">
        <v>56.640625</v>
      </c>
      <c r="AE21" s="227">
        <v>47.443762781186102</v>
      </c>
      <c r="AF21" s="227">
        <v>56.647398843930603</v>
      </c>
      <c r="AG21" s="28">
        <v>47.991967871485897</v>
      </c>
      <c r="AH21" s="28">
        <v>44.8940269749518</v>
      </c>
      <c r="AI21" s="28">
        <v>41.550695825049701</v>
      </c>
      <c r="AJ21" s="28">
        <v>31.889763779527598</v>
      </c>
      <c r="AK21" s="28">
        <v>28.5436893203883</v>
      </c>
      <c r="AL21" s="28">
        <v>48.4536082474227</v>
      </c>
      <c r="AM21" s="28">
        <v>44.927536231884098</v>
      </c>
      <c r="AN21" s="475">
        <v>62.282398452611197</v>
      </c>
      <c r="AO21" s="528" t="s">
        <v>72</v>
      </c>
      <c r="AP21" s="28">
        <v>52.027027027027003</v>
      </c>
      <c r="AQ21" s="28">
        <v>52.0833333333333</v>
      </c>
      <c r="AR21" s="28">
        <v>56.020942408377003</v>
      </c>
      <c r="AS21" s="28">
        <v>59.793814432989699</v>
      </c>
      <c r="AT21" s="28">
        <v>56.9</v>
      </c>
      <c r="AU21" s="28">
        <v>51.090342679127701</v>
      </c>
      <c r="AV21" s="28">
        <v>57.101449275362299</v>
      </c>
      <c r="AW21" s="28">
        <v>57.861635220125798</v>
      </c>
      <c r="AX21" s="28">
        <v>62.962962962962997</v>
      </c>
      <c r="AY21" s="28">
        <v>57.225433526011599</v>
      </c>
      <c r="AZ21" s="539">
        <v>65.486725663716797</v>
      </c>
      <c r="BA21" s="539">
        <v>60.550458715596299</v>
      </c>
      <c r="BB21" s="539">
        <v>54.354354354354399</v>
      </c>
      <c r="BC21" s="539">
        <v>60.9375</v>
      </c>
      <c r="BD21" s="539">
        <v>62.654320987654302</v>
      </c>
      <c r="BE21" s="448">
        <v>56.176470588235297</v>
      </c>
      <c r="BF21" s="448">
        <v>62.839879154078602</v>
      </c>
      <c r="BG21" s="448">
        <v>61.449275362318801</v>
      </c>
      <c r="BH21" s="448">
        <v>61.3</v>
      </c>
      <c r="BI21" s="539">
        <v>58.381502890173401</v>
      </c>
      <c r="BJ21" s="539">
        <v>58.3333333333333</v>
      </c>
      <c r="BK21" s="539">
        <v>59.411764705882398</v>
      </c>
      <c r="BL21" s="539">
        <v>60.174418604651201</v>
      </c>
    </row>
    <row r="22" spans="1:64">
      <c r="A22" s="497" t="s">
        <v>73</v>
      </c>
      <c r="B22" s="495">
        <v>54.7425474254742</v>
      </c>
      <c r="C22" s="495">
        <v>50</v>
      </c>
      <c r="D22" s="495">
        <v>31.707317073170699</v>
      </c>
      <c r="E22" s="495">
        <v>33.8983050847458</v>
      </c>
      <c r="F22" s="495">
        <v>37.190082644628099</v>
      </c>
      <c r="G22" s="495">
        <v>55.6</v>
      </c>
      <c r="H22" s="495">
        <v>39.869281045751599</v>
      </c>
      <c r="I22" s="495">
        <v>35.820895522388099</v>
      </c>
      <c r="J22" s="495">
        <v>47.058823529411796</v>
      </c>
      <c r="K22" s="495">
        <v>44.8979591836735</v>
      </c>
      <c r="L22" s="506">
        <v>44.350282485875702</v>
      </c>
      <c r="M22" s="495">
        <v>58.374384236453203</v>
      </c>
      <c r="N22" s="495">
        <v>51.6666666666667</v>
      </c>
      <c r="O22" s="227">
        <v>44.414893617021299</v>
      </c>
      <c r="P22" s="227">
        <v>54.787234042553202</v>
      </c>
      <c r="Q22" s="227">
        <v>52.390852390852402</v>
      </c>
      <c r="R22" s="227">
        <v>57.234726688102903</v>
      </c>
      <c r="S22" s="227">
        <v>52.987421383647799</v>
      </c>
      <c r="T22" s="227">
        <v>57.6171875</v>
      </c>
      <c r="U22" s="227">
        <v>56.363636363636402</v>
      </c>
      <c r="V22" s="227">
        <v>45.636623748211697</v>
      </c>
      <c r="W22" s="227">
        <v>57.492795389049</v>
      </c>
      <c r="X22" s="246">
        <v>55.475504322766596</v>
      </c>
      <c r="Y22" s="227">
        <v>54.716981132075503</v>
      </c>
      <c r="Z22" s="227">
        <v>58.823529411764703</v>
      </c>
      <c r="AA22" s="227">
        <v>54.489164086687303</v>
      </c>
      <c r="AB22" s="227">
        <v>61.4803625377643</v>
      </c>
      <c r="AC22" s="227">
        <v>51.4548238897397</v>
      </c>
      <c r="AD22" s="227">
        <v>59.630200308166401</v>
      </c>
      <c r="AE22" s="227">
        <v>60.176991150442497</v>
      </c>
      <c r="AF22" s="227">
        <v>54.531490015361001</v>
      </c>
      <c r="AG22" s="28">
        <v>54.992319508448503</v>
      </c>
      <c r="AH22" s="28">
        <v>49.552238805970099</v>
      </c>
      <c r="AI22" s="28">
        <v>41.897810218978101</v>
      </c>
      <c r="AJ22" s="28">
        <v>34.941520467836298</v>
      </c>
      <c r="AK22" s="28">
        <v>31.475903614457799</v>
      </c>
      <c r="AL22" s="28">
        <v>56.410256410256402</v>
      </c>
      <c r="AM22" s="28">
        <v>37.126600284494998</v>
      </c>
      <c r="AN22" s="475">
        <v>64.756446991404005</v>
      </c>
      <c r="AO22" s="529" t="s">
        <v>69</v>
      </c>
      <c r="AP22" s="28">
        <v>57.142857142857103</v>
      </c>
      <c r="AQ22" s="28">
        <v>78.3783783783784</v>
      </c>
      <c r="AR22" s="28">
        <v>68.75</v>
      </c>
      <c r="AS22" s="28">
        <v>61.290322580645203</v>
      </c>
      <c r="AT22" s="28">
        <v>70</v>
      </c>
      <c r="AU22" s="28">
        <v>71.052631578947398</v>
      </c>
      <c r="AV22" s="28">
        <v>64.705882352941202</v>
      </c>
      <c r="AW22" s="28">
        <v>67.567567567567593</v>
      </c>
      <c r="AX22" s="28">
        <v>58.974358974358999</v>
      </c>
      <c r="AY22" s="28">
        <v>72.5</v>
      </c>
      <c r="AZ22" s="539">
        <v>73.170731707317103</v>
      </c>
      <c r="BA22" s="539">
        <v>53.125</v>
      </c>
      <c r="BB22" s="539">
        <v>52.5</v>
      </c>
      <c r="BC22" s="539">
        <v>61.1111111111111</v>
      </c>
      <c r="BD22" s="539">
        <v>67.567567567567593</v>
      </c>
      <c r="BE22" s="448">
        <v>73.529411764705898</v>
      </c>
      <c r="BF22" s="448">
        <v>50</v>
      </c>
      <c r="BG22" s="448">
        <v>61.764705882352899</v>
      </c>
      <c r="BH22" s="448">
        <v>61.3</v>
      </c>
      <c r="BI22" s="539">
        <v>52.941176470588204</v>
      </c>
      <c r="BJ22" s="539">
        <v>55.882352941176499</v>
      </c>
      <c r="BK22" s="539">
        <v>58.823529411764703</v>
      </c>
      <c r="BL22" s="539">
        <v>54.054054054054099</v>
      </c>
    </row>
    <row r="23" spans="1:64">
      <c r="A23" s="497" t="s">
        <v>74</v>
      </c>
      <c r="B23" s="495">
        <v>55.5555555555556</v>
      </c>
      <c r="C23" s="495">
        <v>72.727272727272705</v>
      </c>
      <c r="D23" s="495">
        <v>36.842105263157897</v>
      </c>
      <c r="E23" s="495">
        <v>26.315789473684202</v>
      </c>
      <c r="F23" s="495">
        <v>50</v>
      </c>
      <c r="G23" s="495">
        <v>23.1</v>
      </c>
      <c r="H23" s="495">
        <v>27.7777777777778</v>
      </c>
      <c r="I23" s="495">
        <v>73.076923076923094</v>
      </c>
      <c r="J23" s="495">
        <v>53.3333333333333</v>
      </c>
      <c r="K23" s="495">
        <v>71.794871794871796</v>
      </c>
      <c r="L23" s="506">
        <v>66.6666666666667</v>
      </c>
      <c r="M23" s="495">
        <v>62.790697674418603</v>
      </c>
      <c r="N23" s="495">
        <v>91.6666666666667</v>
      </c>
      <c r="O23" s="227">
        <v>79.069767441860506</v>
      </c>
      <c r="P23" s="227">
        <v>54.545454545454497</v>
      </c>
      <c r="Q23" s="227">
        <v>52.631578947368403</v>
      </c>
      <c r="R23" s="227">
        <v>82.758620689655203</v>
      </c>
      <c r="S23" s="227">
        <v>62.184873949579803</v>
      </c>
      <c r="T23" s="227">
        <v>78.571428571428598</v>
      </c>
      <c r="U23" s="227">
        <v>57.692307692307701</v>
      </c>
      <c r="V23" s="227">
        <v>63.309352517985602</v>
      </c>
      <c r="W23" s="227">
        <v>70.322580645161295</v>
      </c>
      <c r="X23" s="246">
        <v>63.945578231292501</v>
      </c>
      <c r="Y23" s="227">
        <v>58.503401360544203</v>
      </c>
      <c r="Z23" s="227">
        <v>68.503937007874001</v>
      </c>
      <c r="AA23" s="227">
        <v>64.754098360655703</v>
      </c>
      <c r="AB23" s="227">
        <v>62.992125984251999</v>
      </c>
      <c r="AC23" s="227">
        <v>65.853658536585399</v>
      </c>
      <c r="AD23" s="227">
        <v>65.925925925925895</v>
      </c>
      <c r="AE23" s="227">
        <v>54.913294797687897</v>
      </c>
      <c r="AF23" s="227">
        <v>60.465116279069797</v>
      </c>
      <c r="AG23" s="28">
        <v>55.223880597014897</v>
      </c>
      <c r="AH23" s="28">
        <v>51.079136690647502</v>
      </c>
      <c r="AI23" s="28">
        <v>52.631578947368403</v>
      </c>
      <c r="AJ23" s="28">
        <v>43.181818181818201</v>
      </c>
      <c r="AK23" s="28">
        <v>22.994652406417099</v>
      </c>
      <c r="AL23" s="28">
        <v>71.223021582733793</v>
      </c>
      <c r="AM23" s="28">
        <v>21.1640211640212</v>
      </c>
      <c r="AN23" s="475">
        <v>78.740157480315006</v>
      </c>
      <c r="AO23" s="529" t="s">
        <v>71</v>
      </c>
      <c r="AP23" s="28">
        <v>31.25</v>
      </c>
      <c r="AQ23" s="28">
        <v>68.571428571428598</v>
      </c>
      <c r="AR23" s="28">
        <v>66.6666666666667</v>
      </c>
      <c r="AS23" s="28">
        <v>59.375</v>
      </c>
      <c r="AT23" s="28">
        <v>61.1</v>
      </c>
      <c r="AU23" s="28">
        <v>56.25</v>
      </c>
      <c r="AV23" s="28">
        <v>48.863636363636402</v>
      </c>
      <c r="AW23" s="28">
        <v>65.753424657534296</v>
      </c>
      <c r="AX23" s="28">
        <v>68.965517241379303</v>
      </c>
      <c r="AY23" s="28">
        <v>77.272727272727295</v>
      </c>
      <c r="AZ23" s="539">
        <v>66.6666666666667</v>
      </c>
      <c r="BA23" s="539">
        <v>62.068965517241402</v>
      </c>
      <c r="BB23" s="539">
        <v>60.674157303370798</v>
      </c>
      <c r="BC23" s="539">
        <v>70.786516853932596</v>
      </c>
      <c r="BD23" s="539">
        <v>67.816091954022994</v>
      </c>
      <c r="BE23" s="448">
        <v>58.823529411764703</v>
      </c>
      <c r="BF23" s="448">
        <v>59.7701149425287</v>
      </c>
      <c r="BG23" s="448">
        <v>60.493827160493801</v>
      </c>
      <c r="BH23" s="448">
        <v>65.900000000000006</v>
      </c>
      <c r="BI23" s="539">
        <v>56.321839080459803</v>
      </c>
      <c r="BJ23" s="539">
        <v>59.574468085106403</v>
      </c>
      <c r="BK23" s="539">
        <v>60.2040816326531</v>
      </c>
      <c r="BL23" s="539">
        <v>59.574468085106403</v>
      </c>
    </row>
    <row r="24" spans="1:64">
      <c r="A24" s="497" t="s">
        <v>75</v>
      </c>
      <c r="B24" s="495">
        <v>71.951219512195095</v>
      </c>
      <c r="C24" s="495">
        <v>62.626262626262601</v>
      </c>
      <c r="D24" s="495">
        <v>47.368421052631597</v>
      </c>
      <c r="E24" s="495">
        <v>58.3333333333333</v>
      </c>
      <c r="F24" s="495">
        <v>57.5342465753425</v>
      </c>
      <c r="G24" s="495">
        <v>63.5</v>
      </c>
      <c r="H24" s="495">
        <v>68.181818181818201</v>
      </c>
      <c r="I24" s="495">
        <v>59.493670886075897</v>
      </c>
      <c r="J24" s="495">
        <v>61.818181818181799</v>
      </c>
      <c r="K24" s="495">
        <v>57</v>
      </c>
      <c r="L24" s="506">
        <v>66.176470588235304</v>
      </c>
      <c r="M24" s="495">
        <v>68.992248062015506</v>
      </c>
      <c r="N24" s="495">
        <v>69.599999999999994</v>
      </c>
      <c r="O24" s="227">
        <v>59.016393442622899</v>
      </c>
      <c r="P24" s="227">
        <v>62.809917355371901</v>
      </c>
      <c r="Q24" s="227">
        <v>56.179775280898902</v>
      </c>
      <c r="R24" s="227">
        <v>48.677248677248699</v>
      </c>
      <c r="S24" s="227">
        <v>47.252747252747199</v>
      </c>
      <c r="T24" s="227">
        <v>63.716814159291999</v>
      </c>
      <c r="U24" s="227">
        <v>48.7046632124352</v>
      </c>
      <c r="V24" s="227">
        <v>38.860103626943001</v>
      </c>
      <c r="W24" s="227">
        <v>54.040404040403999</v>
      </c>
      <c r="X24" s="246">
        <v>58.288770053475901</v>
      </c>
      <c r="Y24" s="227">
        <v>58.3333333333333</v>
      </c>
      <c r="Z24" s="227">
        <v>45.930232558139501</v>
      </c>
      <c r="AA24" s="227">
        <v>50.531914893617</v>
      </c>
      <c r="AB24" s="227">
        <v>58.4269662921348</v>
      </c>
      <c r="AC24" s="227">
        <v>47.513812154696097</v>
      </c>
      <c r="AD24" s="227">
        <v>60.962566844919799</v>
      </c>
      <c r="AE24" s="227">
        <v>61.585365853658502</v>
      </c>
      <c r="AF24" s="227">
        <v>47.2222222222222</v>
      </c>
      <c r="AG24" s="28">
        <v>54.347826086956502</v>
      </c>
      <c r="AH24" s="28">
        <v>39.226519337016597</v>
      </c>
      <c r="AI24" s="28">
        <v>32.984293193717299</v>
      </c>
      <c r="AJ24" s="28">
        <v>37.837837837837803</v>
      </c>
      <c r="AK24" s="28">
        <v>50.354609929078002</v>
      </c>
      <c r="AL24" s="28">
        <v>66.153846153846203</v>
      </c>
      <c r="AM24" s="28">
        <v>50.574712643678197</v>
      </c>
      <c r="AN24" s="475">
        <v>56.6666666666667</v>
      </c>
      <c r="AO24" s="529" t="s">
        <v>76</v>
      </c>
      <c r="AP24" s="28">
        <v>65</v>
      </c>
      <c r="AQ24" s="28">
        <v>68.975903614457806</v>
      </c>
      <c r="AR24" s="28">
        <v>72.753623188405797</v>
      </c>
      <c r="AS24" s="28">
        <v>69.732937685459902</v>
      </c>
      <c r="AT24" s="28">
        <v>69.8</v>
      </c>
      <c r="AU24" s="28">
        <v>62.613430127041703</v>
      </c>
      <c r="AV24" s="28">
        <v>66.129032258064498</v>
      </c>
      <c r="AW24" s="28">
        <v>67.934782608695699</v>
      </c>
      <c r="AX24" s="28">
        <v>64.981949458483797</v>
      </c>
      <c r="AY24" s="28">
        <v>68.458781362007201</v>
      </c>
      <c r="AZ24" s="539">
        <v>67.799642218246902</v>
      </c>
      <c r="BA24" s="539">
        <v>63.553113553113597</v>
      </c>
      <c r="BB24" s="539">
        <v>61.001788908765697</v>
      </c>
      <c r="BC24" s="539">
        <v>66.252220248667896</v>
      </c>
      <c r="BD24" s="539">
        <v>64.051094890510996</v>
      </c>
      <c r="BE24" s="448">
        <v>66.547406082289797</v>
      </c>
      <c r="BF24" s="448">
        <v>64.664310954063595</v>
      </c>
      <c r="BG24" s="448">
        <v>66.370106761565793</v>
      </c>
      <c r="BH24" s="448">
        <v>66.7</v>
      </c>
      <c r="BI24" s="539">
        <v>60.302457466918703</v>
      </c>
      <c r="BJ24" s="539">
        <v>60.7011070110701</v>
      </c>
      <c r="BK24" s="539">
        <v>60.150375939849603</v>
      </c>
      <c r="BL24" s="539">
        <v>57.720588235294102</v>
      </c>
    </row>
    <row r="25" spans="1:64">
      <c r="A25" s="497" t="s">
        <v>77</v>
      </c>
      <c r="B25" s="495">
        <v>88.679245283018901</v>
      </c>
      <c r="C25" s="495">
        <v>51.612903225806399</v>
      </c>
      <c r="D25" s="495">
        <v>59.375</v>
      </c>
      <c r="E25" s="495">
        <v>39.393939393939398</v>
      </c>
      <c r="F25" s="495">
        <v>25</v>
      </c>
      <c r="G25" s="495">
        <v>50</v>
      </c>
      <c r="H25" s="495">
        <v>50</v>
      </c>
      <c r="I25" s="495">
        <v>56</v>
      </c>
      <c r="J25" s="495">
        <v>57.142857142857103</v>
      </c>
      <c r="K25" s="495">
        <v>61.224489795918402</v>
      </c>
      <c r="L25" s="506">
        <v>53.571428571428598</v>
      </c>
      <c r="M25" s="495">
        <v>60.606060606060602</v>
      </c>
      <c r="N25" s="495">
        <v>72.2222222222222</v>
      </c>
      <c r="O25" s="227">
        <v>77.7777777777778</v>
      </c>
      <c r="P25" s="227">
        <v>61.1111111111111</v>
      </c>
      <c r="Q25" s="227">
        <v>41.509433962264197</v>
      </c>
      <c r="R25" s="227">
        <v>49.645390070921998</v>
      </c>
      <c r="S25" s="227">
        <v>55.089820359281397</v>
      </c>
      <c r="T25" s="227">
        <v>48.618784530386698</v>
      </c>
      <c r="U25" s="227">
        <v>61.1111111111111</v>
      </c>
      <c r="V25" s="227">
        <v>34.7826086956522</v>
      </c>
      <c r="W25" s="227">
        <v>55.491329479768801</v>
      </c>
      <c r="X25" s="246">
        <v>61.538461538461497</v>
      </c>
      <c r="Y25" s="227">
        <v>52.702702702702702</v>
      </c>
      <c r="Z25" s="227">
        <v>58.490566037735803</v>
      </c>
      <c r="AA25" s="227">
        <v>55.8441558441558</v>
      </c>
      <c r="AB25" s="227">
        <v>67.283950617283907</v>
      </c>
      <c r="AC25" s="227">
        <v>39.735099337748302</v>
      </c>
      <c r="AD25" s="227">
        <v>48.979591836734699</v>
      </c>
      <c r="AE25" s="227">
        <v>66.216216216216196</v>
      </c>
      <c r="AF25" s="227">
        <v>54.248366013071902</v>
      </c>
      <c r="AG25" s="28">
        <v>50</v>
      </c>
      <c r="AH25" s="28">
        <v>57.763975155279503</v>
      </c>
      <c r="AI25" s="28">
        <v>37.423312883435599</v>
      </c>
      <c r="AJ25" s="28">
        <v>28.7671232876712</v>
      </c>
      <c r="AK25" s="28">
        <v>29.1044776119403</v>
      </c>
      <c r="AL25" s="28">
        <v>50</v>
      </c>
      <c r="AM25" s="28">
        <v>39.473684210526301</v>
      </c>
      <c r="AN25" s="475">
        <v>63</v>
      </c>
      <c r="AO25" s="530" t="s">
        <v>74</v>
      </c>
      <c r="AP25" s="28">
        <v>52.7777777777778</v>
      </c>
      <c r="AQ25" s="28">
        <v>71.428571428571402</v>
      </c>
      <c r="AR25" s="28">
        <v>76.6666666666667</v>
      </c>
      <c r="AS25" s="28">
        <v>77.192982456140399</v>
      </c>
      <c r="AT25" s="28">
        <v>81.400000000000006</v>
      </c>
      <c r="AU25" s="28">
        <v>51.020408163265301</v>
      </c>
      <c r="AV25" s="28">
        <v>70.652173913043498</v>
      </c>
      <c r="AW25" s="28">
        <v>75.257731958762903</v>
      </c>
      <c r="AX25" s="28">
        <v>71.578947368421098</v>
      </c>
      <c r="AY25" s="28">
        <v>63.265306122448997</v>
      </c>
      <c r="AZ25" s="539">
        <v>72</v>
      </c>
      <c r="BA25" s="539">
        <v>59.793814432989699</v>
      </c>
      <c r="BB25" s="539">
        <v>60.714285714285701</v>
      </c>
      <c r="BC25" s="539">
        <v>70.754716981132106</v>
      </c>
      <c r="BD25" s="539">
        <v>70.192307692307693</v>
      </c>
      <c r="BE25" s="448">
        <v>77.884615384615401</v>
      </c>
      <c r="BF25" s="448">
        <v>72.115384615384599</v>
      </c>
      <c r="BG25" s="448">
        <v>68.367346938775498</v>
      </c>
      <c r="BH25" s="448">
        <v>64.599999999999994</v>
      </c>
      <c r="BI25" s="539">
        <v>64.044943820224702</v>
      </c>
      <c r="BJ25" s="539">
        <v>58.585858585858603</v>
      </c>
      <c r="BK25" s="539">
        <v>62.5</v>
      </c>
      <c r="BL25" s="539">
        <v>63.736263736263702</v>
      </c>
    </row>
    <row r="26" spans="1:64">
      <c r="A26" s="497" t="s">
        <v>78</v>
      </c>
      <c r="B26" s="495">
        <v>93.3333333333333</v>
      </c>
      <c r="C26" s="495">
        <v>55.172413793103402</v>
      </c>
      <c r="D26" s="495">
        <v>29.310344827586199</v>
      </c>
      <c r="E26" s="495">
        <v>51.3888888888889</v>
      </c>
      <c r="F26" s="495">
        <v>37.5</v>
      </c>
      <c r="G26" s="495">
        <v>45.5</v>
      </c>
      <c r="H26" s="495">
        <v>58.064516129032299</v>
      </c>
      <c r="I26" s="495">
        <v>56.521739130434803</v>
      </c>
      <c r="J26" s="495">
        <v>60.869565217391298</v>
      </c>
      <c r="K26" s="495">
        <v>52</v>
      </c>
      <c r="L26" s="507">
        <v>68.75</v>
      </c>
      <c r="M26" s="495">
        <v>52.631578947368403</v>
      </c>
      <c r="N26" s="495">
        <v>81.25</v>
      </c>
      <c r="O26" s="373">
        <v>57.692307692307701</v>
      </c>
      <c r="P26" s="373">
        <v>28.571428571428601</v>
      </c>
      <c r="Q26" s="373">
        <v>50</v>
      </c>
      <c r="R26" s="373">
        <v>55.681818181818201</v>
      </c>
      <c r="S26" s="373">
        <v>50.595238095238102</v>
      </c>
      <c r="T26" s="373">
        <v>59.473684210526301</v>
      </c>
      <c r="U26" s="373">
        <v>58.247422680412399</v>
      </c>
      <c r="V26" s="373">
        <v>50.2732240437158</v>
      </c>
      <c r="W26" s="373">
        <v>51.785714285714299</v>
      </c>
      <c r="X26" s="392">
        <v>40.837696335078498</v>
      </c>
      <c r="Y26" s="373">
        <v>49.068322981366499</v>
      </c>
      <c r="Z26" s="373">
        <v>64.361702127659598</v>
      </c>
      <c r="AA26" s="373">
        <v>50.549450549450498</v>
      </c>
      <c r="AB26" s="373">
        <v>58.461538461538503</v>
      </c>
      <c r="AC26" s="373">
        <v>55.050505050505102</v>
      </c>
      <c r="AD26" s="373">
        <v>62.2222222222222</v>
      </c>
      <c r="AE26" s="373">
        <v>59.0673575129534</v>
      </c>
      <c r="AF26" s="373">
        <v>57.671957671957699</v>
      </c>
      <c r="AG26" s="31">
        <v>59.887005649717501</v>
      </c>
      <c r="AH26" s="31">
        <v>51.322751322751301</v>
      </c>
      <c r="AI26" s="31">
        <v>46.969696969696997</v>
      </c>
      <c r="AJ26" s="31">
        <v>31.674208144796399</v>
      </c>
      <c r="AK26" s="31">
        <v>27.722772277227701</v>
      </c>
      <c r="AL26" s="31">
        <v>45.116279069767401</v>
      </c>
      <c r="AM26" s="31">
        <v>38.829787234042598</v>
      </c>
      <c r="AN26" s="531">
        <v>64.921465968586404</v>
      </c>
      <c r="AO26" s="530" t="s">
        <v>75</v>
      </c>
      <c r="AP26" s="28">
        <v>69.047619047619094</v>
      </c>
      <c r="AQ26" s="28">
        <v>69.117647058823493</v>
      </c>
      <c r="AR26" s="28">
        <v>75</v>
      </c>
      <c r="AS26" s="28">
        <v>59.259259259259302</v>
      </c>
      <c r="AT26" s="28">
        <v>67.599999999999994</v>
      </c>
      <c r="AU26" s="28">
        <v>64.044943820224702</v>
      </c>
      <c r="AV26" s="28">
        <v>69.387755102040799</v>
      </c>
      <c r="AW26" s="28">
        <v>73.267326732673297</v>
      </c>
      <c r="AX26" s="28">
        <v>72.641509433962298</v>
      </c>
      <c r="AY26" s="28">
        <v>74.766355140186903</v>
      </c>
      <c r="AZ26" s="539">
        <v>64.406779661016998</v>
      </c>
      <c r="BA26" s="539">
        <v>67.479674796748</v>
      </c>
      <c r="BB26" s="539">
        <v>61.589403973509903</v>
      </c>
      <c r="BC26" s="539">
        <v>66.6666666666667</v>
      </c>
      <c r="BD26" s="539">
        <v>67.2</v>
      </c>
      <c r="BE26" s="448">
        <v>71.428571428571402</v>
      </c>
      <c r="BF26" s="448">
        <v>74.100719424460394</v>
      </c>
      <c r="BG26" s="448">
        <v>69.7841726618705</v>
      </c>
      <c r="BH26" s="448">
        <v>65.400000000000006</v>
      </c>
      <c r="BI26" s="539">
        <v>60</v>
      </c>
      <c r="BJ26" s="539">
        <v>61.363636363636402</v>
      </c>
      <c r="BK26" s="539">
        <v>58.646616541353403</v>
      </c>
      <c r="BL26" s="539">
        <v>59.701492537313399</v>
      </c>
    </row>
    <row r="27" spans="1:64" s="211" customFormat="1" ht="28.5">
      <c r="A27" s="498" t="s">
        <v>82</v>
      </c>
      <c r="B27" s="499"/>
      <c r="C27" s="499"/>
      <c r="D27" s="499"/>
      <c r="E27" s="499"/>
      <c r="F27" s="499"/>
      <c r="G27" s="499"/>
      <c r="H27" s="499"/>
      <c r="I27" s="499"/>
      <c r="J27" s="499"/>
      <c r="K27" s="499"/>
      <c r="L27" s="499"/>
      <c r="M27" s="499"/>
      <c r="N27" s="499"/>
      <c r="O27" s="225"/>
      <c r="P27" s="225"/>
      <c r="Q27" s="225"/>
      <c r="R27" s="225"/>
      <c r="S27" s="225"/>
      <c r="T27" s="225"/>
      <c r="U27" s="364"/>
      <c r="V27" s="364"/>
      <c r="W27" s="509"/>
      <c r="X27" s="511"/>
      <c r="Y27" s="364"/>
      <c r="Z27" s="364"/>
      <c r="AA27" s="364"/>
      <c r="AB27" s="364"/>
      <c r="AC27" s="364"/>
      <c r="AD27" s="364"/>
      <c r="AE27" s="364"/>
      <c r="AF27" s="364"/>
      <c r="AG27" s="244"/>
      <c r="AH27" s="244"/>
      <c r="AI27" s="244"/>
      <c r="AJ27" s="244"/>
      <c r="AK27" s="247"/>
      <c r="AL27" s="247"/>
      <c r="AM27" s="247"/>
      <c r="AN27" s="397"/>
      <c r="AO27" s="530" t="s">
        <v>80</v>
      </c>
      <c r="AP27" s="28">
        <v>73.015873015872998</v>
      </c>
      <c r="AQ27" s="28">
        <v>77.5</v>
      </c>
      <c r="AR27" s="28">
        <v>76.699029126213603</v>
      </c>
      <c r="AS27" s="28">
        <v>74.757281553398101</v>
      </c>
      <c r="AT27" s="28">
        <v>78.2</v>
      </c>
      <c r="AU27" s="28">
        <v>70.552147239263803</v>
      </c>
      <c r="AV27" s="28">
        <v>70.303030303030297</v>
      </c>
      <c r="AW27" s="28">
        <v>70.588235294117695</v>
      </c>
      <c r="AX27" s="28">
        <v>61.3924050632911</v>
      </c>
      <c r="AY27" s="28">
        <v>72.327044025157207</v>
      </c>
      <c r="AZ27" s="539">
        <v>73.154362416107404</v>
      </c>
      <c r="BA27" s="539">
        <v>65.248226950354606</v>
      </c>
      <c r="BB27" s="539">
        <v>63.043478260869598</v>
      </c>
      <c r="BC27" s="539">
        <v>67.424242424242394</v>
      </c>
      <c r="BD27" s="539">
        <v>67.391304347826093</v>
      </c>
      <c r="BE27" s="448">
        <v>67.9389312977099</v>
      </c>
      <c r="BF27" s="448">
        <v>71.323529411764696</v>
      </c>
      <c r="BG27" s="448">
        <v>66.6666666666667</v>
      </c>
      <c r="BH27" s="448">
        <v>71.900000000000006</v>
      </c>
      <c r="BI27" s="539">
        <v>63.636363636363598</v>
      </c>
      <c r="BJ27" s="539">
        <v>67.424242424242394</v>
      </c>
      <c r="BK27" s="539">
        <v>64.341085271317795</v>
      </c>
      <c r="BL27" s="539">
        <v>58.955223880597003</v>
      </c>
    </row>
    <row r="28" spans="1:64" ht="14.25" customHeight="1">
      <c r="A28" s="496" t="s">
        <v>68</v>
      </c>
      <c r="B28" s="495">
        <v>21.338912133891199</v>
      </c>
      <c r="C28" s="495">
        <v>12.7596439169139</v>
      </c>
      <c r="D28" s="495">
        <v>-2.6737967914438499</v>
      </c>
      <c r="E28" s="495">
        <v>4.14507772020725</v>
      </c>
      <c r="F28" s="495">
        <v>1.47058823529412</v>
      </c>
      <c r="G28" s="495">
        <v>-4</v>
      </c>
      <c r="H28" s="495">
        <v>-10.181818181818199</v>
      </c>
      <c r="I28" s="495">
        <v>4.19847328244275</v>
      </c>
      <c r="J28" s="495">
        <v>6.9958847736625502</v>
      </c>
      <c r="K28" s="495">
        <v>11.764705882352899</v>
      </c>
      <c r="L28" s="495">
        <v>14.4171779141104</v>
      </c>
      <c r="M28" s="495">
        <v>24.538258575197901</v>
      </c>
      <c r="N28" s="495">
        <v>22.063037249283699</v>
      </c>
      <c r="O28" s="227">
        <v>-9.5081967213114709</v>
      </c>
      <c r="P28" s="227">
        <v>12.4620060790274</v>
      </c>
      <c r="Q28" s="227">
        <v>14.7757255936675</v>
      </c>
      <c r="R28" s="227">
        <v>12.9840546697039</v>
      </c>
      <c r="S28" s="227">
        <v>7.26141078838174</v>
      </c>
      <c r="T28" s="227">
        <v>7.98319327731092</v>
      </c>
      <c r="U28" s="227">
        <v>15.4175588865096</v>
      </c>
      <c r="V28" s="227">
        <v>10.272536687631</v>
      </c>
      <c r="W28" s="227">
        <v>17.473684210526301</v>
      </c>
      <c r="X28" s="246">
        <v>17.5475687103594</v>
      </c>
      <c r="Y28" s="227">
        <v>19.334719334719299</v>
      </c>
      <c r="Z28" s="227">
        <v>20.824295010846001</v>
      </c>
      <c r="AA28" s="227">
        <v>12.0087336244541</v>
      </c>
      <c r="AB28" s="227">
        <v>17.467248908296899</v>
      </c>
      <c r="AC28" s="227">
        <v>6.4516129032258096</v>
      </c>
      <c r="AD28" s="227">
        <v>0.21505376344086</v>
      </c>
      <c r="AE28" s="227">
        <v>8.0962800875273508</v>
      </c>
      <c r="AF28" s="227">
        <v>3.4408602150537599</v>
      </c>
      <c r="AG28" s="28">
        <v>1.12107623318386</v>
      </c>
      <c r="AH28" s="28">
        <v>-7.0247933884297504</v>
      </c>
      <c r="AI28" s="28">
        <v>-24.335378323108401</v>
      </c>
      <c r="AJ28" s="28">
        <v>-20.7627118644068</v>
      </c>
      <c r="AK28" s="28">
        <v>-20.469083155650299</v>
      </c>
      <c r="AL28" s="28">
        <v>-7.3500967117988401</v>
      </c>
      <c r="AM28" s="28">
        <v>-17.586912065439702</v>
      </c>
      <c r="AN28" s="475">
        <v>1.7021276595744701</v>
      </c>
      <c r="AO28" s="530" t="s">
        <v>78</v>
      </c>
      <c r="AP28" s="533">
        <v>58.974358974358999</v>
      </c>
      <c r="AQ28" s="533">
        <v>55.681818181818201</v>
      </c>
      <c r="AR28" s="533">
        <v>66.393442622950801</v>
      </c>
      <c r="AS28" s="533">
        <v>66.6666666666667</v>
      </c>
      <c r="AT28" s="533">
        <v>58.5</v>
      </c>
      <c r="AU28" s="526">
        <v>61.194029850746297</v>
      </c>
      <c r="AV28" s="526">
        <v>59.113300492610797</v>
      </c>
      <c r="AW28" s="526">
        <v>59.701492537313399</v>
      </c>
      <c r="AX28" s="526">
        <v>60.512820512820497</v>
      </c>
      <c r="AY28" s="526">
        <v>64.432989690721698</v>
      </c>
      <c r="AZ28" s="526">
        <v>63.5416666666667</v>
      </c>
      <c r="BA28" s="526">
        <v>61.6216216216216</v>
      </c>
      <c r="BB28" s="526">
        <v>59.139784946236603</v>
      </c>
      <c r="BC28" s="526">
        <v>62.566844919786099</v>
      </c>
      <c r="BD28" s="526">
        <v>55.801104972375697</v>
      </c>
      <c r="BE28" s="449">
        <v>56.020942408377003</v>
      </c>
      <c r="BF28" s="449">
        <v>48.663101604278097</v>
      </c>
      <c r="BG28" s="449">
        <v>62.566844919786099</v>
      </c>
      <c r="BH28" s="449">
        <v>65.2</v>
      </c>
      <c r="BI28" s="31">
        <v>56.069364161849698</v>
      </c>
      <c r="BJ28" s="526">
        <v>56.424581005586603</v>
      </c>
      <c r="BK28" s="526">
        <v>57.142857142857103</v>
      </c>
      <c r="BL28" s="526">
        <v>52.4324324324324</v>
      </c>
    </row>
    <row r="29" spans="1:64">
      <c r="A29" s="497" t="s">
        <v>69</v>
      </c>
      <c r="B29" s="495">
        <v>66.233766233766204</v>
      </c>
      <c r="C29" s="495">
        <v>20.8333333333333</v>
      </c>
      <c r="D29" s="495">
        <v>-12.5</v>
      </c>
      <c r="E29" s="495">
        <v>0</v>
      </c>
      <c r="F29" s="495">
        <v>4.3478260869565197</v>
      </c>
      <c r="G29" s="495">
        <v>-2.1</v>
      </c>
      <c r="H29" s="495">
        <v>-20</v>
      </c>
      <c r="I29" s="495">
        <v>-2.4390243902439002</v>
      </c>
      <c r="J29" s="495">
        <v>0</v>
      </c>
      <c r="K29" s="495">
        <v>7.4626865671641802</v>
      </c>
      <c r="L29" s="495">
        <v>9.4339622641509404</v>
      </c>
      <c r="M29" s="495">
        <v>24.615384615384599</v>
      </c>
      <c r="N29" s="495">
        <v>15.1515151515152</v>
      </c>
      <c r="O29" s="227">
        <v>14.285714285714301</v>
      </c>
      <c r="P29" s="227">
        <v>9.8591549295774605</v>
      </c>
      <c r="Q29" s="227">
        <v>23.469387755102002</v>
      </c>
      <c r="R29" s="227">
        <v>15.677966101694899</v>
      </c>
      <c r="S29" s="227">
        <v>10.305343511450401</v>
      </c>
      <c r="T29" s="227">
        <v>8.2706766917293209</v>
      </c>
      <c r="U29" s="227">
        <v>21.933085501858699</v>
      </c>
      <c r="V29" s="227">
        <v>14.6245059288538</v>
      </c>
      <c r="W29" s="227">
        <v>22.826086956521699</v>
      </c>
      <c r="X29" s="246">
        <v>14.5907473309609</v>
      </c>
      <c r="Y29" s="227">
        <v>16.7330677290837</v>
      </c>
      <c r="Z29" s="227">
        <v>8.5714285714285694</v>
      </c>
      <c r="AA29" s="227">
        <v>12.048192771084301</v>
      </c>
      <c r="AB29" s="227">
        <v>0.418410041841004</v>
      </c>
      <c r="AC29" s="227">
        <v>-5.9055118110236204</v>
      </c>
      <c r="AD29" s="227">
        <v>2.2813688212927801</v>
      </c>
      <c r="AE29" s="227">
        <v>0.42918454935622302</v>
      </c>
      <c r="AF29" s="227">
        <v>-8.6419753086419693</v>
      </c>
      <c r="AG29" s="28">
        <v>-8.0291970802919703</v>
      </c>
      <c r="AH29" s="28">
        <v>-8.9552238805970106</v>
      </c>
      <c r="AI29" s="28">
        <v>-13.28125</v>
      </c>
      <c r="AJ29" s="28">
        <v>-21.376811594202898</v>
      </c>
      <c r="AK29" s="28">
        <v>-21.4574898785425</v>
      </c>
      <c r="AL29" s="28">
        <v>2.4489795918367299</v>
      </c>
      <c r="AM29" s="28">
        <v>-7.8740157480314998</v>
      </c>
      <c r="AN29" s="475">
        <v>-10.138248847926301</v>
      </c>
      <c r="AO29" s="491" t="s">
        <v>83</v>
      </c>
      <c r="AP29" s="527"/>
      <c r="AQ29" s="527"/>
      <c r="AR29" s="527"/>
      <c r="AS29" s="527"/>
      <c r="AT29" s="527"/>
      <c r="AU29" s="527"/>
      <c r="AV29" s="527"/>
      <c r="AW29" s="527"/>
      <c r="AX29" s="527"/>
      <c r="AY29" s="527"/>
      <c r="BH29" s="542"/>
    </row>
    <row r="30" spans="1:64">
      <c r="A30" s="497" t="s">
        <v>71</v>
      </c>
      <c r="B30" s="495">
        <v>29.6511627906977</v>
      </c>
      <c r="C30" s="495">
        <v>3.7634408602150602</v>
      </c>
      <c r="D30" s="495">
        <v>9.4444444444444393</v>
      </c>
      <c r="E30" s="495">
        <v>1.64835164835165</v>
      </c>
      <c r="F30" s="495">
        <v>8.5106382978723403</v>
      </c>
      <c r="G30" s="495">
        <v>10.6</v>
      </c>
      <c r="H30" s="495">
        <v>-2.6881720430107499</v>
      </c>
      <c r="I30" s="495">
        <v>-1.1299435028248599</v>
      </c>
      <c r="J30" s="495">
        <v>7.0921985815602904</v>
      </c>
      <c r="K30" s="495">
        <v>4.1935483870967696</v>
      </c>
      <c r="L30" s="495">
        <v>23.913043478260899</v>
      </c>
      <c r="M30" s="495">
        <v>15.355805243445699</v>
      </c>
      <c r="N30" s="495">
        <v>18.910256410256402</v>
      </c>
      <c r="O30" s="227">
        <v>10.891089108910901</v>
      </c>
      <c r="P30" s="227">
        <v>15.0306748466258</v>
      </c>
      <c r="Q30" s="227">
        <v>15.578947368421099</v>
      </c>
      <c r="R30" s="227">
        <v>19.650655021834101</v>
      </c>
      <c r="S30" s="227">
        <v>15.7370517928287</v>
      </c>
      <c r="T30" s="227">
        <v>16.322314049586801</v>
      </c>
      <c r="U30" s="227">
        <v>20.325203252032502</v>
      </c>
      <c r="V30" s="227">
        <v>15.853658536585399</v>
      </c>
      <c r="W30" s="227">
        <v>21.694214876033101</v>
      </c>
      <c r="X30" s="246">
        <v>19.6754563894523</v>
      </c>
      <c r="Y30" s="227">
        <v>23.3261339092873</v>
      </c>
      <c r="Z30" s="227">
        <v>20.127118644067799</v>
      </c>
      <c r="AA30" s="227">
        <v>19.0291262135922</v>
      </c>
      <c r="AB30" s="227">
        <v>16.966067864271501</v>
      </c>
      <c r="AC30" s="227">
        <v>15.157480314960599</v>
      </c>
      <c r="AD30" s="227">
        <v>9.1796875</v>
      </c>
      <c r="AE30" s="227">
        <v>11.860940695296501</v>
      </c>
      <c r="AF30" s="227">
        <v>6.5510597302504801</v>
      </c>
      <c r="AG30" s="28">
        <v>0</v>
      </c>
      <c r="AH30" s="28">
        <v>-5.9730250481695597</v>
      </c>
      <c r="AI30" s="28">
        <v>-15.568862275449099</v>
      </c>
      <c r="AJ30" s="28">
        <v>-21.062992125984302</v>
      </c>
      <c r="AK30" s="28">
        <v>-14.7572815533981</v>
      </c>
      <c r="AL30" s="28">
        <v>1.2371134020618599</v>
      </c>
      <c r="AM30" s="28">
        <v>-4.7619047619047601</v>
      </c>
      <c r="AN30" s="475">
        <v>5.5984555984556001</v>
      </c>
      <c r="AO30" s="528" t="s">
        <v>72</v>
      </c>
      <c r="AP30" s="28">
        <v>16.326530612244898</v>
      </c>
      <c r="AQ30" s="28">
        <v>23.4375</v>
      </c>
      <c r="AR30" s="28">
        <v>23.560209424083801</v>
      </c>
      <c r="AS30" s="28">
        <v>28.205128205128201</v>
      </c>
      <c r="AT30" s="28">
        <v>27.2</v>
      </c>
      <c r="AU30" s="28">
        <v>11.25</v>
      </c>
      <c r="AV30" s="28">
        <v>18.260869565217401</v>
      </c>
      <c r="AW30" s="28">
        <v>18.5534591194969</v>
      </c>
      <c r="AX30" s="28">
        <v>21.082621082621099</v>
      </c>
      <c r="AY30" s="28">
        <v>22.254335260115599</v>
      </c>
      <c r="AZ30" s="539">
        <v>28.613569321533902</v>
      </c>
      <c r="BA30" s="537">
        <v>0</v>
      </c>
      <c r="BB30" s="537">
        <v>0</v>
      </c>
      <c r="BC30" s="537">
        <v>0</v>
      </c>
      <c r="BD30" s="537">
        <v>0</v>
      </c>
      <c r="BE30" s="537">
        <v>0</v>
      </c>
      <c r="BF30" s="537">
        <v>0</v>
      </c>
      <c r="BG30" s="537">
        <v>0</v>
      </c>
      <c r="BH30" s="537">
        <v>0</v>
      </c>
      <c r="BI30" s="537">
        <v>0</v>
      </c>
      <c r="BJ30" s="537">
        <v>0</v>
      </c>
      <c r="BK30" s="537">
        <v>0</v>
      </c>
      <c r="BL30" s="537">
        <v>0</v>
      </c>
    </row>
    <row r="31" spans="1:64">
      <c r="A31" s="497" t="s">
        <v>84</v>
      </c>
      <c r="B31" s="495">
        <v>-4.6070460704606999</v>
      </c>
      <c r="C31" s="495">
        <v>16.442953020134201</v>
      </c>
      <c r="D31" s="495">
        <v>15.862068965517199</v>
      </c>
      <c r="E31" s="495">
        <v>6.7</v>
      </c>
      <c r="F31" s="495">
        <v>5.0999999999999996</v>
      </c>
      <c r="G31" s="495">
        <v>7.8</v>
      </c>
      <c r="H31" s="495">
        <v>9.1503267973856204</v>
      </c>
      <c r="I31" s="495">
        <v>-12.686567164179101</v>
      </c>
      <c r="J31" s="495">
        <v>-2.9411764705882399</v>
      </c>
      <c r="K31" s="495">
        <v>6.4625850340136104</v>
      </c>
      <c r="L31" s="495">
        <v>11.864406779661</v>
      </c>
      <c r="M31" s="495">
        <v>23.645320197044299</v>
      </c>
      <c r="N31" s="495">
        <v>24.523809523809501</v>
      </c>
      <c r="O31" s="373">
        <v>9.3085106382978697</v>
      </c>
      <c r="P31" s="373">
        <v>25</v>
      </c>
      <c r="Q31" s="373">
        <v>17.2557172557173</v>
      </c>
      <c r="R31" s="373">
        <v>23.633440514469498</v>
      </c>
      <c r="S31" s="373">
        <v>22.955974842767301</v>
      </c>
      <c r="T31" s="373">
        <v>22.113502935420701</v>
      </c>
      <c r="U31" s="373">
        <v>22.237762237762201</v>
      </c>
      <c r="V31" s="373">
        <v>17.739628040057202</v>
      </c>
      <c r="W31" s="373">
        <v>20.749279538904901</v>
      </c>
      <c r="X31" s="392">
        <v>24.639769452449599</v>
      </c>
      <c r="Y31" s="373">
        <v>24.528301886792502</v>
      </c>
      <c r="Z31" s="373">
        <v>26.470588235294102</v>
      </c>
      <c r="AA31" s="373">
        <v>18.421052631578899</v>
      </c>
      <c r="AB31" s="373">
        <v>25.377643504531701</v>
      </c>
      <c r="AC31" s="373">
        <v>20.826952526799399</v>
      </c>
      <c r="AD31" s="373">
        <v>16.178736517719599</v>
      </c>
      <c r="AE31" s="373">
        <v>16.20029455081</v>
      </c>
      <c r="AF31" s="373">
        <v>7.3846153846153904</v>
      </c>
      <c r="AG31" s="31">
        <v>4.1347626339969397</v>
      </c>
      <c r="AH31" s="31">
        <v>1.4947683109118099</v>
      </c>
      <c r="AI31" s="31">
        <v>-3.07467057101025</v>
      </c>
      <c r="AJ31" s="31">
        <v>-11.4202049780381</v>
      </c>
      <c r="AK31" s="31">
        <v>-13.559322033898299</v>
      </c>
      <c r="AL31" s="31">
        <v>3.0927835051546402</v>
      </c>
      <c r="AM31" s="31">
        <v>-1.5647226173541999</v>
      </c>
      <c r="AN31" s="531">
        <v>5.0215208034433303</v>
      </c>
      <c r="AO31" s="529" t="s">
        <v>69</v>
      </c>
      <c r="AP31" s="28">
        <v>4.7619047619047601</v>
      </c>
      <c r="AQ31" s="28">
        <v>29.729729729729701</v>
      </c>
      <c r="AR31" s="28">
        <v>50</v>
      </c>
      <c r="AS31" s="28">
        <v>22.580645161290299</v>
      </c>
      <c r="AT31" s="28">
        <v>50</v>
      </c>
      <c r="AU31" s="28">
        <v>10.2564102564103</v>
      </c>
      <c r="AV31" s="28">
        <v>22.8571428571429</v>
      </c>
      <c r="AW31" s="28">
        <v>16.2162162162162</v>
      </c>
      <c r="AX31" s="28">
        <v>7.6923076923076898</v>
      </c>
      <c r="AY31" s="28">
        <v>25</v>
      </c>
      <c r="AZ31" s="539">
        <v>26.829268292682901</v>
      </c>
      <c r="BA31" s="537">
        <v>0</v>
      </c>
      <c r="BB31" s="537">
        <v>0</v>
      </c>
      <c r="BC31" s="537">
        <v>0</v>
      </c>
      <c r="BD31" s="537">
        <v>0</v>
      </c>
      <c r="BE31" s="537">
        <v>0</v>
      </c>
      <c r="BF31" s="537">
        <v>0</v>
      </c>
      <c r="BG31" s="537">
        <v>0</v>
      </c>
      <c r="BH31" s="537">
        <v>0</v>
      </c>
      <c r="BI31" s="537">
        <v>0</v>
      </c>
      <c r="BJ31" s="537">
        <v>0</v>
      </c>
      <c r="BK31" s="537">
        <v>0</v>
      </c>
      <c r="BL31" s="537">
        <v>0</v>
      </c>
    </row>
    <row r="32" spans="1:64" s="211" customFormat="1">
      <c r="A32" s="631" t="s">
        <v>85</v>
      </c>
      <c r="B32" s="632"/>
      <c r="C32" s="632"/>
      <c r="D32" s="632"/>
      <c r="E32" s="632"/>
      <c r="F32" s="632"/>
      <c r="G32" s="632"/>
      <c r="H32" s="632"/>
      <c r="I32" s="632"/>
      <c r="J32" s="632"/>
      <c r="K32" s="632"/>
      <c r="L32" s="632"/>
      <c r="M32" s="632"/>
      <c r="N32" s="632"/>
      <c r="O32" s="225"/>
      <c r="P32" s="225"/>
      <c r="Q32" s="225"/>
      <c r="R32" s="225"/>
      <c r="S32" s="225"/>
      <c r="T32" s="225"/>
      <c r="U32" s="364"/>
      <c r="V32" s="364"/>
      <c r="W32" s="509"/>
      <c r="X32" s="511"/>
      <c r="Y32" s="632"/>
      <c r="Z32" s="632"/>
      <c r="AA32" s="632"/>
      <c r="AB32" s="632"/>
      <c r="AC32" s="632"/>
      <c r="AD32" s="632"/>
      <c r="AE32" s="632"/>
      <c r="AF32" s="632"/>
      <c r="AG32" s="247"/>
      <c r="AH32" s="247"/>
      <c r="AI32" s="247"/>
      <c r="AJ32" s="247"/>
      <c r="AK32" s="247"/>
      <c r="AL32" s="247"/>
      <c r="AM32" s="247"/>
      <c r="AN32" s="397"/>
      <c r="AO32" s="529" t="s">
        <v>71</v>
      </c>
      <c r="AP32" s="28">
        <v>0</v>
      </c>
      <c r="AQ32" s="28">
        <v>20</v>
      </c>
      <c r="AR32" s="28">
        <v>14.285714285714301</v>
      </c>
      <c r="AS32" s="28">
        <v>15.625</v>
      </c>
      <c r="AT32" s="28">
        <v>36.1</v>
      </c>
      <c r="AU32" s="28">
        <v>3.7037037037037002</v>
      </c>
      <c r="AV32" s="28">
        <v>10.2272727272727</v>
      </c>
      <c r="AW32" s="28">
        <v>26.027397260274</v>
      </c>
      <c r="AX32" s="28">
        <v>25.287356321839098</v>
      </c>
      <c r="AY32" s="28">
        <v>27.272727272727298</v>
      </c>
      <c r="AZ32" s="539">
        <v>36.559139784946197</v>
      </c>
      <c r="BA32" s="537">
        <v>0</v>
      </c>
      <c r="BB32" s="537">
        <v>0</v>
      </c>
      <c r="BC32" s="537">
        <v>0</v>
      </c>
      <c r="BD32" s="537">
        <v>0</v>
      </c>
      <c r="BE32" s="537">
        <v>0</v>
      </c>
      <c r="BF32" s="537">
        <v>0</v>
      </c>
      <c r="BG32" s="537">
        <v>0</v>
      </c>
      <c r="BH32" s="537">
        <v>0</v>
      </c>
      <c r="BI32" s="537">
        <v>0</v>
      </c>
      <c r="BJ32" s="537">
        <v>0</v>
      </c>
      <c r="BK32" s="537">
        <v>0</v>
      </c>
      <c r="BL32" s="537">
        <v>0</v>
      </c>
    </row>
    <row r="33" spans="1:64">
      <c r="A33" s="497" t="s">
        <v>86</v>
      </c>
      <c r="B33" s="495">
        <v>21.478060046189398</v>
      </c>
      <c r="C33" s="495">
        <v>24.2</v>
      </c>
      <c r="D33" s="495">
        <v>15.1</v>
      </c>
      <c r="E33" s="495">
        <v>6.9</v>
      </c>
      <c r="F33" s="495">
        <v>10.7</v>
      </c>
      <c r="G33" s="495">
        <v>3.6</v>
      </c>
      <c r="H33" s="495">
        <v>3.4825870646766202</v>
      </c>
      <c r="I33" s="495">
        <v>4.5999999999999996</v>
      </c>
      <c r="J33" s="505">
        <v>16.399999999999999</v>
      </c>
      <c r="K33" s="505">
        <v>19.3</v>
      </c>
      <c r="L33" s="495">
        <v>30</v>
      </c>
      <c r="M33" s="495">
        <v>32.5</v>
      </c>
      <c r="N33" s="495">
        <v>32</v>
      </c>
      <c r="O33" s="227">
        <v>21.8</v>
      </c>
      <c r="P33" s="227">
        <v>25</v>
      </c>
      <c r="Q33" s="227">
        <v>17.100000000000001</v>
      </c>
      <c r="R33" s="227">
        <v>24.7</v>
      </c>
      <c r="S33" s="227">
        <v>21</v>
      </c>
      <c r="T33" s="227">
        <v>22</v>
      </c>
      <c r="U33" s="227">
        <v>28.2</v>
      </c>
      <c r="V33" s="227">
        <v>20.2</v>
      </c>
      <c r="W33" s="227">
        <v>26.2</v>
      </c>
      <c r="X33" s="246">
        <v>25.3992787223081</v>
      </c>
      <c r="Y33" s="227">
        <v>25.109170305676901</v>
      </c>
      <c r="Z33" s="227">
        <v>27.068493150684901</v>
      </c>
      <c r="AA33" s="227">
        <v>17.558886509636</v>
      </c>
      <c r="AB33" s="227">
        <v>21.692554900910601</v>
      </c>
      <c r="AC33" s="227">
        <v>16.968085106383</v>
      </c>
      <c r="AD33" s="227">
        <v>12.86394917946</v>
      </c>
      <c r="AE33" s="227">
        <v>13.9247311827957</v>
      </c>
      <c r="AF33" s="227">
        <v>11.2353567625133</v>
      </c>
      <c r="AG33" s="28">
        <v>-0.16025641025640899</v>
      </c>
      <c r="AH33" s="28">
        <v>-3.7628865979381398</v>
      </c>
      <c r="AI33" s="28">
        <v>-16.813243662700501</v>
      </c>
      <c r="AJ33" s="28">
        <v>-17.422680412371101</v>
      </c>
      <c r="AK33" s="28">
        <v>-17.628865979381398</v>
      </c>
      <c r="AL33" s="28">
        <v>-0.15568240788790899</v>
      </c>
      <c r="AM33" s="28">
        <v>-6.22083981337481</v>
      </c>
      <c r="AN33" s="475">
        <v>9.4736842105263204</v>
      </c>
      <c r="AO33" s="529" t="s">
        <v>76</v>
      </c>
      <c r="AP33" s="28">
        <v>15.469613259668501</v>
      </c>
      <c r="AQ33" s="28">
        <v>25</v>
      </c>
      <c r="AR33" s="28">
        <v>31.014492753623198</v>
      </c>
      <c r="AS33" s="28">
        <v>31.065088757396399</v>
      </c>
      <c r="AT33" s="28">
        <v>37.799999999999997</v>
      </c>
      <c r="AU33" s="28">
        <v>16.6365280289331</v>
      </c>
      <c r="AV33" s="28">
        <v>25.223613595706599</v>
      </c>
      <c r="AW33" s="28">
        <v>28.75226039783</v>
      </c>
      <c r="AX33" s="28">
        <v>25.2707581227437</v>
      </c>
      <c r="AY33" s="28">
        <v>24.5519713261649</v>
      </c>
      <c r="AZ33" s="539">
        <v>30.8377896613191</v>
      </c>
      <c r="BA33" s="537">
        <v>0</v>
      </c>
      <c r="BB33" s="537">
        <v>0</v>
      </c>
      <c r="BC33" s="537">
        <v>0</v>
      </c>
      <c r="BD33" s="537">
        <v>0</v>
      </c>
      <c r="BE33" s="537">
        <v>0</v>
      </c>
      <c r="BF33" s="537">
        <v>0</v>
      </c>
      <c r="BG33" s="537">
        <v>0</v>
      </c>
      <c r="BH33" s="537">
        <v>0</v>
      </c>
      <c r="BI33" s="537">
        <v>0</v>
      </c>
      <c r="BJ33" s="537">
        <v>0</v>
      </c>
      <c r="BK33" s="537">
        <v>0</v>
      </c>
      <c r="BL33" s="537">
        <v>0</v>
      </c>
    </row>
    <row r="34" spans="1:64">
      <c r="A34" s="497" t="s">
        <v>87</v>
      </c>
      <c r="B34" s="495">
        <v>-2.3094688221709001</v>
      </c>
      <c r="C34" s="495">
        <v>22.7</v>
      </c>
      <c r="D34" s="495">
        <v>12.3</v>
      </c>
      <c r="E34" s="495">
        <v>9.5</v>
      </c>
      <c r="F34" s="495">
        <v>6.3</v>
      </c>
      <c r="G34" s="495">
        <v>2.2000000000000002</v>
      </c>
      <c r="H34" s="495">
        <v>2.7363184079602001</v>
      </c>
      <c r="I34" s="495">
        <v>1.2</v>
      </c>
      <c r="J34" s="505">
        <v>11.8</v>
      </c>
      <c r="K34" s="505">
        <v>14</v>
      </c>
      <c r="L34" s="495">
        <v>24.8</v>
      </c>
      <c r="M34" s="495">
        <v>25.5</v>
      </c>
      <c r="N34" s="495">
        <v>22.8</v>
      </c>
      <c r="O34" s="227">
        <v>11.1</v>
      </c>
      <c r="P34" s="227">
        <v>17.600000000000001</v>
      </c>
      <c r="Q34" s="227">
        <v>14.5</v>
      </c>
      <c r="R34" s="227">
        <v>26.1</v>
      </c>
      <c r="S34" s="227">
        <v>20.9</v>
      </c>
      <c r="T34" s="227">
        <v>20.7</v>
      </c>
      <c r="U34" s="227">
        <v>24.9</v>
      </c>
      <c r="V34" s="227">
        <v>17.8</v>
      </c>
      <c r="W34" s="227">
        <v>26.7</v>
      </c>
      <c r="X34" s="246">
        <v>24.4204018547141</v>
      </c>
      <c r="Y34" s="227">
        <v>26.801310043668099</v>
      </c>
      <c r="Z34" s="227">
        <v>25.643835616438398</v>
      </c>
      <c r="AA34" s="227">
        <v>19.325481798715199</v>
      </c>
      <c r="AB34" s="227">
        <v>20.610278372591001</v>
      </c>
      <c r="AC34" s="227">
        <v>17.2340425531915</v>
      </c>
      <c r="AD34" s="227">
        <v>12.6059322033898</v>
      </c>
      <c r="AE34" s="227">
        <v>14.3548387096774</v>
      </c>
      <c r="AF34" s="227">
        <v>11.022364217252401</v>
      </c>
      <c r="AG34" s="28">
        <v>2.1367521367521398</v>
      </c>
      <c r="AH34" s="28">
        <v>-3.8144329896907201</v>
      </c>
      <c r="AI34" s="28">
        <v>-15.1577858251423</v>
      </c>
      <c r="AJ34" s="28">
        <v>-18.4536082474227</v>
      </c>
      <c r="AK34" s="28">
        <v>-18.411552346570399</v>
      </c>
      <c r="AL34" s="28">
        <v>-1.4025974025974</v>
      </c>
      <c r="AM34" s="28">
        <v>-5.5987558320373196</v>
      </c>
      <c r="AN34" s="475">
        <v>8.5128744088281607</v>
      </c>
      <c r="AO34" s="530" t="s">
        <v>74</v>
      </c>
      <c r="AP34" s="28">
        <v>19.4444444444444</v>
      </c>
      <c r="AQ34" s="28">
        <v>42.857142857142897</v>
      </c>
      <c r="AR34" s="28">
        <v>41.6666666666667</v>
      </c>
      <c r="AS34" s="28">
        <v>40.350877192982502</v>
      </c>
      <c r="AT34" s="28">
        <v>60.5</v>
      </c>
      <c r="AU34" s="28">
        <v>19.191919191919201</v>
      </c>
      <c r="AV34" s="28">
        <v>29.347826086956498</v>
      </c>
      <c r="AW34" s="28">
        <v>46.3917525773196</v>
      </c>
      <c r="AX34" s="28">
        <v>30.526315789473699</v>
      </c>
      <c r="AY34" s="28">
        <v>34.6938775510204</v>
      </c>
      <c r="AZ34" s="539">
        <v>38</v>
      </c>
      <c r="BA34" s="537">
        <v>0</v>
      </c>
      <c r="BB34" s="537">
        <v>0</v>
      </c>
      <c r="BC34" s="537">
        <v>0</v>
      </c>
      <c r="BD34" s="537">
        <v>0</v>
      </c>
      <c r="BE34" s="537">
        <v>0</v>
      </c>
      <c r="BF34" s="537">
        <v>0</v>
      </c>
      <c r="BG34" s="537">
        <v>0</v>
      </c>
      <c r="BH34" s="537">
        <v>0</v>
      </c>
      <c r="BI34" s="537">
        <v>0</v>
      </c>
      <c r="BJ34" s="537">
        <v>0</v>
      </c>
      <c r="BK34" s="537">
        <v>0</v>
      </c>
      <c r="BL34" s="537">
        <v>0</v>
      </c>
    </row>
    <row r="35" spans="1:64">
      <c r="A35" s="497" t="s">
        <v>88</v>
      </c>
      <c r="B35" s="495">
        <v>3.0023094688221699</v>
      </c>
      <c r="C35" s="495">
        <v>-0.5</v>
      </c>
      <c r="D35" s="495">
        <v>-6.9</v>
      </c>
      <c r="E35" s="495">
        <v>-9.3000000000000007</v>
      </c>
      <c r="F35" s="495">
        <v>-6.8</v>
      </c>
      <c r="G35" s="495">
        <v>-7.2</v>
      </c>
      <c r="H35" s="495">
        <v>-18.034825870646799</v>
      </c>
      <c r="I35" s="495">
        <v>-20.7</v>
      </c>
      <c r="J35" s="495">
        <v>-8.8000000000000007</v>
      </c>
      <c r="K35" s="495">
        <v>-5.8</v>
      </c>
      <c r="L35" s="495">
        <v>1</v>
      </c>
      <c r="M35" s="495">
        <v>7.5</v>
      </c>
      <c r="N35" s="495">
        <v>13.3</v>
      </c>
      <c r="O35" s="227">
        <v>0.69999999999999896</v>
      </c>
      <c r="P35" s="227">
        <v>6.3</v>
      </c>
      <c r="Q35" s="227">
        <v>1.7</v>
      </c>
      <c r="R35" s="227">
        <v>1</v>
      </c>
      <c r="S35" s="227">
        <v>0.5</v>
      </c>
      <c r="T35" s="227">
        <v>-3.4</v>
      </c>
      <c r="U35" s="227">
        <v>5.2</v>
      </c>
      <c r="V35" s="227">
        <v>9.9999999999997896E-2</v>
      </c>
      <c r="W35" s="227">
        <v>5.7</v>
      </c>
      <c r="X35" s="246">
        <v>5.1519835136527599</v>
      </c>
      <c r="Y35" s="227">
        <v>7.2052401746724897</v>
      </c>
      <c r="Z35" s="227">
        <v>7.5699396599012596</v>
      </c>
      <c r="AA35" s="227">
        <v>3.10492505353319</v>
      </c>
      <c r="AB35" s="227">
        <v>6.1093247588424404</v>
      </c>
      <c r="AC35" s="227">
        <v>1.4893617021276599</v>
      </c>
      <c r="AD35" s="227">
        <v>-0.52938062466913405</v>
      </c>
      <c r="AE35" s="227">
        <v>-0.10758472296933901</v>
      </c>
      <c r="AF35" s="227">
        <v>-0.90521831735889402</v>
      </c>
      <c r="AG35" s="28">
        <v>-3.1550802139037399</v>
      </c>
      <c r="AH35" s="28">
        <v>-8.6171310629515006</v>
      </c>
      <c r="AI35" s="28">
        <v>-15.2173913043478</v>
      </c>
      <c r="AJ35" s="28">
        <v>-21.597938144329898</v>
      </c>
      <c r="AK35" s="28">
        <v>-19.133574007220201</v>
      </c>
      <c r="AL35" s="28">
        <v>-9.8701298701298708</v>
      </c>
      <c r="AM35" s="28">
        <v>-12.4545926310327</v>
      </c>
      <c r="AN35" s="475">
        <v>-29.195160441872702</v>
      </c>
      <c r="AO35" s="530" t="s">
        <v>75</v>
      </c>
      <c r="AP35" s="28">
        <v>9.5238095238095202</v>
      </c>
      <c r="AQ35" s="28">
        <v>17.910447761194</v>
      </c>
      <c r="AR35" s="28">
        <v>15</v>
      </c>
      <c r="AS35" s="28">
        <v>5.5555555555555598</v>
      </c>
      <c r="AT35" s="28">
        <v>8.1</v>
      </c>
      <c r="AU35" s="28">
        <v>-1.1111111111111101</v>
      </c>
      <c r="AV35" s="28">
        <v>20.408163265306101</v>
      </c>
      <c r="AW35" s="28">
        <v>24.509803921568601</v>
      </c>
      <c r="AX35" s="28">
        <v>22.429906542056099</v>
      </c>
      <c r="AY35" s="28">
        <v>20.5607476635514</v>
      </c>
      <c r="AZ35" s="539">
        <v>28.571428571428601</v>
      </c>
      <c r="BA35" s="537">
        <v>0</v>
      </c>
      <c r="BB35" s="537">
        <v>0</v>
      </c>
      <c r="BC35" s="537">
        <v>0</v>
      </c>
      <c r="BD35" s="537">
        <v>0</v>
      </c>
      <c r="BE35" s="537">
        <v>0</v>
      </c>
      <c r="BF35" s="537">
        <v>0</v>
      </c>
      <c r="BG35" s="537">
        <v>0</v>
      </c>
      <c r="BH35" s="537">
        <v>0</v>
      </c>
      <c r="BI35" s="537">
        <v>0</v>
      </c>
      <c r="BJ35" s="537">
        <v>0</v>
      </c>
      <c r="BK35" s="537">
        <v>0</v>
      </c>
      <c r="BL35" s="537">
        <v>0</v>
      </c>
    </row>
    <row r="36" spans="1:64">
      <c r="A36" s="497" t="s">
        <v>89</v>
      </c>
      <c r="B36" s="495">
        <v>18.591224018475799</v>
      </c>
      <c r="C36" s="495">
        <v>12.7</v>
      </c>
      <c r="D36" s="495">
        <v>7.9</v>
      </c>
      <c r="E36" s="495">
        <v>4.4000000000000004</v>
      </c>
      <c r="F36" s="495">
        <v>4.5999999999999996</v>
      </c>
      <c r="G36" s="495">
        <v>1</v>
      </c>
      <c r="H36" s="495">
        <v>-2.1144278606965199</v>
      </c>
      <c r="I36" s="495">
        <v>-0.29999999999999699</v>
      </c>
      <c r="J36" s="495">
        <v>8.1</v>
      </c>
      <c r="K36" s="495">
        <v>9.1</v>
      </c>
      <c r="L36" s="495">
        <v>17</v>
      </c>
      <c r="M36" s="495">
        <v>22.9</v>
      </c>
      <c r="N36" s="495">
        <v>22</v>
      </c>
      <c r="O36" s="227">
        <v>7</v>
      </c>
      <c r="P36" s="227">
        <v>17.100000000000001</v>
      </c>
      <c r="Q36" s="227">
        <v>14.8</v>
      </c>
      <c r="R36" s="227">
        <v>18.899999999999999</v>
      </c>
      <c r="S36" s="227">
        <v>15.2</v>
      </c>
      <c r="T36" s="227">
        <v>14</v>
      </c>
      <c r="U36" s="227">
        <v>20.100000000000001</v>
      </c>
      <c r="V36" s="227">
        <v>15</v>
      </c>
      <c r="W36" s="227">
        <v>20.5</v>
      </c>
      <c r="X36" s="246">
        <v>20.195775373518799</v>
      </c>
      <c r="Y36" s="227">
        <v>21.779475982532801</v>
      </c>
      <c r="Z36" s="227">
        <v>21.009325287986801</v>
      </c>
      <c r="AA36" s="227">
        <v>16.167023554603901</v>
      </c>
      <c r="AB36" s="227">
        <v>17.952840300107201</v>
      </c>
      <c r="AC36" s="227">
        <v>12.127659574468099</v>
      </c>
      <c r="AD36" s="227">
        <v>8.4171519322392694</v>
      </c>
      <c r="AE36" s="227">
        <v>10.9736417428725</v>
      </c>
      <c r="AF36" s="227">
        <v>4.1001064962726304</v>
      </c>
      <c r="AG36" s="28">
        <v>0.53475935828877397</v>
      </c>
      <c r="AH36" s="28">
        <v>-4.0763673890608896</v>
      </c>
      <c r="AI36" s="28">
        <v>-13.0434782608696</v>
      </c>
      <c r="AJ36" s="28">
        <v>-17.628865979381398</v>
      </c>
      <c r="AK36" s="28">
        <v>-16.554925219185101</v>
      </c>
      <c r="AL36" s="28">
        <v>-0.25974025974025799</v>
      </c>
      <c r="AM36" s="28">
        <v>-7.2651790347690701</v>
      </c>
      <c r="AN36" s="475">
        <v>2.6301946344029399</v>
      </c>
      <c r="AO36" s="530" t="s">
        <v>80</v>
      </c>
      <c r="AP36" s="28">
        <v>17.1875</v>
      </c>
      <c r="AQ36" s="28">
        <v>24.793388429752099</v>
      </c>
      <c r="AR36" s="28">
        <v>37.864077669902898</v>
      </c>
      <c r="AS36" s="28">
        <v>45.192307692307701</v>
      </c>
      <c r="AT36" s="28">
        <v>45.9</v>
      </c>
      <c r="AU36" s="28">
        <v>37.423312883435599</v>
      </c>
      <c r="AV36" s="28">
        <v>33.939393939393902</v>
      </c>
      <c r="AW36" s="28">
        <v>32.679738562091501</v>
      </c>
      <c r="AX36" s="28">
        <v>33.121019108280301</v>
      </c>
      <c r="AY36" s="28">
        <v>28.301886792452802</v>
      </c>
      <c r="AZ36" s="539">
        <v>39.3333333333333</v>
      </c>
      <c r="BA36" s="537">
        <v>0</v>
      </c>
      <c r="BB36" s="537">
        <v>0</v>
      </c>
      <c r="BC36" s="537">
        <v>0</v>
      </c>
      <c r="BD36" s="537">
        <v>0</v>
      </c>
      <c r="BE36" s="537">
        <v>0</v>
      </c>
      <c r="BF36" s="537">
        <v>0</v>
      </c>
      <c r="BG36" s="537">
        <v>0</v>
      </c>
      <c r="BH36" s="537">
        <v>0</v>
      </c>
      <c r="BI36" s="537">
        <v>0</v>
      </c>
      <c r="BJ36" s="537">
        <v>0</v>
      </c>
      <c r="BK36" s="537">
        <v>0</v>
      </c>
      <c r="BL36" s="537">
        <v>0</v>
      </c>
    </row>
    <row r="37" spans="1:64">
      <c r="A37" s="497" t="s">
        <v>90</v>
      </c>
      <c r="B37" s="495">
        <v>77.367205542725202</v>
      </c>
      <c r="C37" s="495">
        <v>21.3</v>
      </c>
      <c r="D37" s="495">
        <v>19.399999999999999</v>
      </c>
      <c r="E37" s="495">
        <v>11.7</v>
      </c>
      <c r="F37" s="495">
        <v>15.2</v>
      </c>
      <c r="G37" s="495">
        <v>10.4</v>
      </c>
      <c r="H37" s="495">
        <v>7.8358208955223896</v>
      </c>
      <c r="I37" s="495">
        <v>13</v>
      </c>
      <c r="J37" s="495">
        <v>17.5</v>
      </c>
      <c r="K37" s="495">
        <v>22.5</v>
      </c>
      <c r="L37" s="495">
        <v>33</v>
      </c>
      <c r="M37" s="495">
        <v>35.200000000000003</v>
      </c>
      <c r="N37" s="495">
        <v>33</v>
      </c>
      <c r="O37" s="373">
        <v>16.600000000000001</v>
      </c>
      <c r="P37" s="373">
        <v>24.4</v>
      </c>
      <c r="Q37" s="373">
        <v>19.7</v>
      </c>
      <c r="R37" s="373">
        <v>24.3</v>
      </c>
      <c r="S37" s="373">
        <v>19.2</v>
      </c>
      <c r="T37" s="373">
        <v>21</v>
      </c>
      <c r="U37" s="373">
        <v>24.4</v>
      </c>
      <c r="V37" s="373">
        <v>20.5</v>
      </c>
      <c r="W37" s="373">
        <v>24.2</v>
      </c>
      <c r="X37" s="392">
        <v>23.9567233384853</v>
      </c>
      <c r="Y37" s="373">
        <v>27.620087336244499</v>
      </c>
      <c r="Z37" s="373">
        <v>28.688974218321398</v>
      </c>
      <c r="AA37" s="373">
        <v>20.4496788008565</v>
      </c>
      <c r="AB37" s="373">
        <v>21.704180064308702</v>
      </c>
      <c r="AC37" s="373">
        <v>15</v>
      </c>
      <c r="AD37" s="373">
        <v>15.193223928004199</v>
      </c>
      <c r="AE37" s="373">
        <v>18.074233458848799</v>
      </c>
      <c r="AF37" s="373">
        <v>10.5431309904153</v>
      </c>
      <c r="AG37" s="31">
        <v>7.4331550802138997</v>
      </c>
      <c r="AH37" s="31">
        <v>2.3735810113519098</v>
      </c>
      <c r="AI37" s="31">
        <v>-7.7639751552794998</v>
      </c>
      <c r="AJ37" s="31">
        <v>-8.8659793814432994</v>
      </c>
      <c r="AK37" s="31">
        <v>-10.1598762248582</v>
      </c>
      <c r="AL37" s="31">
        <v>3.5324675324675301</v>
      </c>
      <c r="AM37" s="31">
        <v>3.1136481577581798</v>
      </c>
      <c r="AN37" s="531">
        <v>3.36311087756174</v>
      </c>
      <c r="AO37" s="530" t="s">
        <v>78</v>
      </c>
      <c r="AP37" s="532">
        <v>15.384615384615399</v>
      </c>
      <c r="AQ37" s="532">
        <v>19.318181818181799</v>
      </c>
      <c r="AR37" s="532">
        <v>27.868852459016399</v>
      </c>
      <c r="AS37" s="532">
        <v>26.016260162601601</v>
      </c>
      <c r="AT37" s="532">
        <v>31.4</v>
      </c>
      <c r="AU37" s="526">
        <v>6.4676616915422898</v>
      </c>
      <c r="AV37" s="526">
        <v>18.627450980392201</v>
      </c>
      <c r="AW37" s="526">
        <v>19.402985074626901</v>
      </c>
      <c r="AX37" s="526">
        <v>17.948717948717899</v>
      </c>
      <c r="AY37" s="526">
        <v>18.556701030927801</v>
      </c>
      <c r="AZ37" s="526">
        <v>21.875</v>
      </c>
      <c r="BA37" s="538">
        <v>0</v>
      </c>
      <c r="BB37" s="538">
        <v>0</v>
      </c>
      <c r="BC37" s="538">
        <v>0</v>
      </c>
      <c r="BD37" s="538">
        <v>0</v>
      </c>
      <c r="BE37" s="538">
        <v>0</v>
      </c>
      <c r="BF37" s="538">
        <v>0</v>
      </c>
      <c r="BG37" s="538">
        <v>0</v>
      </c>
      <c r="BH37" s="538">
        <v>0</v>
      </c>
      <c r="BI37" s="538">
        <v>0</v>
      </c>
      <c r="BJ37" s="538">
        <v>0</v>
      </c>
      <c r="BK37" s="538">
        <v>0</v>
      </c>
      <c r="BL37" s="538">
        <v>0</v>
      </c>
    </row>
    <row r="38" spans="1:64" s="211" customFormat="1">
      <c r="A38" s="631" t="s">
        <v>91</v>
      </c>
      <c r="B38" s="632"/>
      <c r="C38" s="632"/>
      <c r="D38" s="632"/>
      <c r="E38" s="632"/>
      <c r="F38" s="632"/>
      <c r="G38" s="632"/>
      <c r="H38" s="632"/>
      <c r="I38" s="632"/>
      <c r="J38" s="632"/>
      <c r="K38" s="632"/>
      <c r="L38" s="632"/>
      <c r="M38" s="632"/>
      <c r="N38" s="632"/>
      <c r="O38" s="227"/>
      <c r="P38" s="227"/>
      <c r="Q38" s="227"/>
      <c r="R38" s="227"/>
      <c r="S38" s="227"/>
      <c r="T38" s="227"/>
      <c r="U38" s="227"/>
      <c r="V38" s="227"/>
      <c r="W38" s="277"/>
      <c r="X38" s="246"/>
      <c r="Y38" s="632"/>
      <c r="Z38" s="632"/>
      <c r="AA38" s="632"/>
      <c r="AB38" s="632"/>
      <c r="AC38" s="632"/>
      <c r="AD38" s="632"/>
      <c r="AE38" s="632"/>
      <c r="AF38" s="632"/>
      <c r="AG38" s="247"/>
      <c r="AH38" s="247"/>
      <c r="AI38" s="247"/>
      <c r="AJ38" s="247"/>
      <c r="AK38" s="247"/>
      <c r="AL38" s="247"/>
      <c r="AM38" s="247"/>
      <c r="AN38" s="397"/>
      <c r="AO38" s="534" t="s">
        <v>92</v>
      </c>
      <c r="AP38" s="527"/>
      <c r="AQ38" s="527"/>
      <c r="AR38" s="527"/>
      <c r="AS38" s="527"/>
      <c r="AT38" s="527"/>
      <c r="AU38" s="527"/>
      <c r="AV38" s="527"/>
      <c r="AW38" s="527"/>
      <c r="AX38" s="527"/>
      <c r="AY38" s="527"/>
      <c r="AZ38" s="539"/>
      <c r="BA38" s="539"/>
      <c r="BB38" s="539"/>
      <c r="BC38" s="539"/>
      <c r="BD38" s="539"/>
      <c r="BE38" s="488"/>
      <c r="BF38" s="488"/>
      <c r="BG38" s="488"/>
      <c r="BH38" s="542"/>
      <c r="BI38" s="539"/>
      <c r="BJ38" s="539"/>
      <c r="BK38" s="539"/>
      <c r="BL38" s="539"/>
    </row>
    <row r="39" spans="1:64">
      <c r="A39" s="497" t="s">
        <v>86</v>
      </c>
      <c r="B39" s="495">
        <v>46.189376443417999</v>
      </c>
      <c r="C39" s="495">
        <v>74.8</v>
      </c>
      <c r="D39" s="495">
        <v>57.2</v>
      </c>
      <c r="E39" s="495">
        <v>67.2</v>
      </c>
      <c r="F39" s="495">
        <v>67.7</v>
      </c>
      <c r="G39" s="495">
        <v>62</v>
      </c>
      <c r="H39" s="495">
        <v>64.427860696517399</v>
      </c>
      <c r="I39" s="495">
        <v>55.6</v>
      </c>
      <c r="J39" s="505">
        <v>71.900000000000006</v>
      </c>
      <c r="K39" s="495">
        <v>65.599999999999994</v>
      </c>
      <c r="L39" s="495">
        <v>66.8</v>
      </c>
      <c r="M39" s="495">
        <v>68.8</v>
      </c>
      <c r="N39" s="495">
        <v>68.5</v>
      </c>
      <c r="O39" s="227">
        <v>64.2</v>
      </c>
      <c r="P39" s="227">
        <v>62.8</v>
      </c>
      <c r="Q39" s="227">
        <v>68.099999999999994</v>
      </c>
      <c r="R39" s="227">
        <v>70</v>
      </c>
      <c r="S39" s="227">
        <v>66</v>
      </c>
      <c r="T39" s="227">
        <v>68.8</v>
      </c>
      <c r="U39" s="227">
        <v>67.599999999999994</v>
      </c>
      <c r="V39" s="227">
        <v>60.2</v>
      </c>
      <c r="W39" s="227">
        <v>65.3</v>
      </c>
      <c r="X39" s="246">
        <v>63.111798042246299</v>
      </c>
      <c r="Y39" s="227">
        <v>63.482532751091703</v>
      </c>
      <c r="Z39" s="227">
        <v>66.538672517827806</v>
      </c>
      <c r="AA39" s="227">
        <v>61.402569593147803</v>
      </c>
      <c r="AB39" s="227">
        <v>61.521972132904601</v>
      </c>
      <c r="AC39" s="227">
        <v>55.159574468085097</v>
      </c>
      <c r="AD39" s="227">
        <v>62.943356273160397</v>
      </c>
      <c r="AE39" s="227">
        <v>63.905325443787</v>
      </c>
      <c r="AF39" s="227">
        <v>64.376996805111801</v>
      </c>
      <c r="AG39" s="28">
        <v>61.176470588235297</v>
      </c>
      <c r="AH39" s="28">
        <v>57.017543859649102</v>
      </c>
      <c r="AI39" s="28">
        <v>51.086956521739097</v>
      </c>
      <c r="AJ39" s="28">
        <v>46.5463917525773</v>
      </c>
      <c r="AK39" s="28">
        <v>41.670964414646697</v>
      </c>
      <c r="AL39" s="28">
        <v>56.7792207792208</v>
      </c>
      <c r="AM39" s="28">
        <v>45.147898287493497</v>
      </c>
      <c r="AN39" s="475">
        <v>67.245005257623603</v>
      </c>
      <c r="AO39" s="528" t="s">
        <v>72</v>
      </c>
      <c r="AP39" s="28">
        <v>52.027027027027003</v>
      </c>
      <c r="AQ39" s="28">
        <v>52.0833333333333</v>
      </c>
      <c r="AR39" s="28">
        <v>56.020942408377003</v>
      </c>
      <c r="AS39" s="28">
        <v>59.793814432989699</v>
      </c>
      <c r="AT39" s="28">
        <v>56.9</v>
      </c>
      <c r="AU39" s="28">
        <v>51.090342679127701</v>
      </c>
      <c r="AV39" s="28">
        <v>57.101449275362299</v>
      </c>
      <c r="AW39" s="28">
        <v>57.861635220125798</v>
      </c>
      <c r="AX39" s="28">
        <v>62.962962962962997</v>
      </c>
      <c r="AY39" s="28">
        <v>57.225433526011599</v>
      </c>
      <c r="AZ39" s="539">
        <v>65.486725663716797</v>
      </c>
      <c r="BA39" s="537">
        <v>0</v>
      </c>
      <c r="BB39" s="537">
        <v>0</v>
      </c>
      <c r="BC39" s="537">
        <v>0</v>
      </c>
      <c r="BD39" s="537">
        <v>0</v>
      </c>
      <c r="BE39" s="537">
        <v>0</v>
      </c>
      <c r="BF39" s="537">
        <v>0</v>
      </c>
      <c r="BG39" s="537">
        <v>0</v>
      </c>
      <c r="BH39" s="537">
        <v>0</v>
      </c>
      <c r="BI39" s="537">
        <v>0</v>
      </c>
      <c r="BJ39" s="537">
        <v>0</v>
      </c>
      <c r="BK39" s="537">
        <v>0</v>
      </c>
      <c r="BL39" s="537">
        <v>0</v>
      </c>
    </row>
    <row r="40" spans="1:64">
      <c r="A40" s="497" t="s">
        <v>93</v>
      </c>
      <c r="B40" s="495">
        <v>70.554272517320996</v>
      </c>
      <c r="C40" s="495">
        <v>44.6</v>
      </c>
      <c r="D40" s="495">
        <v>39.6</v>
      </c>
      <c r="E40" s="495">
        <v>31.2</v>
      </c>
      <c r="F40" s="495">
        <v>39.9</v>
      </c>
      <c r="G40" s="495">
        <v>36.5</v>
      </c>
      <c r="H40" s="495">
        <v>31.965174129353201</v>
      </c>
      <c r="I40" s="495">
        <v>31.3</v>
      </c>
      <c r="J40" s="505">
        <v>40.1</v>
      </c>
      <c r="K40" s="495">
        <v>45.7</v>
      </c>
      <c r="L40" s="495">
        <v>51.4</v>
      </c>
      <c r="M40" s="495">
        <v>52.3</v>
      </c>
      <c r="N40" s="495">
        <v>50.5</v>
      </c>
      <c r="O40" s="373">
        <v>48.7</v>
      </c>
      <c r="P40" s="373">
        <v>46.9</v>
      </c>
      <c r="Q40" s="373">
        <v>46.6</v>
      </c>
      <c r="R40" s="373">
        <v>43.5</v>
      </c>
      <c r="S40" s="373">
        <v>39.799999999999997</v>
      </c>
      <c r="T40" s="373">
        <v>42</v>
      </c>
      <c r="U40" s="373">
        <v>41.5</v>
      </c>
      <c r="V40" s="373">
        <v>35.200000000000003</v>
      </c>
      <c r="W40" s="373">
        <v>43.7</v>
      </c>
      <c r="X40" s="392">
        <v>40.2885110767646</v>
      </c>
      <c r="Y40" s="373">
        <v>39.519650655021799</v>
      </c>
      <c r="Z40" s="373">
        <v>38.562808557323102</v>
      </c>
      <c r="AA40" s="373">
        <v>36.616702355460397</v>
      </c>
      <c r="AB40" s="373">
        <v>40.514469453376201</v>
      </c>
      <c r="AC40" s="373">
        <v>34.042553191489397</v>
      </c>
      <c r="AD40" s="373">
        <v>39.438856537850697</v>
      </c>
      <c r="AE40" s="373">
        <v>40.129101667563198</v>
      </c>
      <c r="AF40" s="373">
        <v>40.095846645367402</v>
      </c>
      <c r="AG40" s="31">
        <v>36.042780748663098</v>
      </c>
      <c r="AH40" s="31">
        <v>29.876160990712101</v>
      </c>
      <c r="AI40" s="31">
        <v>29.606625258799198</v>
      </c>
      <c r="AJ40" s="31">
        <v>23.402061855670102</v>
      </c>
      <c r="AK40" s="31">
        <v>22.795255286229999</v>
      </c>
      <c r="AL40" s="31">
        <v>29.662337662337698</v>
      </c>
      <c r="AM40" s="31">
        <v>27.7633627400104</v>
      </c>
      <c r="AN40" s="531">
        <v>35.684210526315802</v>
      </c>
      <c r="AO40" s="529" t="s">
        <v>69</v>
      </c>
      <c r="AP40" s="28">
        <v>57.142857142857103</v>
      </c>
      <c r="AQ40" s="28">
        <v>78.3783783783784</v>
      </c>
      <c r="AR40" s="28">
        <v>68.75</v>
      </c>
      <c r="AS40" s="28">
        <v>61.290322580645203</v>
      </c>
      <c r="AT40" s="28">
        <v>70</v>
      </c>
      <c r="AU40" s="28">
        <v>71.052631578947398</v>
      </c>
      <c r="AV40" s="28">
        <v>64.705882352941202</v>
      </c>
      <c r="AW40" s="28">
        <v>67.567567567567593</v>
      </c>
      <c r="AX40" s="28">
        <v>58.974358974358999</v>
      </c>
      <c r="AY40" s="28">
        <v>72.5</v>
      </c>
      <c r="AZ40" s="539">
        <v>73.170731707317103</v>
      </c>
      <c r="BA40" s="537">
        <v>0</v>
      </c>
      <c r="BB40" s="537">
        <v>0</v>
      </c>
      <c r="BC40" s="537">
        <v>0</v>
      </c>
      <c r="BD40" s="537">
        <v>0</v>
      </c>
      <c r="BE40" s="537">
        <v>0</v>
      </c>
      <c r="BF40" s="537">
        <v>0</v>
      </c>
      <c r="BG40" s="537">
        <v>0</v>
      </c>
      <c r="BH40" s="537">
        <v>0</v>
      </c>
      <c r="BI40" s="537">
        <v>0</v>
      </c>
      <c r="BJ40" s="537">
        <v>0</v>
      </c>
      <c r="BK40" s="537">
        <v>0</v>
      </c>
      <c r="BL40" s="537">
        <v>0</v>
      </c>
    </row>
    <row r="41" spans="1:64" s="211" customFormat="1" ht="28.5">
      <c r="A41" s="498" t="s">
        <v>94</v>
      </c>
      <c r="B41" s="499"/>
      <c r="C41" s="499"/>
      <c r="D41" s="499"/>
      <c r="E41" s="499"/>
      <c r="F41" s="499"/>
      <c r="G41" s="499"/>
      <c r="H41" s="499"/>
      <c r="I41" s="499"/>
      <c r="J41" s="499"/>
      <c r="K41" s="499"/>
      <c r="L41" s="499"/>
      <c r="M41" s="499"/>
      <c r="N41" s="499"/>
      <c r="O41" s="227"/>
      <c r="P41" s="227"/>
      <c r="Q41" s="227"/>
      <c r="R41" s="227"/>
      <c r="S41" s="227"/>
      <c r="T41" s="227"/>
      <c r="U41" s="227"/>
      <c r="V41" s="227"/>
      <c r="W41" s="277"/>
      <c r="X41" s="246"/>
      <c r="Y41" s="227"/>
      <c r="Z41" s="227"/>
      <c r="AA41" s="227"/>
      <c r="AB41" s="227"/>
      <c r="AC41" s="227"/>
      <c r="AD41" s="227"/>
      <c r="AE41" s="227"/>
      <c r="AF41" s="227"/>
      <c r="AG41" s="247"/>
      <c r="AH41" s="247"/>
      <c r="AI41" s="247"/>
      <c r="AJ41" s="247"/>
      <c r="AK41" s="247"/>
      <c r="AL41" s="247"/>
      <c r="AM41" s="247"/>
      <c r="AN41" s="397"/>
      <c r="AO41" s="529" t="s">
        <v>71</v>
      </c>
      <c r="AP41" s="28">
        <v>31.25</v>
      </c>
      <c r="AQ41" s="28">
        <v>68.571428571428598</v>
      </c>
      <c r="AR41" s="28">
        <v>66.6666666666667</v>
      </c>
      <c r="AS41" s="28">
        <v>59.375</v>
      </c>
      <c r="AT41" s="28">
        <v>61.1</v>
      </c>
      <c r="AU41" s="28">
        <v>56.25</v>
      </c>
      <c r="AV41" s="28">
        <v>48.863636363636402</v>
      </c>
      <c r="AW41" s="28">
        <v>65.753424657534296</v>
      </c>
      <c r="AX41" s="28">
        <v>68.965517241379303</v>
      </c>
      <c r="AY41" s="28">
        <v>77.272727272727295</v>
      </c>
      <c r="AZ41" s="539">
        <v>66.6666666666667</v>
      </c>
      <c r="BA41" s="537">
        <v>0</v>
      </c>
      <c r="BB41" s="537">
        <v>0</v>
      </c>
      <c r="BC41" s="537">
        <v>0</v>
      </c>
      <c r="BD41" s="537">
        <v>0</v>
      </c>
      <c r="BE41" s="537">
        <v>0</v>
      </c>
      <c r="BF41" s="537">
        <v>0</v>
      </c>
      <c r="BG41" s="537">
        <v>0</v>
      </c>
      <c r="BH41" s="537">
        <v>0</v>
      </c>
      <c r="BI41" s="537">
        <v>0</v>
      </c>
      <c r="BJ41" s="537">
        <v>0</v>
      </c>
      <c r="BK41" s="537">
        <v>0</v>
      </c>
      <c r="BL41" s="537">
        <v>0</v>
      </c>
    </row>
    <row r="42" spans="1:64" ht="14.25" customHeight="1">
      <c r="A42" s="496" t="s">
        <v>68</v>
      </c>
      <c r="B42" s="495">
        <v>51.694915254237301</v>
      </c>
      <c r="C42" s="495">
        <v>40.059347181008903</v>
      </c>
      <c r="D42" s="495">
        <v>37.433155080213901</v>
      </c>
      <c r="E42" s="495">
        <v>18.2291666666667</v>
      </c>
      <c r="F42" s="495">
        <v>34.634146341463399</v>
      </c>
      <c r="G42" s="495">
        <v>29.7</v>
      </c>
      <c r="H42" s="495">
        <v>31.159420289855099</v>
      </c>
      <c r="I42" s="495">
        <v>34.732824427480899</v>
      </c>
      <c r="J42" s="495">
        <v>29.629629629629601</v>
      </c>
      <c r="K42" s="495">
        <v>40</v>
      </c>
      <c r="L42" s="495">
        <v>45.705521472392597</v>
      </c>
      <c r="M42" s="495">
        <v>41.4248021108179</v>
      </c>
      <c r="N42" s="495">
        <v>46.418338108882502</v>
      </c>
      <c r="O42" s="227">
        <v>40</v>
      </c>
      <c r="P42" s="227">
        <v>41.641337386018201</v>
      </c>
      <c r="Q42" s="227">
        <v>46.174142480211103</v>
      </c>
      <c r="R42" s="227">
        <v>38.496583143507998</v>
      </c>
      <c r="S42" s="227">
        <v>35.477178423236502</v>
      </c>
      <c r="T42" s="227">
        <v>39.705882352941202</v>
      </c>
      <c r="U42" s="227">
        <v>35.117773019272001</v>
      </c>
      <c r="V42" s="227">
        <v>31.4465408805031</v>
      </c>
      <c r="W42" s="227">
        <v>42.105263157894697</v>
      </c>
      <c r="X42" s="246">
        <v>35.517970401691301</v>
      </c>
      <c r="Y42" s="227">
        <v>37.422037422037398</v>
      </c>
      <c r="Z42" s="227">
        <v>41.4316702819957</v>
      </c>
      <c r="AA42" s="227">
        <v>34.497816593886498</v>
      </c>
      <c r="AB42" s="227">
        <v>41.484716157205199</v>
      </c>
      <c r="AC42" s="227">
        <v>29.677419354838701</v>
      </c>
      <c r="AD42" s="227">
        <v>31.397849462365599</v>
      </c>
      <c r="AE42" s="227">
        <v>35.010940919037203</v>
      </c>
      <c r="AF42" s="227">
        <v>38.064516129032299</v>
      </c>
      <c r="AG42" s="28">
        <v>31.614349775784799</v>
      </c>
      <c r="AH42" s="28">
        <v>25.8264462809917</v>
      </c>
      <c r="AI42" s="28">
        <v>20.245398773006102</v>
      </c>
      <c r="AJ42" s="28">
        <v>18.644067796610202</v>
      </c>
      <c r="AK42" s="28">
        <v>19.189765458422201</v>
      </c>
      <c r="AL42" s="28">
        <v>24.758220502901398</v>
      </c>
      <c r="AM42" s="28">
        <v>26.175869120654401</v>
      </c>
      <c r="AN42" s="475">
        <v>32.127659574468098</v>
      </c>
      <c r="AO42" s="529" t="s">
        <v>76</v>
      </c>
      <c r="AP42" s="28">
        <v>65</v>
      </c>
      <c r="AQ42" s="28">
        <v>68.975903614457806</v>
      </c>
      <c r="AR42" s="28">
        <v>72.753623188405797</v>
      </c>
      <c r="AS42" s="28">
        <v>69.732937685459902</v>
      </c>
      <c r="AT42" s="28">
        <v>69.8</v>
      </c>
      <c r="AU42" s="28">
        <v>62.613430127041703</v>
      </c>
      <c r="AV42" s="28">
        <v>66.129032258064498</v>
      </c>
      <c r="AW42" s="28">
        <v>67.934782608695699</v>
      </c>
      <c r="AX42" s="28">
        <v>64.981949458483797</v>
      </c>
      <c r="AY42" s="28">
        <v>68.458781362007201</v>
      </c>
      <c r="AZ42" s="539">
        <v>67.799642218246902</v>
      </c>
      <c r="BA42" s="537">
        <v>0</v>
      </c>
      <c r="BB42" s="537">
        <v>0</v>
      </c>
      <c r="BC42" s="537">
        <v>0</v>
      </c>
      <c r="BD42" s="537">
        <v>0</v>
      </c>
      <c r="BE42" s="537">
        <v>0</v>
      </c>
      <c r="BF42" s="537">
        <v>0</v>
      </c>
      <c r="BG42" s="537">
        <v>0</v>
      </c>
      <c r="BH42" s="537">
        <v>0</v>
      </c>
      <c r="BI42" s="537">
        <v>0</v>
      </c>
      <c r="BJ42" s="537">
        <v>0</v>
      </c>
      <c r="BK42" s="537">
        <v>0</v>
      </c>
      <c r="BL42" s="537">
        <v>0</v>
      </c>
    </row>
    <row r="43" spans="1:64">
      <c r="A43" s="497" t="s">
        <v>69</v>
      </c>
      <c r="B43" s="495">
        <v>39.759036144578303</v>
      </c>
      <c r="C43" s="495">
        <v>56.164383561643803</v>
      </c>
      <c r="D43" s="495">
        <v>59.375</v>
      </c>
      <c r="E43" s="495">
        <v>47.368421052631597</v>
      </c>
      <c r="F43" s="495">
        <v>21.739130434782599</v>
      </c>
      <c r="G43" s="495">
        <v>25</v>
      </c>
      <c r="H43" s="495">
        <v>53.3333333333333</v>
      </c>
      <c r="I43" s="495">
        <v>43.902439024390198</v>
      </c>
      <c r="J43" s="495">
        <v>58.823529411764703</v>
      </c>
      <c r="K43" s="495">
        <v>46.268656716417901</v>
      </c>
      <c r="L43" s="495">
        <v>47.169811320754697</v>
      </c>
      <c r="M43" s="495">
        <v>55.384615384615401</v>
      </c>
      <c r="N43" s="495">
        <v>48.484848484848499</v>
      </c>
      <c r="O43" s="227">
        <v>47.142857142857103</v>
      </c>
      <c r="P43" s="227">
        <v>47.887323943661997</v>
      </c>
      <c r="Q43" s="227">
        <v>54.081632653061199</v>
      </c>
      <c r="R43" s="227">
        <v>45.762711864406803</v>
      </c>
      <c r="S43" s="227">
        <v>42.748091603053403</v>
      </c>
      <c r="T43" s="227">
        <v>37.735849056603797</v>
      </c>
      <c r="U43" s="227">
        <v>46.468401486988803</v>
      </c>
      <c r="V43" s="227">
        <v>35.968379446640299</v>
      </c>
      <c r="W43" s="227">
        <v>46.014492753623202</v>
      </c>
      <c r="X43" s="246">
        <v>44.839857651245602</v>
      </c>
      <c r="Y43" s="227">
        <v>37.051792828685301</v>
      </c>
      <c r="Z43" s="227">
        <v>32.244897959183703</v>
      </c>
      <c r="AA43" s="227">
        <v>32.931726907630498</v>
      </c>
      <c r="AB43" s="227">
        <v>35.983263598326403</v>
      </c>
      <c r="AC43" s="227">
        <v>21.653543307086601</v>
      </c>
      <c r="AD43" s="227">
        <v>40.304182509505701</v>
      </c>
      <c r="AE43" s="227">
        <v>42.9184549356223</v>
      </c>
      <c r="AF43" s="227">
        <v>34.9794238683128</v>
      </c>
      <c r="AG43" s="28">
        <v>33.941605839416098</v>
      </c>
      <c r="AH43" s="28">
        <v>34.328358208955201</v>
      </c>
      <c r="AI43" s="28">
        <v>33.59375</v>
      </c>
      <c r="AJ43" s="28">
        <v>19.202898550724601</v>
      </c>
      <c r="AK43" s="28">
        <v>19.838056680161898</v>
      </c>
      <c r="AL43" s="28">
        <v>31.020408163265301</v>
      </c>
      <c r="AM43" s="28">
        <v>20.4724409448819</v>
      </c>
      <c r="AN43" s="475">
        <v>32.718894009216598</v>
      </c>
      <c r="AO43" s="530" t="s">
        <v>74</v>
      </c>
      <c r="AP43" s="28">
        <v>52.7777777777778</v>
      </c>
      <c r="AQ43" s="28">
        <v>71.428571428571402</v>
      </c>
      <c r="AR43" s="28">
        <v>76.6666666666667</v>
      </c>
      <c r="AS43" s="28">
        <v>77.192982456140399</v>
      </c>
      <c r="AT43" s="28">
        <v>81.400000000000006</v>
      </c>
      <c r="AU43" s="28">
        <v>51.020408163265301</v>
      </c>
      <c r="AV43" s="28">
        <v>70.652173913043498</v>
      </c>
      <c r="AW43" s="28">
        <v>75.257731958762903</v>
      </c>
      <c r="AX43" s="28">
        <v>71.578947368421098</v>
      </c>
      <c r="AY43" s="28">
        <v>63.265306122448997</v>
      </c>
      <c r="AZ43" s="539">
        <v>72</v>
      </c>
      <c r="BA43" s="537">
        <v>0</v>
      </c>
      <c r="BB43" s="537">
        <v>0</v>
      </c>
      <c r="BC43" s="537">
        <v>0</v>
      </c>
      <c r="BD43" s="537">
        <v>0</v>
      </c>
      <c r="BE43" s="537">
        <v>0</v>
      </c>
      <c r="BF43" s="537">
        <v>0</v>
      </c>
      <c r="BG43" s="537">
        <v>0</v>
      </c>
      <c r="BH43" s="537">
        <v>0</v>
      </c>
      <c r="BI43" s="537">
        <v>0</v>
      </c>
      <c r="BJ43" s="537">
        <v>0</v>
      </c>
      <c r="BK43" s="537">
        <v>0</v>
      </c>
      <c r="BL43" s="537">
        <v>0</v>
      </c>
    </row>
    <row r="44" spans="1:64">
      <c r="A44" s="497" t="s">
        <v>71</v>
      </c>
      <c r="B44" s="495">
        <v>29.608938547486002</v>
      </c>
      <c r="C44" s="495">
        <v>47.8494623655914</v>
      </c>
      <c r="D44" s="495">
        <v>80.5555555555556</v>
      </c>
      <c r="E44" s="495">
        <v>24.725274725274701</v>
      </c>
      <c r="F44" s="495">
        <v>45.454545454545503</v>
      </c>
      <c r="G44" s="495">
        <v>40.1</v>
      </c>
      <c r="H44" s="495">
        <v>27.9569892473118</v>
      </c>
      <c r="I44" s="495">
        <v>19.209039548022599</v>
      </c>
      <c r="J44" s="495">
        <v>44.680851063829799</v>
      </c>
      <c r="K44" s="495">
        <v>40.9677419354839</v>
      </c>
      <c r="L44" s="495">
        <v>47.826086956521699</v>
      </c>
      <c r="M44" s="495">
        <v>53.183520599250897</v>
      </c>
      <c r="N44" s="495">
        <v>45.980707395498399</v>
      </c>
      <c r="O44" s="227">
        <v>50.1650165016502</v>
      </c>
      <c r="P44" s="227">
        <v>47.5460122699387</v>
      </c>
      <c r="Q44" s="227">
        <v>45.684210526315802</v>
      </c>
      <c r="R44" s="227">
        <v>43.449781659388599</v>
      </c>
      <c r="S44" s="227">
        <v>40.836653386454202</v>
      </c>
      <c r="T44" s="227">
        <v>44.008264462809898</v>
      </c>
      <c r="U44" s="227">
        <v>40.853658536585399</v>
      </c>
      <c r="V44" s="227">
        <v>37.601626016260198</v>
      </c>
      <c r="W44" s="227">
        <v>41.735537190082603</v>
      </c>
      <c r="X44" s="246">
        <v>42.190669371196797</v>
      </c>
      <c r="Y44" s="227">
        <v>42.241379310344797</v>
      </c>
      <c r="Z44" s="227">
        <v>37.341772151898702</v>
      </c>
      <c r="AA44" s="227">
        <v>43.300970873786397</v>
      </c>
      <c r="AB44" s="227">
        <v>38.922155688622802</v>
      </c>
      <c r="AC44" s="227">
        <v>39.370078740157503</v>
      </c>
      <c r="AD44" s="227">
        <v>42.578125</v>
      </c>
      <c r="AE44" s="227">
        <v>38.241308793456</v>
      </c>
      <c r="AF44" s="227">
        <v>43.737957610789998</v>
      </c>
      <c r="AG44" s="28">
        <v>35.671342685370703</v>
      </c>
      <c r="AH44" s="28">
        <v>30.0578034682081</v>
      </c>
      <c r="AI44" s="28">
        <v>31.536926147704602</v>
      </c>
      <c r="AJ44" s="28">
        <v>21.8503937007874</v>
      </c>
      <c r="AK44" s="28">
        <v>20.9708737864078</v>
      </c>
      <c r="AL44" s="28">
        <v>30.721649484536101</v>
      </c>
      <c r="AM44" s="28">
        <v>25.879917184265</v>
      </c>
      <c r="AN44" s="475">
        <v>36.750483558994198</v>
      </c>
      <c r="AO44" s="530" t="s">
        <v>75</v>
      </c>
      <c r="AP44" s="28">
        <v>69.047619047619094</v>
      </c>
      <c r="AQ44" s="28">
        <v>69.117647058823493</v>
      </c>
      <c r="AR44" s="28">
        <v>75</v>
      </c>
      <c r="AS44" s="28">
        <v>59.259259259259302</v>
      </c>
      <c r="AT44" s="28">
        <v>67.599999999999994</v>
      </c>
      <c r="AU44" s="28">
        <v>64.044943820224702</v>
      </c>
      <c r="AV44" s="28">
        <v>69.387755102040799</v>
      </c>
      <c r="AW44" s="28">
        <v>73.267326732673297</v>
      </c>
      <c r="AX44" s="28">
        <v>72.641509433962298</v>
      </c>
      <c r="AY44" s="28">
        <v>74.766355140186903</v>
      </c>
      <c r="AZ44" s="539">
        <v>64.406779661016998</v>
      </c>
      <c r="BA44" s="537">
        <v>0</v>
      </c>
      <c r="BB44" s="537">
        <v>0</v>
      </c>
      <c r="BC44" s="537">
        <v>0</v>
      </c>
      <c r="BD44" s="537">
        <v>0</v>
      </c>
      <c r="BE44" s="537">
        <v>0</v>
      </c>
      <c r="BF44" s="537">
        <v>0</v>
      </c>
      <c r="BG44" s="537">
        <v>0</v>
      </c>
      <c r="BH44" s="537">
        <v>0</v>
      </c>
      <c r="BI44" s="537">
        <v>0</v>
      </c>
      <c r="BJ44" s="537">
        <v>0</v>
      </c>
      <c r="BK44" s="537">
        <v>0</v>
      </c>
      <c r="BL44" s="537">
        <v>0</v>
      </c>
    </row>
    <row r="45" spans="1:64">
      <c r="A45" s="497" t="s">
        <v>84</v>
      </c>
      <c r="B45" s="495">
        <v>52.602739726027401</v>
      </c>
      <c r="C45" s="495">
        <v>45.302013422818803</v>
      </c>
      <c r="D45" s="495">
        <v>73.103448275862107</v>
      </c>
      <c r="E45" s="495">
        <v>41.3</v>
      </c>
      <c r="F45" s="495">
        <v>43</v>
      </c>
      <c r="G45" s="495">
        <v>46.9</v>
      </c>
      <c r="H45" s="495">
        <v>35.526315789473699</v>
      </c>
      <c r="I45" s="495">
        <v>33.582089552238799</v>
      </c>
      <c r="J45" s="495">
        <v>44.117647058823501</v>
      </c>
      <c r="K45" s="495">
        <v>56.4625850340136</v>
      </c>
      <c r="L45" s="495">
        <v>64.406779661016898</v>
      </c>
      <c r="M45" s="495">
        <v>64.532019704433495</v>
      </c>
      <c r="N45" s="495">
        <v>58.095238095238102</v>
      </c>
      <c r="O45" s="373">
        <v>55.053191489361701</v>
      </c>
      <c r="P45" s="373">
        <v>56.914893617021299</v>
      </c>
      <c r="Q45" s="373">
        <v>50.103950103950098</v>
      </c>
      <c r="R45" s="373">
        <v>9.8070739549839203</v>
      </c>
      <c r="S45" s="373">
        <v>41.1023622047244</v>
      </c>
      <c r="T45" s="373">
        <v>44.921875</v>
      </c>
      <c r="U45" s="373">
        <v>44.1958041958042</v>
      </c>
      <c r="V45" s="373">
        <v>35.765379113018597</v>
      </c>
      <c r="W45" s="373">
        <v>45.3890489913545</v>
      </c>
      <c r="X45" s="392">
        <v>40.345821325648402</v>
      </c>
      <c r="Y45" s="373">
        <v>40.094339622641499</v>
      </c>
      <c r="Z45" s="373">
        <v>39.164086687306501</v>
      </c>
      <c r="AA45" s="373">
        <v>34.210526315789501</v>
      </c>
      <c r="AB45" s="373">
        <v>42.5981873111783</v>
      </c>
      <c r="AC45" s="373">
        <v>37.883435582822102</v>
      </c>
      <c r="AD45" s="373">
        <v>42.372881355932201</v>
      </c>
      <c r="AE45" s="373">
        <v>43.952802359882</v>
      </c>
      <c r="AF45" s="373">
        <v>40.552995391705103</v>
      </c>
      <c r="AG45" s="31">
        <v>40.122511485451803</v>
      </c>
      <c r="AH45" s="31">
        <v>30.792227204783298</v>
      </c>
      <c r="AI45" s="31">
        <v>33.528550512445101</v>
      </c>
      <c r="AJ45" s="31">
        <v>29.532163742690098</v>
      </c>
      <c r="AK45" s="31">
        <v>27.503526093088901</v>
      </c>
      <c r="AL45" s="31">
        <v>32.058823529411796</v>
      </c>
      <c r="AM45" s="31">
        <v>32.7169274537696</v>
      </c>
      <c r="AN45" s="531">
        <v>38.218390804597703</v>
      </c>
      <c r="AO45" s="530" t="s">
        <v>80</v>
      </c>
      <c r="AP45" s="28">
        <v>73.015873015872998</v>
      </c>
      <c r="AQ45" s="28">
        <v>77.5</v>
      </c>
      <c r="AR45" s="28">
        <v>76.699029126213603</v>
      </c>
      <c r="AS45" s="28">
        <v>74.757281553398101</v>
      </c>
      <c r="AT45" s="28">
        <v>78.2</v>
      </c>
      <c r="AU45" s="28">
        <v>70.552147239263803</v>
      </c>
      <c r="AV45" s="28">
        <v>70.303030303030297</v>
      </c>
      <c r="AW45" s="28">
        <v>70.588235294117695</v>
      </c>
      <c r="AX45" s="28">
        <v>61.3924050632911</v>
      </c>
      <c r="AY45" s="28">
        <v>72.327044025157207</v>
      </c>
      <c r="AZ45" s="539">
        <v>73.154362416107404</v>
      </c>
      <c r="BA45" s="537">
        <v>0</v>
      </c>
      <c r="BB45" s="537">
        <v>0</v>
      </c>
      <c r="BC45" s="537">
        <v>0</v>
      </c>
      <c r="BD45" s="537">
        <v>0</v>
      </c>
      <c r="BE45" s="537">
        <v>0</v>
      </c>
      <c r="BF45" s="537">
        <v>0</v>
      </c>
      <c r="BG45" s="537">
        <v>0</v>
      </c>
      <c r="BH45" s="537">
        <v>0</v>
      </c>
      <c r="BI45" s="537">
        <v>0</v>
      </c>
      <c r="BJ45" s="537">
        <v>0</v>
      </c>
      <c r="BK45" s="537">
        <v>0</v>
      </c>
      <c r="BL45" s="537">
        <v>0</v>
      </c>
    </row>
    <row r="46" spans="1:64" s="211" customFormat="1">
      <c r="A46" s="631" t="s">
        <v>95</v>
      </c>
      <c r="B46" s="632"/>
      <c r="C46" s="632"/>
      <c r="D46" s="632"/>
      <c r="E46" s="632"/>
      <c r="F46" s="632"/>
      <c r="G46" s="632"/>
      <c r="H46" s="632"/>
      <c r="I46" s="632"/>
      <c r="J46" s="632"/>
      <c r="K46" s="632"/>
      <c r="L46" s="632"/>
      <c r="M46" s="632"/>
      <c r="N46" s="632"/>
      <c r="O46" s="227"/>
      <c r="P46" s="227"/>
      <c r="Q46" s="227"/>
      <c r="R46" s="227"/>
      <c r="S46" s="227"/>
      <c r="T46" s="227"/>
      <c r="U46" s="227"/>
      <c r="V46" s="227"/>
      <c r="W46" s="277"/>
      <c r="X46" s="246"/>
      <c r="Y46" s="632"/>
      <c r="Z46" s="632"/>
      <c r="AA46" s="632"/>
      <c r="AB46" s="632"/>
      <c r="AC46" s="632"/>
      <c r="AD46" s="632"/>
      <c r="AE46" s="632"/>
      <c r="AF46" s="632"/>
      <c r="AG46" s="244"/>
      <c r="AH46" s="244"/>
      <c r="AI46" s="244"/>
      <c r="AJ46" s="244"/>
      <c r="AK46" s="247"/>
      <c r="AL46" s="247"/>
      <c r="AM46" s="247"/>
      <c r="AN46" s="397"/>
      <c r="AO46" s="530" t="s">
        <v>78</v>
      </c>
      <c r="AP46" s="532">
        <v>58.974358974358999</v>
      </c>
      <c r="AQ46" s="532">
        <v>55.681818181818201</v>
      </c>
      <c r="AR46" s="532">
        <v>66.393442622950801</v>
      </c>
      <c r="AS46" s="532">
        <v>66.6666666666667</v>
      </c>
      <c r="AT46" s="532">
        <v>58.5</v>
      </c>
      <c r="AU46" s="526">
        <v>61.194029850746297</v>
      </c>
      <c r="AV46" s="526">
        <v>59.113300492610797</v>
      </c>
      <c r="AW46" s="526">
        <v>59.701492537313399</v>
      </c>
      <c r="AX46" s="526">
        <v>60.512820512820497</v>
      </c>
      <c r="AY46" s="526">
        <v>64.432989690721698</v>
      </c>
      <c r="AZ46" s="526">
        <v>63.5416666666667</v>
      </c>
      <c r="BA46" s="538">
        <v>0</v>
      </c>
      <c r="BB46" s="538">
        <v>0</v>
      </c>
      <c r="BC46" s="538">
        <v>0</v>
      </c>
      <c r="BD46" s="538">
        <v>0</v>
      </c>
      <c r="BE46" s="538">
        <v>0</v>
      </c>
      <c r="BF46" s="538">
        <v>0</v>
      </c>
      <c r="BG46" s="538">
        <v>0</v>
      </c>
      <c r="BH46" s="538">
        <v>0</v>
      </c>
      <c r="BI46" s="538">
        <v>0</v>
      </c>
      <c r="BJ46" s="538">
        <v>0</v>
      </c>
      <c r="BK46" s="538">
        <v>0</v>
      </c>
      <c r="BL46" s="538">
        <v>0</v>
      </c>
    </row>
    <row r="47" spans="1:64" ht="14.25" customHeight="1">
      <c r="A47" s="496" t="s">
        <v>68</v>
      </c>
      <c r="B47" s="495">
        <v>75.630252100840295</v>
      </c>
      <c r="C47" s="495">
        <v>70.029673590504402</v>
      </c>
      <c r="D47" s="495">
        <v>61.497326203208601</v>
      </c>
      <c r="E47" s="495">
        <v>61.139896373056999</v>
      </c>
      <c r="F47" s="495">
        <v>57.0731707317073</v>
      </c>
      <c r="G47" s="495">
        <v>55.9</v>
      </c>
      <c r="H47" s="495">
        <v>52.898550724637701</v>
      </c>
      <c r="I47" s="495">
        <v>62.977099236641202</v>
      </c>
      <c r="J47" s="495">
        <v>35.802469135802497</v>
      </c>
      <c r="K47" s="495">
        <v>27.647058823529399</v>
      </c>
      <c r="L47" s="495">
        <v>29.4478527607362</v>
      </c>
      <c r="M47" s="495">
        <v>13.456464379947199</v>
      </c>
      <c r="N47" s="495">
        <v>25.5014326647564</v>
      </c>
      <c r="O47" s="227">
        <v>14.0983606557377</v>
      </c>
      <c r="P47" s="227">
        <v>19.756838905775101</v>
      </c>
      <c r="Q47" s="227">
        <v>29.815303430079201</v>
      </c>
      <c r="R47" s="227">
        <v>23.462414578587701</v>
      </c>
      <c r="S47" s="227">
        <v>24.481327800829899</v>
      </c>
      <c r="T47" s="227">
        <v>17.894736842105299</v>
      </c>
      <c r="U47" s="227">
        <v>24.197002141327602</v>
      </c>
      <c r="V47" s="227">
        <v>60.796645702306101</v>
      </c>
      <c r="W47" s="227">
        <v>64.421052631578902</v>
      </c>
      <c r="X47" s="246">
        <v>64.270613107822399</v>
      </c>
      <c r="Y47" s="227">
        <v>61.954261954262002</v>
      </c>
      <c r="Z47" s="227">
        <v>62.906724511930598</v>
      </c>
      <c r="AA47" s="227">
        <v>56.113537117903903</v>
      </c>
      <c r="AB47" s="227">
        <v>59.606986899563303</v>
      </c>
      <c r="AC47" s="227">
        <v>54.408602150537597</v>
      </c>
      <c r="AD47" s="227">
        <v>62.284482758620697</v>
      </c>
      <c r="AE47" s="227">
        <v>59.780219780219802</v>
      </c>
      <c r="AF47" s="227">
        <v>62.1505376344086</v>
      </c>
      <c r="AG47" s="28">
        <v>57.078651685393297</v>
      </c>
      <c r="AH47" s="28">
        <v>55.991735537190102</v>
      </c>
      <c r="AI47" s="28">
        <v>46.216768916155402</v>
      </c>
      <c r="AJ47" s="28">
        <v>55.319148936170201</v>
      </c>
      <c r="AK47" s="28">
        <v>56.196581196581199</v>
      </c>
      <c r="AL47" s="28">
        <v>50.581395348837198</v>
      </c>
      <c r="AM47" s="28">
        <v>54.451345755693602</v>
      </c>
      <c r="AN47" s="475">
        <v>23.295454545454501</v>
      </c>
      <c r="AO47" s="534" t="s">
        <v>96</v>
      </c>
      <c r="AP47" s="527"/>
      <c r="AQ47" s="527"/>
      <c r="AR47" s="527"/>
      <c r="AS47" s="527"/>
      <c r="AT47" s="527"/>
      <c r="AU47" s="527"/>
      <c r="AV47" s="527"/>
      <c r="AW47" s="527"/>
      <c r="AX47" s="527"/>
      <c r="AY47" s="527"/>
      <c r="AZ47" s="539"/>
      <c r="BA47" s="539"/>
      <c r="BB47" s="539"/>
      <c r="BC47" s="539"/>
      <c r="BD47" s="539"/>
      <c r="BH47" s="542"/>
      <c r="BI47" s="539"/>
      <c r="BJ47" s="539"/>
      <c r="BK47" s="539"/>
      <c r="BL47" s="539"/>
    </row>
    <row r="48" spans="1:64">
      <c r="A48" s="497" t="s">
        <v>69</v>
      </c>
      <c r="B48" s="495">
        <v>69.736842105263193</v>
      </c>
      <c r="C48" s="495">
        <v>68.493150684931507</v>
      </c>
      <c r="D48" s="495">
        <v>59.375</v>
      </c>
      <c r="E48" s="495">
        <v>68.421052631578902</v>
      </c>
      <c r="F48" s="495">
        <v>39.130434782608702</v>
      </c>
      <c r="G48" s="495">
        <v>62.5</v>
      </c>
      <c r="H48" s="495">
        <v>70</v>
      </c>
      <c r="I48" s="495">
        <v>58.536585365853703</v>
      </c>
      <c r="J48" s="495">
        <v>52.941176470588204</v>
      </c>
      <c r="K48" s="495">
        <v>52.238805970149301</v>
      </c>
      <c r="L48" s="495">
        <v>24.528301886792502</v>
      </c>
      <c r="M48" s="495">
        <v>32.307692307692299</v>
      </c>
      <c r="N48" s="495">
        <v>0</v>
      </c>
      <c r="O48" s="227">
        <v>20</v>
      </c>
      <c r="P48" s="227">
        <v>46.478873239436602</v>
      </c>
      <c r="Q48" s="227">
        <v>51.020408163265301</v>
      </c>
      <c r="R48" s="227">
        <v>38.135593220338997</v>
      </c>
      <c r="S48" s="227">
        <v>38.931297709923697</v>
      </c>
      <c r="T48" s="227">
        <v>20.454545454545499</v>
      </c>
      <c r="U48" s="227">
        <v>34.572490706319698</v>
      </c>
      <c r="V48" s="227">
        <v>59.683794466403199</v>
      </c>
      <c r="W48" s="227">
        <v>67.753623188405797</v>
      </c>
      <c r="X48" s="246">
        <v>65.591397849462396</v>
      </c>
      <c r="Y48" s="227">
        <v>66.135458167330697</v>
      </c>
      <c r="Z48" s="227">
        <v>57.142857142857103</v>
      </c>
      <c r="AA48" s="227">
        <v>61.044176706827301</v>
      </c>
      <c r="AB48" s="227">
        <v>55.882352941176499</v>
      </c>
      <c r="AC48" s="227">
        <v>49.212598425196902</v>
      </c>
      <c r="AD48" s="227">
        <v>63.8783269961977</v>
      </c>
      <c r="AE48" s="227">
        <v>65.367965367965397</v>
      </c>
      <c r="AF48" s="227">
        <v>60.493827160493801</v>
      </c>
      <c r="AG48" s="28">
        <v>61.6788321167883</v>
      </c>
      <c r="AH48" s="28">
        <v>64.552238805970106</v>
      </c>
      <c r="AI48" s="28">
        <v>57.421875</v>
      </c>
      <c r="AJ48" s="28">
        <v>58.3333333333333</v>
      </c>
      <c r="AK48" s="28">
        <v>58.606557377049199</v>
      </c>
      <c r="AL48" s="28">
        <v>57.377049180327901</v>
      </c>
      <c r="AM48" s="28">
        <v>50</v>
      </c>
      <c r="AN48" s="475">
        <v>34.523809523809497</v>
      </c>
      <c r="AO48" s="528" t="s">
        <v>72</v>
      </c>
      <c r="AP48" s="28">
        <v>6.0810810810810798</v>
      </c>
      <c r="AQ48" s="28">
        <v>6.7708333333333304</v>
      </c>
      <c r="AR48" s="28">
        <v>0</v>
      </c>
      <c r="AS48" s="28">
        <v>11.340206185567</v>
      </c>
      <c r="AT48" s="28">
        <v>7.7</v>
      </c>
      <c r="AU48" s="28">
        <v>-2.4922118380062299</v>
      </c>
      <c r="AV48" s="28">
        <v>-3.1884057971014501</v>
      </c>
      <c r="AW48" s="28">
        <v>6.6037735849056602</v>
      </c>
      <c r="AX48" s="28">
        <v>13.3522727272727</v>
      </c>
      <c r="AY48" s="28">
        <v>9.8550724637681206</v>
      </c>
      <c r="AZ48" s="539">
        <v>23.076923076923102</v>
      </c>
      <c r="BA48" s="539">
        <v>14.939024390243899</v>
      </c>
      <c r="BB48" s="539">
        <v>10.5105105105105</v>
      </c>
      <c r="BC48" s="539">
        <v>10.2803738317757</v>
      </c>
      <c r="BD48" s="539">
        <v>14.1975308641975</v>
      </c>
      <c r="BE48" s="448">
        <v>8.8495575221238898</v>
      </c>
      <c r="BF48" s="448">
        <v>11.782477341389701</v>
      </c>
      <c r="BG48" s="448">
        <v>5.2325581395348797</v>
      </c>
      <c r="BH48" s="448">
        <v>5</v>
      </c>
      <c r="BI48" s="539">
        <v>5.2023121387283204</v>
      </c>
      <c r="BJ48" s="539">
        <v>7.4712643678160902</v>
      </c>
      <c r="BK48" s="539">
        <v>11.176470588235301</v>
      </c>
      <c r="BL48" s="539">
        <v>17.1511627906977</v>
      </c>
    </row>
    <row r="49" spans="1:64">
      <c r="A49" s="497" t="s">
        <v>71</v>
      </c>
      <c r="B49" s="495">
        <v>43.8888888888889</v>
      </c>
      <c r="C49" s="495">
        <v>67.204301075268802</v>
      </c>
      <c r="D49" s="495">
        <v>60.5555555555556</v>
      </c>
      <c r="E49" s="495">
        <v>61.878453038674003</v>
      </c>
      <c r="F49" s="495">
        <v>64.335664335664305</v>
      </c>
      <c r="G49" s="495">
        <v>63.1</v>
      </c>
      <c r="H49" s="495">
        <v>59.139784946236603</v>
      </c>
      <c r="I49" s="495">
        <v>67.2316384180791</v>
      </c>
      <c r="J49" s="495">
        <v>50.354609929078002</v>
      </c>
      <c r="K49" s="495">
        <v>38.064516129032299</v>
      </c>
      <c r="L49" s="495">
        <v>30.434782608695699</v>
      </c>
      <c r="M49" s="495">
        <v>31.835205992509401</v>
      </c>
      <c r="N49" s="495">
        <v>20.5128205128205</v>
      </c>
      <c r="O49" s="227">
        <v>30.693069306930699</v>
      </c>
      <c r="P49" s="227">
        <v>38.036809815950903</v>
      </c>
      <c r="Q49" s="227">
        <v>36.842105263157897</v>
      </c>
      <c r="R49" s="227">
        <v>41.048034934497799</v>
      </c>
      <c r="S49" s="227">
        <v>33.466135458167301</v>
      </c>
      <c r="T49" s="227">
        <v>38.429752066115697</v>
      </c>
      <c r="U49" s="227">
        <v>42.040816326530603</v>
      </c>
      <c r="V49" s="227">
        <v>64.430894308943095</v>
      </c>
      <c r="W49" s="227">
        <v>69.358178053830201</v>
      </c>
      <c r="X49" s="246">
        <v>70.993914807302204</v>
      </c>
      <c r="Y49" s="227">
        <v>67.241379310344797</v>
      </c>
      <c r="Z49" s="227">
        <v>69.279661016949206</v>
      </c>
      <c r="AA49" s="227">
        <v>68.737864077669897</v>
      </c>
      <c r="AB49" s="227">
        <v>56.772908366533898</v>
      </c>
      <c r="AC49" s="227">
        <v>59.763313609467502</v>
      </c>
      <c r="AD49" s="227">
        <v>71.037181996086105</v>
      </c>
      <c r="AE49" s="227">
        <v>66.6666666666667</v>
      </c>
      <c r="AF49" s="227">
        <v>69.5568400770713</v>
      </c>
      <c r="AG49" s="28">
        <v>63.727454909819599</v>
      </c>
      <c r="AH49" s="28">
        <v>64.161849710982693</v>
      </c>
      <c r="AI49" s="28">
        <v>54.890219560878201</v>
      </c>
      <c r="AJ49" s="28">
        <v>60.990099009901002</v>
      </c>
      <c r="AK49" s="28">
        <v>60.776699029126199</v>
      </c>
      <c r="AL49" s="28">
        <v>58.677685950413199</v>
      </c>
      <c r="AM49" s="28">
        <v>62.655601659750999</v>
      </c>
      <c r="AN49" s="475">
        <v>47.2826086956522</v>
      </c>
      <c r="AO49" s="529" t="s">
        <v>69</v>
      </c>
      <c r="AP49" s="28">
        <v>-9.5238095238095202</v>
      </c>
      <c r="AQ49" s="28">
        <v>8.1081081081081106</v>
      </c>
      <c r="AR49" s="28">
        <v>6.25</v>
      </c>
      <c r="AS49" s="28">
        <v>-6.4516129032258096</v>
      </c>
      <c r="AT49" s="28">
        <v>3.3</v>
      </c>
      <c r="AU49" s="28">
        <v>-2.5641025641025599</v>
      </c>
      <c r="AV49" s="28">
        <v>-5.8823529411764701</v>
      </c>
      <c r="AW49" s="28">
        <v>-22.2222222222222</v>
      </c>
      <c r="AX49" s="28">
        <v>-10.526315789473699</v>
      </c>
      <c r="AY49" s="28">
        <v>2.5</v>
      </c>
      <c r="AZ49" s="539">
        <v>0</v>
      </c>
      <c r="BA49" s="539">
        <v>18.75</v>
      </c>
      <c r="BB49" s="539">
        <v>-2.5</v>
      </c>
      <c r="BC49" s="539">
        <v>13.8888888888889</v>
      </c>
      <c r="BD49" s="539">
        <v>10.8108108108108</v>
      </c>
      <c r="BE49" s="448">
        <v>2.9411764705882399</v>
      </c>
      <c r="BF49" s="448">
        <v>6.25</v>
      </c>
      <c r="BG49" s="448">
        <v>2.9411764705882399</v>
      </c>
      <c r="BH49" s="448">
        <v>6.5</v>
      </c>
      <c r="BI49" s="539">
        <v>-2.9411764705882399</v>
      </c>
      <c r="BJ49" s="539">
        <v>5.8823529411764701</v>
      </c>
      <c r="BK49" s="539">
        <v>2.9411764705882399</v>
      </c>
      <c r="BL49" s="539">
        <v>2.7027027027027</v>
      </c>
    </row>
    <row r="50" spans="1:64">
      <c r="A50" s="497" t="s">
        <v>73</v>
      </c>
      <c r="B50" s="495">
        <v>75.376884422110507</v>
      </c>
      <c r="C50" s="495">
        <v>72.093023255813904</v>
      </c>
      <c r="D50" s="495">
        <v>67.479674796748</v>
      </c>
      <c r="E50" s="495">
        <v>66.386554621848703</v>
      </c>
      <c r="F50" s="495">
        <v>71.074380165289298</v>
      </c>
      <c r="G50" s="495">
        <v>68.900000000000006</v>
      </c>
      <c r="H50" s="495">
        <v>63.157894736842103</v>
      </c>
      <c r="I50" s="495">
        <v>58.208955223880601</v>
      </c>
      <c r="J50" s="495">
        <v>52.941176470588204</v>
      </c>
      <c r="K50" s="495">
        <v>28.9115646258503</v>
      </c>
      <c r="L50" s="495">
        <v>35.028248587570602</v>
      </c>
      <c r="M50" s="495">
        <v>33.990147783251203</v>
      </c>
      <c r="N50" s="495">
        <v>18.095238095238098</v>
      </c>
      <c r="O50" s="227">
        <v>34.574468085106403</v>
      </c>
      <c r="P50" s="227">
        <v>23.936170212766001</v>
      </c>
      <c r="Q50" s="227">
        <v>27.650727650727699</v>
      </c>
      <c r="R50" s="227">
        <v>36.3344051446945</v>
      </c>
      <c r="S50" s="227">
        <v>39.842519685039399</v>
      </c>
      <c r="T50" s="227">
        <v>43.75</v>
      </c>
      <c r="U50" s="227">
        <v>30.3496503496503</v>
      </c>
      <c r="V50" s="227">
        <v>64.520743919885504</v>
      </c>
      <c r="W50" s="227">
        <v>66.282420749279495</v>
      </c>
      <c r="X50" s="246">
        <v>67.676767676767696</v>
      </c>
      <c r="Y50" s="227">
        <v>66.6666666666667</v>
      </c>
      <c r="Z50" s="227">
        <v>63.622291021671799</v>
      </c>
      <c r="AA50" s="227">
        <v>63.255813953488399</v>
      </c>
      <c r="AB50" s="227">
        <v>64.199395770392798</v>
      </c>
      <c r="AC50" s="227">
        <v>58.4992343032159</v>
      </c>
      <c r="AD50" s="227">
        <v>66.049382716049394</v>
      </c>
      <c r="AE50" s="227">
        <v>62.518740629685198</v>
      </c>
      <c r="AF50" s="227">
        <v>68.202764976958505</v>
      </c>
      <c r="AG50" s="28">
        <v>66.564417177914095</v>
      </c>
      <c r="AH50" s="28">
        <v>64.424514200299001</v>
      </c>
      <c r="AI50" s="28">
        <v>59.2375366568915</v>
      </c>
      <c r="AJ50" s="28">
        <v>56.470588235294102</v>
      </c>
      <c r="AK50" s="28">
        <v>60.481586402266302</v>
      </c>
      <c r="AL50" s="28">
        <v>58.468335787923401</v>
      </c>
      <c r="AM50" s="28">
        <v>62.7167630057804</v>
      </c>
      <c r="AN50" s="475">
        <v>48.449612403100801</v>
      </c>
      <c r="AO50" s="529" t="s">
        <v>71</v>
      </c>
      <c r="AP50" s="28">
        <v>-6.25</v>
      </c>
      <c r="AQ50" s="28">
        <v>20</v>
      </c>
      <c r="AR50" s="28">
        <v>7.1428571428571397</v>
      </c>
      <c r="AS50" s="28">
        <v>3.0303030303030298</v>
      </c>
      <c r="AT50" s="28">
        <v>13.9</v>
      </c>
      <c r="AU50" s="28">
        <v>3.7037037037037002</v>
      </c>
      <c r="AV50" s="28">
        <v>15.909090909090899</v>
      </c>
      <c r="AW50" s="28">
        <v>5.4794520547945202</v>
      </c>
      <c r="AX50" s="28">
        <v>24.137931034482801</v>
      </c>
      <c r="AY50" s="28">
        <v>12.643678160919499</v>
      </c>
      <c r="AZ50" s="539">
        <v>23.655913978494599</v>
      </c>
      <c r="BA50" s="539">
        <v>24.137931034482801</v>
      </c>
      <c r="BB50" s="539">
        <v>24.7191011235955</v>
      </c>
      <c r="BC50" s="539">
        <v>22.471910112359598</v>
      </c>
      <c r="BD50" s="539">
        <v>19.540229885057499</v>
      </c>
      <c r="BE50" s="448">
        <v>9.4117647058823497</v>
      </c>
      <c r="BF50" s="448">
        <v>11.4942528735632</v>
      </c>
      <c r="BG50" s="448">
        <v>12.3456790123457</v>
      </c>
      <c r="BH50" s="448">
        <v>14.3</v>
      </c>
      <c r="BI50" s="539">
        <v>17.241379310344801</v>
      </c>
      <c r="BJ50" s="539">
        <v>18.085106382978701</v>
      </c>
      <c r="BK50" s="539">
        <v>9.1836734693877595</v>
      </c>
      <c r="BL50" s="539">
        <v>21.2765957446809</v>
      </c>
    </row>
    <row r="51" spans="1:64">
      <c r="A51" s="497" t="s">
        <v>74</v>
      </c>
      <c r="B51" s="495">
        <v>77.7777777777778</v>
      </c>
      <c r="C51" s="495">
        <v>63.636363636363598</v>
      </c>
      <c r="D51" s="495">
        <v>73.684210526315795</v>
      </c>
      <c r="E51" s="495">
        <v>78.947368421052602</v>
      </c>
      <c r="F51" s="495">
        <v>58.3333333333333</v>
      </c>
      <c r="G51" s="495">
        <v>69.2</v>
      </c>
      <c r="H51" s="495">
        <v>61.1111111111111</v>
      </c>
      <c r="I51" s="495">
        <v>61.538461538461497</v>
      </c>
      <c r="J51" s="495">
        <v>73.3333333333333</v>
      </c>
      <c r="K51" s="495">
        <v>28.205128205128201</v>
      </c>
      <c r="L51" s="495">
        <v>45.454545454545503</v>
      </c>
      <c r="M51" s="495">
        <v>30.232558139534898</v>
      </c>
      <c r="N51" s="495">
        <v>66.6666666666667</v>
      </c>
      <c r="O51" s="227">
        <v>34.883720930232599</v>
      </c>
      <c r="P51" s="227">
        <v>50</v>
      </c>
      <c r="Q51" s="227">
        <v>36.842105263157897</v>
      </c>
      <c r="R51" s="227">
        <v>65.517241379310306</v>
      </c>
      <c r="S51" s="227">
        <v>38.983050847457598</v>
      </c>
      <c r="T51" s="227">
        <v>78.571428571428598</v>
      </c>
      <c r="U51" s="227">
        <v>40</v>
      </c>
      <c r="V51" s="227">
        <v>66.906474820143899</v>
      </c>
      <c r="W51" s="227">
        <v>67.096774193548399</v>
      </c>
      <c r="X51" s="246">
        <v>67.346938775510196</v>
      </c>
      <c r="Y51" s="227">
        <v>66.6666666666667</v>
      </c>
      <c r="Z51" s="227">
        <v>65.354330708661394</v>
      </c>
      <c r="AA51" s="227">
        <v>63.934426229508198</v>
      </c>
      <c r="AB51" s="227">
        <v>66.141732283464606</v>
      </c>
      <c r="AC51" s="227">
        <v>60.162601626016297</v>
      </c>
      <c r="AD51" s="227">
        <v>64.925373134328396</v>
      </c>
      <c r="AE51" s="227">
        <v>60.122699386503101</v>
      </c>
      <c r="AF51" s="227">
        <v>60.465116279069797</v>
      </c>
      <c r="AG51" s="28">
        <v>67.164179104477597</v>
      </c>
      <c r="AH51" s="28">
        <v>63.043478260869598</v>
      </c>
      <c r="AI51" s="28">
        <v>58.646616541353403</v>
      </c>
      <c r="AJ51" s="28">
        <v>58.778625954198503</v>
      </c>
      <c r="AK51" s="28">
        <v>70.430107526881699</v>
      </c>
      <c r="AL51" s="28">
        <v>63.043478260869598</v>
      </c>
      <c r="AM51" s="28">
        <v>66.2921348314607</v>
      </c>
      <c r="AN51" s="475">
        <v>53.846153846153797</v>
      </c>
      <c r="AO51" s="535" t="s">
        <v>97</v>
      </c>
      <c r="AP51" s="532">
        <v>3.91061452513966</v>
      </c>
      <c r="AQ51" s="532">
        <v>6.0790273556230998</v>
      </c>
      <c r="AR51" s="532">
        <v>13.119533527696801</v>
      </c>
      <c r="AS51" s="532">
        <v>18.1008902077151</v>
      </c>
      <c r="AT51" s="515">
        <v>14.1</v>
      </c>
      <c r="AU51" s="526">
        <v>4.8913043478260896</v>
      </c>
      <c r="AV51" s="526">
        <v>14.8745519713262</v>
      </c>
      <c r="AW51" s="526">
        <v>17.0289855072464</v>
      </c>
      <c r="AX51" s="526">
        <v>16.6969147005445</v>
      </c>
      <c r="AY51" s="526">
        <v>14.954954954954999</v>
      </c>
      <c r="AZ51" s="526">
        <v>20.855614973262</v>
      </c>
      <c r="BA51" s="526">
        <v>14.4424131627057</v>
      </c>
      <c r="BB51" s="526">
        <v>16.129032258064498</v>
      </c>
      <c r="BC51" s="526">
        <v>12.701252236136</v>
      </c>
      <c r="BD51" s="526">
        <v>17.095588235294102</v>
      </c>
      <c r="BE51" s="449">
        <v>15.742397137746</v>
      </c>
      <c r="BF51" s="449">
        <v>14.007092198581599</v>
      </c>
      <c r="BG51" s="449">
        <v>15.1245551601423</v>
      </c>
      <c r="BH51" s="449">
        <v>14.6</v>
      </c>
      <c r="BI51" s="31">
        <v>13.2575757575758</v>
      </c>
      <c r="BJ51" s="526">
        <v>13.468634686346901</v>
      </c>
      <c r="BK51" s="526">
        <v>15.094339622641501</v>
      </c>
      <c r="BL51" s="526">
        <v>16.758747697974201</v>
      </c>
    </row>
    <row r="52" spans="1:64">
      <c r="A52" s="497" t="s">
        <v>75</v>
      </c>
      <c r="B52" s="495">
        <v>82.926829268292707</v>
      </c>
      <c r="C52" s="495">
        <v>69.696969696969703</v>
      </c>
      <c r="D52" s="495">
        <v>63.157894736842103</v>
      </c>
      <c r="E52" s="495">
        <v>66.6666666666667</v>
      </c>
      <c r="F52" s="495">
        <v>54.054054054054099</v>
      </c>
      <c r="G52" s="495">
        <v>66.7</v>
      </c>
      <c r="H52" s="495">
        <v>62.5</v>
      </c>
      <c r="I52" s="495">
        <v>67.088607594936704</v>
      </c>
      <c r="J52" s="495">
        <v>41.818181818181799</v>
      </c>
      <c r="K52" s="495">
        <v>18</v>
      </c>
      <c r="L52" s="495">
        <v>14.705882352941201</v>
      </c>
      <c r="M52" s="495">
        <v>25.581395348837201</v>
      </c>
      <c r="N52" s="495">
        <v>8.8000000000000007</v>
      </c>
      <c r="O52" s="227">
        <v>1.63934426229508</v>
      </c>
      <c r="P52" s="227">
        <v>20.6611570247934</v>
      </c>
      <c r="Q52" s="227">
        <v>23.595505617977501</v>
      </c>
      <c r="R52" s="227">
        <v>14.285714285714301</v>
      </c>
      <c r="S52" s="227">
        <v>31.868131868131901</v>
      </c>
      <c r="T52" s="227">
        <v>57.522123893805301</v>
      </c>
      <c r="U52" s="227">
        <v>20.207253886010399</v>
      </c>
      <c r="V52" s="227">
        <v>62.176165803108802</v>
      </c>
      <c r="W52" s="227">
        <v>66.161616161616195</v>
      </c>
      <c r="X52" s="246">
        <v>65.775401069518693</v>
      </c>
      <c r="Y52" s="227">
        <v>59.4444444444444</v>
      </c>
      <c r="Z52" s="227">
        <v>58.720930232558104</v>
      </c>
      <c r="AA52" s="227">
        <v>61.702127659574501</v>
      </c>
      <c r="AB52" s="227">
        <v>61.797752808988797</v>
      </c>
      <c r="AC52" s="227">
        <v>55.801104972375697</v>
      </c>
      <c r="AD52" s="227">
        <v>66.310160427807503</v>
      </c>
      <c r="AE52" s="227">
        <v>60.365853658536601</v>
      </c>
      <c r="AF52" s="227">
        <v>66.6666666666667</v>
      </c>
      <c r="AG52" s="28">
        <v>62.5</v>
      </c>
      <c r="AH52" s="28">
        <v>60.220994475138099</v>
      </c>
      <c r="AI52" s="28">
        <v>56.020942408377003</v>
      </c>
      <c r="AJ52" s="28">
        <v>55.675675675675699</v>
      </c>
      <c r="AK52" s="28">
        <v>51.351351351351298</v>
      </c>
      <c r="AL52" s="28">
        <v>52.4324324324324</v>
      </c>
      <c r="AM52" s="28">
        <v>60.919540229885101</v>
      </c>
      <c r="AN52" s="475">
        <v>30.303030303030301</v>
      </c>
      <c r="AO52" s="534" t="s">
        <v>98</v>
      </c>
      <c r="AP52" s="527"/>
      <c r="AQ52" s="527"/>
      <c r="AR52" s="527"/>
      <c r="AS52" s="527"/>
      <c r="AT52" s="527"/>
      <c r="AU52" s="527"/>
      <c r="AV52" s="527"/>
      <c r="AW52" s="527"/>
      <c r="AX52" s="527"/>
      <c r="AY52" s="527"/>
      <c r="AZ52" s="539"/>
      <c r="BA52" s="539"/>
      <c r="BB52" s="539"/>
      <c r="BC52" s="539"/>
      <c r="BD52" s="539"/>
      <c r="BH52" s="542"/>
      <c r="BI52" s="539"/>
      <c r="BJ52" s="539"/>
      <c r="BK52" s="539"/>
      <c r="BL52" s="539"/>
    </row>
    <row r="53" spans="1:64">
      <c r="A53" s="497" t="s">
        <v>77</v>
      </c>
      <c r="B53" s="495">
        <v>64.150943396226396</v>
      </c>
      <c r="C53" s="495">
        <v>70.9677419354839</v>
      </c>
      <c r="D53" s="495">
        <v>71.875</v>
      </c>
      <c r="E53" s="495">
        <v>87.878787878787904</v>
      </c>
      <c r="F53" s="495">
        <v>100</v>
      </c>
      <c r="G53" s="495">
        <v>84.4</v>
      </c>
      <c r="H53" s="495">
        <v>77.272727272727295</v>
      </c>
      <c r="I53" s="495">
        <v>52</v>
      </c>
      <c r="J53" s="495">
        <v>57.142857142857103</v>
      </c>
      <c r="K53" s="495">
        <v>79.591836734693899</v>
      </c>
      <c r="L53" s="495">
        <v>42.857142857142897</v>
      </c>
      <c r="M53" s="495">
        <v>51.515151515151501</v>
      </c>
      <c r="N53" s="495">
        <v>72.2222222222222</v>
      </c>
      <c r="O53" s="227">
        <v>66.6666666666667</v>
      </c>
      <c r="P53" s="227">
        <v>77.7777777777778</v>
      </c>
      <c r="Q53" s="227">
        <v>62.264150943396203</v>
      </c>
      <c r="R53" s="227">
        <v>51.773049645390103</v>
      </c>
      <c r="S53" s="227">
        <v>48.502994011976</v>
      </c>
      <c r="T53" s="227">
        <v>33.701657458563503</v>
      </c>
      <c r="U53" s="227">
        <v>26.262626262626299</v>
      </c>
      <c r="V53" s="227">
        <v>62.5</v>
      </c>
      <c r="W53" s="227">
        <v>65.895953757225399</v>
      </c>
      <c r="X53" s="246">
        <v>71.5976331360947</v>
      </c>
      <c r="Y53" s="227">
        <v>69.594594594594597</v>
      </c>
      <c r="Z53" s="227">
        <v>67.295597484276698</v>
      </c>
      <c r="AA53" s="227">
        <v>65.359477124183002</v>
      </c>
      <c r="AB53" s="227">
        <v>67.283950617283907</v>
      </c>
      <c r="AC53" s="227">
        <v>61.589403973509903</v>
      </c>
      <c r="AD53" s="227">
        <v>57.823129251700699</v>
      </c>
      <c r="AE53" s="227">
        <v>64.383561643835606</v>
      </c>
      <c r="AF53" s="227">
        <v>72.549019607843107</v>
      </c>
      <c r="AG53" s="28">
        <v>66.878980891719706</v>
      </c>
      <c r="AH53" s="28">
        <v>69.565217391304301</v>
      </c>
      <c r="AI53" s="28">
        <v>67.283950617283907</v>
      </c>
      <c r="AJ53" s="28">
        <v>55.4794520547945</v>
      </c>
      <c r="AK53" s="28">
        <v>61.481481481481502</v>
      </c>
      <c r="AL53" s="28">
        <v>57.857142857142897</v>
      </c>
      <c r="AM53" s="28">
        <v>60.526315789473699</v>
      </c>
      <c r="AN53" s="475">
        <v>57.664233576642303</v>
      </c>
      <c r="AO53" s="529" t="s">
        <v>86</v>
      </c>
      <c r="AP53" s="524">
        <v>7.10382513661202</v>
      </c>
      <c r="AQ53" s="524">
        <v>13.277310924369701</v>
      </c>
      <c r="AR53" s="524">
        <v>18.518518518518501</v>
      </c>
      <c r="AS53" s="524">
        <v>16.0804020100502</v>
      </c>
      <c r="AT53" s="524">
        <v>16.100000000000001</v>
      </c>
      <c r="AU53" s="524">
        <v>4.6324269889224601</v>
      </c>
      <c r="AV53" s="524">
        <v>10.038986354775799</v>
      </c>
      <c r="AW53" s="524">
        <v>15.163934426229501</v>
      </c>
      <c r="AX53" s="524">
        <v>18.7802516940949</v>
      </c>
      <c r="AY53" s="524">
        <v>18.737864077669901</v>
      </c>
      <c r="AZ53" s="539">
        <v>22.7492739593417</v>
      </c>
      <c r="BA53" s="539">
        <v>16.363636363636399</v>
      </c>
      <c r="BB53" s="539">
        <v>15.4072620215898</v>
      </c>
      <c r="BC53" s="539">
        <v>15.4228855721393</v>
      </c>
      <c r="BD53" s="539">
        <v>21.529175050301799</v>
      </c>
      <c r="BE53" s="541">
        <v>15.044247787610599</v>
      </c>
      <c r="BF53" s="541">
        <v>14.8768472906404</v>
      </c>
      <c r="BG53" s="541">
        <v>12.953876349362099</v>
      </c>
      <c r="BH53" s="541">
        <v>14.3</v>
      </c>
      <c r="BI53" s="539">
        <v>12.877263581488901</v>
      </c>
      <c r="BJ53" s="539">
        <v>16.240157480314998</v>
      </c>
      <c r="BK53" s="539">
        <v>17.347956131605201</v>
      </c>
      <c r="BL53" s="539">
        <v>21.295387634936201</v>
      </c>
    </row>
    <row r="54" spans="1:64">
      <c r="A54" s="500" t="s">
        <v>78</v>
      </c>
      <c r="B54" s="501">
        <v>86.6666666666667</v>
      </c>
      <c r="C54" s="501">
        <v>51.724137931034498</v>
      </c>
      <c r="D54" s="501">
        <v>72.881355932203405</v>
      </c>
      <c r="E54" s="501">
        <v>56.9444444444444</v>
      </c>
      <c r="F54" s="501">
        <v>50</v>
      </c>
      <c r="G54" s="501">
        <v>70.5</v>
      </c>
      <c r="H54" s="501">
        <v>51.612903225806399</v>
      </c>
      <c r="I54" s="501">
        <v>52.173913043478301</v>
      </c>
      <c r="J54" s="501">
        <v>21.739130434782599</v>
      </c>
      <c r="K54" s="501">
        <v>20</v>
      </c>
      <c r="L54" s="501">
        <v>50</v>
      </c>
      <c r="M54" s="501">
        <v>5.2631578947368398</v>
      </c>
      <c r="N54" s="501">
        <v>0</v>
      </c>
      <c r="O54" s="239">
        <v>38.461538461538503</v>
      </c>
      <c r="P54" s="239">
        <v>14.285714285714301</v>
      </c>
      <c r="Q54" s="239">
        <v>36.363636363636402</v>
      </c>
      <c r="R54" s="239">
        <v>28.409090909090899</v>
      </c>
      <c r="S54" s="239">
        <v>40.476190476190503</v>
      </c>
      <c r="T54" s="239">
        <v>40</v>
      </c>
      <c r="U54" s="239">
        <v>38.144329896907202</v>
      </c>
      <c r="V54" s="239">
        <v>67.213114754098399</v>
      </c>
      <c r="W54" s="239">
        <v>66.071428571428598</v>
      </c>
      <c r="X54" s="257">
        <v>66.315789473684205</v>
      </c>
      <c r="Y54" s="239">
        <v>72.049689440993802</v>
      </c>
      <c r="Z54" s="239">
        <v>63.829787234042598</v>
      </c>
      <c r="AA54" s="239">
        <v>62.6373626373626</v>
      </c>
      <c r="AB54" s="239">
        <v>62.564102564102598</v>
      </c>
      <c r="AC54" s="239">
        <v>57.575757575757599</v>
      </c>
      <c r="AD54" s="239">
        <v>73.3333333333333</v>
      </c>
      <c r="AE54" s="239">
        <v>64.948453608247405</v>
      </c>
      <c r="AF54" s="239">
        <v>71.428571428571402</v>
      </c>
      <c r="AG54" s="45">
        <v>70.056497175141203</v>
      </c>
      <c r="AH54" s="45">
        <v>65.079365079365104</v>
      </c>
      <c r="AI54" s="45">
        <v>56.122448979591802</v>
      </c>
      <c r="AJ54" s="45">
        <v>56.422018348623901</v>
      </c>
      <c r="AK54" s="45">
        <v>59</v>
      </c>
      <c r="AL54" s="45">
        <v>61.1111111111111</v>
      </c>
      <c r="AM54" s="45">
        <v>62.7659574468085</v>
      </c>
      <c r="AN54" s="536">
        <v>52.447552447552397</v>
      </c>
      <c r="AO54" s="529" t="s">
        <v>87</v>
      </c>
      <c r="AP54" s="524">
        <v>2.1917808219178099</v>
      </c>
      <c r="AQ54" s="524">
        <v>16.0202360876897</v>
      </c>
      <c r="AR54" s="524">
        <v>17.200674536256301</v>
      </c>
      <c r="AS54" s="524">
        <v>15.1006711409396</v>
      </c>
      <c r="AT54" s="524">
        <v>16.399999999999999</v>
      </c>
      <c r="AU54" s="524">
        <v>3.5389282103134501</v>
      </c>
      <c r="AV54" s="524">
        <v>9.08203125</v>
      </c>
      <c r="AW54" s="524">
        <v>15.967246673490299</v>
      </c>
      <c r="AX54" s="524">
        <v>17.378640776699001</v>
      </c>
      <c r="AY54" s="524">
        <v>17.412451361867699</v>
      </c>
      <c r="AZ54" s="539">
        <v>22.912621359223301</v>
      </c>
      <c r="BA54" s="539">
        <v>15.9757330637007</v>
      </c>
      <c r="BB54" s="539">
        <v>15.9135559921415</v>
      </c>
      <c r="BC54" s="539">
        <v>15.1394422310757</v>
      </c>
      <c r="BD54" s="539">
        <v>21.673387096774199</v>
      </c>
      <c r="BE54" s="541">
        <v>14.9606299212598</v>
      </c>
      <c r="BF54" s="541">
        <v>13.8067061143984</v>
      </c>
      <c r="BG54" s="541">
        <v>11.7531831537708</v>
      </c>
      <c r="BH54" s="541">
        <v>12.7</v>
      </c>
      <c r="BI54" s="539">
        <v>12.7766599597586</v>
      </c>
      <c r="BJ54" s="539">
        <v>15.6650246305419</v>
      </c>
      <c r="BK54" s="539">
        <v>17.347956131605201</v>
      </c>
      <c r="BL54" s="539">
        <v>20.882352941176499</v>
      </c>
    </row>
    <row r="55" spans="1:64" s="211" customFormat="1">
      <c r="A55" s="631" t="s">
        <v>99</v>
      </c>
      <c r="B55" s="632"/>
      <c r="C55" s="632"/>
      <c r="D55" s="632"/>
      <c r="E55" s="632"/>
      <c r="F55" s="632"/>
      <c r="G55" s="632"/>
      <c r="H55" s="632"/>
      <c r="I55" s="632"/>
      <c r="J55" s="632"/>
      <c r="K55" s="632"/>
      <c r="L55" s="632"/>
      <c r="M55" s="632"/>
      <c r="N55" s="632"/>
      <c r="O55" s="383"/>
      <c r="P55" s="383"/>
      <c r="Q55" s="383"/>
      <c r="R55" s="383"/>
      <c r="S55" s="383"/>
      <c r="T55" s="383"/>
      <c r="U55" s="383"/>
      <c r="V55" s="383"/>
      <c r="W55" s="512"/>
      <c r="X55" s="390"/>
      <c r="Y55" s="632"/>
      <c r="Z55" s="632"/>
      <c r="AA55" s="632"/>
      <c r="AB55" s="632"/>
      <c r="AC55" s="632"/>
      <c r="AD55" s="632"/>
      <c r="AE55" s="632"/>
      <c r="AF55" s="632"/>
      <c r="AG55" s="244"/>
      <c r="AH55" s="244"/>
      <c r="AI55" s="244"/>
      <c r="AJ55" s="244"/>
      <c r="AK55" s="247"/>
      <c r="AL55" s="247"/>
      <c r="AM55" s="247"/>
      <c r="AN55" s="397"/>
      <c r="AO55" s="529" t="s">
        <v>88</v>
      </c>
      <c r="AP55" s="28">
        <v>-7.2254335260115603</v>
      </c>
      <c r="AQ55" s="28">
        <v>-12.2340425531915</v>
      </c>
      <c r="AR55" s="28">
        <v>-4.5296167247386796</v>
      </c>
      <c r="AS55" s="28">
        <v>2.7586206896551699</v>
      </c>
      <c r="AT55" s="28">
        <v>4.4000000000000004</v>
      </c>
      <c r="AU55" s="28">
        <v>-3.5490605427975002</v>
      </c>
      <c r="AV55" s="28">
        <v>-1</v>
      </c>
      <c r="AW55" s="28">
        <v>-0.73145245559038796</v>
      </c>
      <c r="AX55" s="28">
        <v>-0.100100100100097</v>
      </c>
      <c r="AY55" s="28">
        <v>0.30120481927710702</v>
      </c>
      <c r="AZ55" s="539">
        <v>2.1717670286278401</v>
      </c>
      <c r="BA55" s="539">
        <v>2.3613963039014401</v>
      </c>
      <c r="BB55" s="539">
        <v>2.4072216649949798</v>
      </c>
      <c r="BC55" s="539">
        <v>2.9263370332997001</v>
      </c>
      <c r="BD55" s="539">
        <v>1.0172939979654101</v>
      </c>
      <c r="BE55" s="448">
        <v>-1.89243027888446</v>
      </c>
      <c r="BF55" s="448">
        <v>2.2954091816367299</v>
      </c>
      <c r="BG55" s="448">
        <v>1.4940239043824699</v>
      </c>
      <c r="BH55" s="448">
        <v>2.9</v>
      </c>
      <c r="BI55" s="539">
        <v>1.9328585961342799</v>
      </c>
      <c r="BJ55" s="539">
        <v>1.6983016983017001</v>
      </c>
      <c r="BK55" s="539">
        <v>3.1313131313131302</v>
      </c>
      <c r="BL55" s="539">
        <v>6.7661691542288596</v>
      </c>
    </row>
    <row r="56" spans="1:64" ht="14.25" customHeight="1">
      <c r="A56" s="497" t="s">
        <v>100</v>
      </c>
      <c r="B56" s="495">
        <v>58.1408775981524</v>
      </c>
      <c r="C56" s="495">
        <v>57.15</v>
      </c>
      <c r="D56" s="495">
        <v>55.4</v>
      </c>
      <c r="E56" s="495">
        <v>56.4</v>
      </c>
      <c r="F56" s="495">
        <v>63.8</v>
      </c>
      <c r="G56" s="495">
        <v>54.8</v>
      </c>
      <c r="H56" s="495">
        <v>59.079601990049802</v>
      </c>
      <c r="I56" s="495">
        <v>64.2</v>
      </c>
      <c r="J56" s="495">
        <v>62.8</v>
      </c>
      <c r="K56" s="495">
        <v>58.55</v>
      </c>
      <c r="L56" s="495">
        <v>56.15</v>
      </c>
      <c r="M56" s="495">
        <v>53.05</v>
      </c>
      <c r="N56" s="495">
        <v>56</v>
      </c>
      <c r="O56" s="227">
        <v>48.75</v>
      </c>
      <c r="P56" s="227">
        <v>51.2</v>
      </c>
      <c r="Q56" s="227">
        <v>53.4</v>
      </c>
      <c r="R56" s="227">
        <v>49.75</v>
      </c>
      <c r="S56" s="227">
        <v>47.75</v>
      </c>
      <c r="T56" s="227">
        <v>51.5</v>
      </c>
      <c r="U56" s="227">
        <v>48.05</v>
      </c>
      <c r="V56" s="227">
        <v>49.75</v>
      </c>
      <c r="W56" s="227">
        <v>44.05</v>
      </c>
      <c r="X56" s="246">
        <v>48.711340206185596</v>
      </c>
      <c r="Y56" s="227">
        <v>48.007641921397401</v>
      </c>
      <c r="Z56" s="227">
        <v>34.912376779846703</v>
      </c>
      <c r="AA56" s="227">
        <v>49.384368308351199</v>
      </c>
      <c r="AB56" s="227">
        <v>45.442359249329797</v>
      </c>
      <c r="AC56" s="227">
        <v>46.569148936170201</v>
      </c>
      <c r="AD56" s="227">
        <v>47.9883536262573</v>
      </c>
      <c r="AE56" s="227">
        <v>42.177419354838698</v>
      </c>
      <c r="AF56" s="227">
        <v>46.934968017057599</v>
      </c>
      <c r="AG56" s="28">
        <v>47.060395510422197</v>
      </c>
      <c r="AH56" s="28">
        <v>45.796802475502801</v>
      </c>
      <c r="AI56" s="28">
        <v>51.038421599169297</v>
      </c>
      <c r="AJ56" s="28">
        <v>53.840206185566998</v>
      </c>
      <c r="AK56" s="28">
        <v>50.051572975760699</v>
      </c>
      <c r="AL56" s="28">
        <v>53.632589517384503</v>
      </c>
      <c r="AM56" s="28">
        <v>45.023328149300198</v>
      </c>
      <c r="AN56" s="475">
        <v>58.644245927482899</v>
      </c>
      <c r="AO56" s="529" t="s">
        <v>89</v>
      </c>
      <c r="AP56" s="28">
        <v>3.7572254335260098</v>
      </c>
      <c r="AQ56" s="28">
        <v>7.6241134751773103</v>
      </c>
      <c r="AR56" s="28">
        <v>8.5365853658536608</v>
      </c>
      <c r="AS56" s="28">
        <v>14.137931034482801</v>
      </c>
      <c r="AT56" s="28">
        <v>11.7</v>
      </c>
      <c r="AU56" s="28">
        <v>2.1920668058455099</v>
      </c>
      <c r="AV56" s="28">
        <v>8.4</v>
      </c>
      <c r="AW56" s="28">
        <v>11.5987460815047</v>
      </c>
      <c r="AX56" s="28">
        <v>15.615615615615599</v>
      </c>
      <c r="AY56" s="28">
        <v>12.951807228915699</v>
      </c>
      <c r="AZ56" s="539">
        <v>21.421520236919999</v>
      </c>
      <c r="BA56" s="539">
        <v>15.593561368209301</v>
      </c>
      <c r="BB56" s="539">
        <v>14.397649363369201</v>
      </c>
      <c r="BC56" s="539">
        <v>12.835820895522399</v>
      </c>
      <c r="BD56" s="539">
        <v>16.129032258064498</v>
      </c>
      <c r="BE56" s="448">
        <v>12.487708947885899</v>
      </c>
      <c r="BF56" s="448">
        <v>12.8205128205128</v>
      </c>
      <c r="BG56" s="448">
        <v>11.1655239960823</v>
      </c>
      <c r="BH56" s="448">
        <v>11.1</v>
      </c>
      <c r="BI56" s="539">
        <v>10.251256281407001</v>
      </c>
      <c r="BJ56" s="539">
        <v>11.591355599214101</v>
      </c>
      <c r="BK56" s="539">
        <v>12.7744510978044</v>
      </c>
      <c r="BL56" s="539">
        <v>16.7976424361493</v>
      </c>
    </row>
    <row r="57" spans="1:64">
      <c r="A57" s="497" t="s">
        <v>101</v>
      </c>
      <c r="B57" s="495">
        <v>36.085450346420302</v>
      </c>
      <c r="C57" s="495">
        <v>35.15</v>
      </c>
      <c r="D57" s="495">
        <v>35.4</v>
      </c>
      <c r="E57" s="495">
        <v>35.200000000000003</v>
      </c>
      <c r="F57" s="495">
        <v>41.7</v>
      </c>
      <c r="G57" s="495">
        <v>34.9</v>
      </c>
      <c r="H57" s="495">
        <v>37.126865671641802</v>
      </c>
      <c r="I57" s="495">
        <v>45.55</v>
      </c>
      <c r="J57" s="495">
        <v>45.75</v>
      </c>
      <c r="K57" s="495">
        <v>42.45</v>
      </c>
      <c r="L57" s="495">
        <v>37</v>
      </c>
      <c r="M57" s="495">
        <v>33.700000000000003</v>
      </c>
      <c r="N57" s="495">
        <v>35.9</v>
      </c>
      <c r="O57" s="227">
        <v>32.450000000000003</v>
      </c>
      <c r="P57" s="227">
        <v>34</v>
      </c>
      <c r="Q57" s="227">
        <v>38.549999999999997</v>
      </c>
      <c r="R57" s="227">
        <v>34.950000000000003</v>
      </c>
      <c r="S57" s="227">
        <v>39.6</v>
      </c>
      <c r="T57" s="227">
        <v>41.45</v>
      </c>
      <c r="U57" s="227">
        <v>34.25</v>
      </c>
      <c r="V57" s="227">
        <v>39.6</v>
      </c>
      <c r="W57" s="227">
        <v>36.450000000000003</v>
      </c>
      <c r="X57" s="246">
        <v>36.005154639175302</v>
      </c>
      <c r="Y57" s="227">
        <v>30.403930131004401</v>
      </c>
      <c r="Z57" s="227">
        <v>26.423877327491802</v>
      </c>
      <c r="AA57" s="227">
        <v>34.261241970021402</v>
      </c>
      <c r="AB57" s="227">
        <v>29.865951742627299</v>
      </c>
      <c r="AC57" s="227">
        <v>32.047872340425499</v>
      </c>
      <c r="AD57" s="227">
        <v>32.0275277924828</v>
      </c>
      <c r="AE57" s="227">
        <v>28.5752688172043</v>
      </c>
      <c r="AF57" s="227">
        <v>31.636460554370998</v>
      </c>
      <c r="AG57" s="28">
        <v>33.431320149652599</v>
      </c>
      <c r="AH57" s="28">
        <v>36.178442496132</v>
      </c>
      <c r="AI57" s="28">
        <v>39.563862928348897</v>
      </c>
      <c r="AJ57" s="28">
        <v>43.505154639175302</v>
      </c>
      <c r="AK57" s="28">
        <v>38.602372356884999</v>
      </c>
      <c r="AL57" s="28">
        <v>40.7368967306694</v>
      </c>
      <c r="AM57" s="28">
        <v>34.629341627786403</v>
      </c>
      <c r="AN57" s="475">
        <v>42.665615141955797</v>
      </c>
      <c r="AO57" s="529" t="s">
        <v>90</v>
      </c>
      <c r="AP57" s="532">
        <v>8.3333333333333304</v>
      </c>
      <c r="AQ57" s="532">
        <v>16.470588235294102</v>
      </c>
      <c r="AR57" s="532">
        <v>20</v>
      </c>
      <c r="AS57" s="532">
        <v>22.651006711409401</v>
      </c>
      <c r="AT57" s="532">
        <v>23.4</v>
      </c>
      <c r="AU57" s="526">
        <v>9.9597585513078499</v>
      </c>
      <c r="AV57" s="526">
        <v>15.851272015655599</v>
      </c>
      <c r="AW57" s="526">
        <v>18.3026584867076</v>
      </c>
      <c r="AX57" s="526">
        <v>23.046875</v>
      </c>
      <c r="AY57" s="526">
        <v>20.8373904576436</v>
      </c>
      <c r="AZ57" s="526">
        <v>25.531914893617</v>
      </c>
      <c r="BA57" s="526">
        <v>22.457200402819701</v>
      </c>
      <c r="BB57" s="526">
        <v>21.7221135029354</v>
      </c>
      <c r="BC57" s="526">
        <v>20.039682539682499</v>
      </c>
      <c r="BD57" s="526">
        <v>22.412060301507498</v>
      </c>
      <c r="BE57" s="449">
        <v>16.765285996055201</v>
      </c>
      <c r="BF57" s="449">
        <v>18.836291913215</v>
      </c>
      <c r="BG57" s="449">
        <v>14.131501472031401</v>
      </c>
      <c r="BH57" s="449">
        <v>15.9</v>
      </c>
      <c r="BI57" s="31">
        <v>17.002012072434599</v>
      </c>
      <c r="BJ57" s="526">
        <v>18.664047151277</v>
      </c>
      <c r="BK57" s="526">
        <v>19.061876247505001</v>
      </c>
      <c r="BL57" s="526">
        <v>21.337266470009801</v>
      </c>
    </row>
    <row r="58" spans="1:64">
      <c r="A58" s="497" t="s">
        <v>102</v>
      </c>
      <c r="B58" s="495">
        <v>16.2817551963048</v>
      </c>
      <c r="C58" s="495">
        <v>5</v>
      </c>
      <c r="D58" s="495">
        <v>13.6</v>
      </c>
      <c r="E58" s="495">
        <v>17.100000000000001</v>
      </c>
      <c r="F58" s="495">
        <v>18.2</v>
      </c>
      <c r="G58" s="495">
        <v>18.100000000000001</v>
      </c>
      <c r="H58" s="495">
        <v>18.097014925373099</v>
      </c>
      <c r="I58" s="495">
        <v>31.15</v>
      </c>
      <c r="J58" s="495">
        <v>25.2</v>
      </c>
      <c r="K58" s="495">
        <v>26.9</v>
      </c>
      <c r="L58" s="495">
        <v>24.75</v>
      </c>
      <c r="M58" s="495">
        <v>17.2</v>
      </c>
      <c r="N58" s="495">
        <v>25.3</v>
      </c>
      <c r="O58" s="227">
        <v>22.4</v>
      </c>
      <c r="P58" s="227">
        <v>22.35</v>
      </c>
      <c r="Q58" s="227">
        <v>22.3</v>
      </c>
      <c r="R58" s="227">
        <v>18.25</v>
      </c>
      <c r="S58" s="227">
        <v>17.75</v>
      </c>
      <c r="T58" s="227">
        <v>27</v>
      </c>
      <c r="U58" s="227">
        <v>19.100000000000001</v>
      </c>
      <c r="V58" s="227">
        <v>17</v>
      </c>
      <c r="W58" s="227">
        <v>24.55</v>
      </c>
      <c r="X58" s="246">
        <v>19.458762886597899</v>
      </c>
      <c r="Y58" s="227">
        <v>19.1593886462882</v>
      </c>
      <c r="Z58" s="227">
        <v>15.635268346111699</v>
      </c>
      <c r="AA58" s="227">
        <v>22.269807280513898</v>
      </c>
      <c r="AB58" s="227">
        <v>15.898123324396799</v>
      </c>
      <c r="AC58" s="227">
        <v>15.2659574468085</v>
      </c>
      <c r="AD58" s="227">
        <v>13.790365272631</v>
      </c>
      <c r="AE58" s="227">
        <v>16.505376344085999</v>
      </c>
      <c r="AF58" s="227">
        <v>15.538379530916799</v>
      </c>
      <c r="AG58" s="28">
        <v>20.577231427044399</v>
      </c>
      <c r="AH58" s="28">
        <v>25.219185146983001</v>
      </c>
      <c r="AI58" s="28">
        <v>24.4548286604361</v>
      </c>
      <c r="AJ58" s="28">
        <v>26.314432989690701</v>
      </c>
      <c r="AK58" s="28">
        <v>27.230531201650301</v>
      </c>
      <c r="AL58" s="28">
        <v>29.138557343020199</v>
      </c>
      <c r="AM58" s="28">
        <v>20.6324520476931</v>
      </c>
      <c r="AN58" s="475">
        <v>27.8916929547844</v>
      </c>
      <c r="AO58" s="534" t="s">
        <v>103</v>
      </c>
      <c r="AP58" s="527"/>
      <c r="AQ58" s="527"/>
      <c r="AR58" s="527"/>
      <c r="AS58" s="527"/>
      <c r="AT58" s="527"/>
      <c r="AU58" s="527"/>
      <c r="AV58" s="527"/>
      <c r="AW58" s="527"/>
      <c r="AX58" s="527"/>
      <c r="AY58" s="527"/>
      <c r="AZ58" s="539"/>
      <c r="BA58" s="539"/>
      <c r="BB58" s="539"/>
      <c r="BC58" s="539"/>
      <c r="BD58" s="539"/>
      <c r="BH58" s="542"/>
      <c r="BI58" s="539"/>
      <c r="BJ58" s="539"/>
      <c r="BK58" s="539"/>
      <c r="BL58" s="539"/>
    </row>
    <row r="59" spans="1:64">
      <c r="A59" s="497" t="s">
        <v>104</v>
      </c>
      <c r="B59" s="495">
        <v>9.8729792147805995</v>
      </c>
      <c r="C59" s="495">
        <v>2.5499999999999998</v>
      </c>
      <c r="D59" s="495">
        <v>13.9</v>
      </c>
      <c r="E59" s="495">
        <v>19.8</v>
      </c>
      <c r="F59" s="495">
        <v>22.6</v>
      </c>
      <c r="G59" s="495">
        <v>19</v>
      </c>
      <c r="H59" s="495">
        <v>23.009950248756201</v>
      </c>
      <c r="I59" s="495">
        <v>23.25</v>
      </c>
      <c r="J59" s="495">
        <v>30.35</v>
      </c>
      <c r="K59" s="495">
        <v>30.05</v>
      </c>
      <c r="L59" s="495">
        <v>25.95</v>
      </c>
      <c r="M59" s="495">
        <v>18.149999999999999</v>
      </c>
      <c r="N59" s="495">
        <v>23.6</v>
      </c>
      <c r="O59" s="227">
        <v>22.8</v>
      </c>
      <c r="P59" s="227">
        <v>24.35</v>
      </c>
      <c r="Q59" s="227">
        <v>30.55</v>
      </c>
      <c r="R59" s="227">
        <v>24.55</v>
      </c>
      <c r="S59" s="227">
        <v>22.55</v>
      </c>
      <c r="T59" s="227">
        <v>28.5</v>
      </c>
      <c r="U59" s="227">
        <v>19.649999999999999</v>
      </c>
      <c r="V59" s="227">
        <v>23.95</v>
      </c>
      <c r="W59" s="227">
        <v>27</v>
      </c>
      <c r="X59" s="246">
        <v>23.2731958762887</v>
      </c>
      <c r="Y59" s="227">
        <v>20.960698689956299</v>
      </c>
      <c r="Z59" s="227">
        <v>19.906900328587099</v>
      </c>
      <c r="AA59" s="227">
        <v>26.9807280513919</v>
      </c>
      <c r="AB59" s="227">
        <v>25.174262734584399</v>
      </c>
      <c r="AC59" s="227">
        <v>23.138297872340399</v>
      </c>
      <c r="AD59" s="227">
        <v>25.6220222339862</v>
      </c>
      <c r="AE59" s="227">
        <v>22.903225806451601</v>
      </c>
      <c r="AF59" s="227">
        <v>25.613006396588499</v>
      </c>
      <c r="AG59" s="28">
        <v>31.4003206841261</v>
      </c>
      <c r="AH59" s="28">
        <v>34.8117586384734</v>
      </c>
      <c r="AI59" s="28">
        <v>40.238836967808901</v>
      </c>
      <c r="AJ59" s="28">
        <v>36.5463917525773</v>
      </c>
      <c r="AK59" s="28">
        <v>33.780299123259397</v>
      </c>
      <c r="AL59" s="28">
        <v>35.365853658536601</v>
      </c>
      <c r="AM59" s="28">
        <v>31.5707620528771</v>
      </c>
      <c r="AN59" s="475">
        <v>42.564372044140804</v>
      </c>
      <c r="AO59" s="529" t="s">
        <v>86</v>
      </c>
      <c r="AP59" s="524">
        <v>67.032967032966994</v>
      </c>
      <c r="AQ59" s="524">
        <v>69.191919191919197</v>
      </c>
      <c r="AR59" s="524">
        <v>71.092436974789905</v>
      </c>
      <c r="AS59" s="524">
        <v>64.429530201342303</v>
      </c>
      <c r="AT59" s="524">
        <v>66.7</v>
      </c>
      <c r="AU59" s="524">
        <v>66.195761856710405</v>
      </c>
      <c r="AV59" s="524">
        <v>68.190661478599196</v>
      </c>
      <c r="AW59" s="524">
        <v>70.449897750511198</v>
      </c>
      <c r="AX59" s="524">
        <v>69.796708615682505</v>
      </c>
      <c r="AY59" s="524">
        <v>64.694471387002906</v>
      </c>
      <c r="AZ59" s="539">
        <v>75.652173913043498</v>
      </c>
      <c r="BA59" s="539">
        <v>67.404426559356097</v>
      </c>
      <c r="BB59" s="539">
        <v>64.418377321603103</v>
      </c>
      <c r="BC59" s="539">
        <v>69.276511397423207</v>
      </c>
      <c r="BD59" s="539">
        <v>69.578313253011999</v>
      </c>
      <c r="BE59" s="541">
        <v>68.6023622047244</v>
      </c>
      <c r="BF59" s="541">
        <v>64.729064039408897</v>
      </c>
      <c r="BG59" s="541">
        <v>64.341846758349703</v>
      </c>
      <c r="BH59" s="541">
        <v>65.900000000000006</v>
      </c>
      <c r="BI59" s="539">
        <v>69.779116465863396</v>
      </c>
      <c r="BJ59" s="539">
        <v>66.960784313725497</v>
      </c>
      <c r="BK59" s="539">
        <v>68.463073852295395</v>
      </c>
      <c r="BL59" s="539">
        <v>62.180746561886103</v>
      </c>
    </row>
    <row r="60" spans="1:64">
      <c r="A60" s="497" t="s">
        <v>105</v>
      </c>
      <c r="B60" s="495">
        <v>26.501154734411099</v>
      </c>
      <c r="C60" s="495">
        <v>18.649999999999999</v>
      </c>
      <c r="D60" s="495">
        <v>23</v>
      </c>
      <c r="E60" s="495">
        <v>23.2</v>
      </c>
      <c r="F60" s="495">
        <v>31.4</v>
      </c>
      <c r="G60" s="495">
        <v>34</v>
      </c>
      <c r="H60" s="495">
        <v>39.800995024875597</v>
      </c>
      <c r="I60" s="495">
        <v>39.15</v>
      </c>
      <c r="J60" s="495">
        <v>36.65</v>
      </c>
      <c r="K60" s="495">
        <v>47.9</v>
      </c>
      <c r="L60" s="495">
        <v>44.85</v>
      </c>
      <c r="M60" s="495">
        <v>35.549999999999997</v>
      </c>
      <c r="N60" s="495">
        <v>40.299999999999997</v>
      </c>
      <c r="O60" s="227">
        <v>36.75</v>
      </c>
      <c r="P60" s="227">
        <v>40.9</v>
      </c>
      <c r="Q60" s="227">
        <v>34.35</v>
      </c>
      <c r="R60" s="227">
        <v>31.45</v>
      </c>
      <c r="S60" s="227">
        <v>32.15</v>
      </c>
      <c r="T60" s="227">
        <v>36.049999999999997</v>
      </c>
      <c r="U60" s="227">
        <v>35.549999999999997</v>
      </c>
      <c r="V60" s="227">
        <v>36.75</v>
      </c>
      <c r="W60" s="227">
        <v>34.049999999999997</v>
      </c>
      <c r="X60" s="246">
        <v>34.123711340206199</v>
      </c>
      <c r="Y60" s="227">
        <v>31.4683406113537</v>
      </c>
      <c r="Z60" s="227">
        <v>28.1489594742607</v>
      </c>
      <c r="AA60" s="227">
        <v>35.144539614560998</v>
      </c>
      <c r="AB60" s="227">
        <v>29.839142091152802</v>
      </c>
      <c r="AC60" s="227">
        <v>31.010638297872301</v>
      </c>
      <c r="AD60" s="227">
        <v>33.324510322922201</v>
      </c>
      <c r="AE60" s="227">
        <v>29.435483870967701</v>
      </c>
      <c r="AF60" s="227">
        <v>32.835820895522403</v>
      </c>
      <c r="AG60" s="28">
        <v>31.480491715660101</v>
      </c>
      <c r="AH60" s="28">
        <v>38.241361526560098</v>
      </c>
      <c r="AI60" s="28">
        <v>36.396677050882701</v>
      </c>
      <c r="AJ60" s="28">
        <v>37.345360824742301</v>
      </c>
      <c r="AK60" s="28">
        <v>36.5910263022176</v>
      </c>
      <c r="AL60" s="28">
        <v>40.010378827192497</v>
      </c>
      <c r="AM60" s="28">
        <v>35.355106272680104</v>
      </c>
      <c r="AN60" s="475">
        <v>39.847448711204599</v>
      </c>
      <c r="AO60" s="529" t="s">
        <v>93</v>
      </c>
      <c r="AP60" s="31">
        <v>21.917808219178099</v>
      </c>
      <c r="AQ60" s="31">
        <v>27.8991596638655</v>
      </c>
      <c r="AR60" s="31">
        <v>23.6087689713322</v>
      </c>
      <c r="AS60" s="31">
        <v>26.006711409396001</v>
      </c>
      <c r="AT60" s="31">
        <v>27</v>
      </c>
      <c r="AU60" s="526">
        <v>24.169184290030199</v>
      </c>
      <c r="AV60" s="526">
        <v>24.5136186770428</v>
      </c>
      <c r="AW60" s="526">
        <v>24.387755102040799</v>
      </c>
      <c r="AX60" s="526">
        <v>27.492739593417198</v>
      </c>
      <c r="AY60" s="526">
        <v>25.121241513094098</v>
      </c>
      <c r="AZ60" s="526">
        <v>30.687318489835398</v>
      </c>
      <c r="BA60" s="526">
        <v>27.5653923541247</v>
      </c>
      <c r="BB60" s="526">
        <v>24.8289345063539</v>
      </c>
      <c r="BC60" s="526">
        <v>25.9405940594059</v>
      </c>
      <c r="BD60" s="526">
        <v>28.112449799196799</v>
      </c>
      <c r="BE60" s="526">
        <v>24.778761061946899</v>
      </c>
      <c r="BF60" s="449">
        <v>24.9015748031496</v>
      </c>
      <c r="BG60" s="449">
        <v>23.679060665362002</v>
      </c>
      <c r="BH60" s="449">
        <v>25.8</v>
      </c>
      <c r="BI60" s="31">
        <v>27.710843373494001</v>
      </c>
      <c r="BJ60" s="526">
        <v>24.828263002944102</v>
      </c>
      <c r="BK60" s="526">
        <v>26.546906187624799</v>
      </c>
      <c r="BL60" s="526">
        <v>25.9332023575638</v>
      </c>
    </row>
    <row r="61" spans="1:64">
      <c r="A61" s="497" t="s">
        <v>106</v>
      </c>
      <c r="B61" s="495">
        <v>42.1478060046189</v>
      </c>
      <c r="C61" s="495">
        <v>41.55</v>
      </c>
      <c r="D61" s="495">
        <v>41.2</v>
      </c>
      <c r="E61" s="495">
        <v>45.4</v>
      </c>
      <c r="F61" s="495">
        <v>48.8</v>
      </c>
      <c r="G61" s="495">
        <v>46.7</v>
      </c>
      <c r="H61" s="495">
        <v>51.119402985074601</v>
      </c>
      <c r="I61" s="495">
        <v>59.95</v>
      </c>
      <c r="J61" s="495">
        <v>51.85</v>
      </c>
      <c r="K61" s="495">
        <v>49.4</v>
      </c>
      <c r="L61" s="495">
        <v>49.65</v>
      </c>
      <c r="M61" s="495">
        <v>46.85</v>
      </c>
      <c r="N61" s="495">
        <v>47.9</v>
      </c>
      <c r="O61" s="227">
        <v>48.2</v>
      </c>
      <c r="P61" s="227">
        <v>45.95</v>
      </c>
      <c r="Q61" s="227">
        <v>48.4</v>
      </c>
      <c r="R61" s="227">
        <v>46.35</v>
      </c>
      <c r="S61" s="227">
        <v>49.85</v>
      </c>
      <c r="T61" s="227">
        <v>53</v>
      </c>
      <c r="U61" s="227">
        <v>49</v>
      </c>
      <c r="V61" s="227">
        <v>50.05</v>
      </c>
      <c r="W61" s="227">
        <v>49.15</v>
      </c>
      <c r="X61" s="246">
        <v>46.701030927835099</v>
      </c>
      <c r="Y61" s="227">
        <v>46.8613537117904</v>
      </c>
      <c r="Z61" s="227">
        <v>45.180722891566298</v>
      </c>
      <c r="AA61" s="227">
        <v>47.216274089935801</v>
      </c>
      <c r="AB61" s="227">
        <v>43.002680965147498</v>
      </c>
      <c r="AC61" s="227">
        <v>42.446808510638299</v>
      </c>
      <c r="AD61" s="227">
        <v>47.803070407623103</v>
      </c>
      <c r="AE61" s="227">
        <v>42.231182795698899</v>
      </c>
      <c r="AF61" s="227">
        <v>46.908315565031998</v>
      </c>
      <c r="AG61" s="28">
        <v>48.316408337787301</v>
      </c>
      <c r="AH61" s="28">
        <v>54.3321299638989</v>
      </c>
      <c r="AI61" s="28">
        <v>58.177570093457902</v>
      </c>
      <c r="AJ61" s="28">
        <v>55.644329896907202</v>
      </c>
      <c r="AK61" s="28">
        <v>52.656008251676099</v>
      </c>
      <c r="AL61" s="28">
        <v>58.043591074208599</v>
      </c>
      <c r="AM61" s="28">
        <v>51.658890616899903</v>
      </c>
      <c r="AN61" s="475">
        <v>56.838506049447702</v>
      </c>
      <c r="AO61" s="534" t="s">
        <v>107</v>
      </c>
      <c r="AP61" s="527"/>
      <c r="AQ61" s="527"/>
      <c r="AR61" s="527"/>
      <c r="AS61" s="527"/>
      <c r="AT61" s="527"/>
      <c r="AU61" s="527"/>
      <c r="AV61" s="527"/>
      <c r="AW61" s="527"/>
      <c r="AX61" s="527"/>
      <c r="AY61" s="527"/>
      <c r="AZ61" s="539"/>
      <c r="BA61" s="539"/>
      <c r="BB61" s="539"/>
      <c r="BC61" s="539"/>
      <c r="BD61" s="539"/>
      <c r="BH61" s="542"/>
      <c r="BI61" s="539"/>
      <c r="BJ61" s="539"/>
      <c r="BK61" s="539"/>
      <c r="BL61" s="539"/>
    </row>
    <row r="62" spans="1:64">
      <c r="A62" s="497" t="s">
        <v>108</v>
      </c>
      <c r="B62" s="495">
        <v>34.237875288683597</v>
      </c>
      <c r="C62" s="495">
        <v>32.700000000000003</v>
      </c>
      <c r="D62" s="495">
        <v>38.1</v>
      </c>
      <c r="E62" s="495">
        <v>34.4</v>
      </c>
      <c r="F62" s="495">
        <v>39.799999999999997</v>
      </c>
      <c r="G62" s="495">
        <v>31.1</v>
      </c>
      <c r="H62" s="495">
        <v>32.338308457711399</v>
      </c>
      <c r="I62" s="495">
        <v>29.1</v>
      </c>
      <c r="J62" s="495">
        <v>41.85</v>
      </c>
      <c r="K62" s="495">
        <v>34.9</v>
      </c>
      <c r="L62" s="495">
        <v>31.15</v>
      </c>
      <c r="M62" s="495">
        <v>28.2</v>
      </c>
      <c r="N62" s="495">
        <v>35.799999999999997</v>
      </c>
      <c r="O62" s="227">
        <v>38.25</v>
      </c>
      <c r="P62" s="227">
        <v>37.9</v>
      </c>
      <c r="Q62" s="227">
        <v>39.450000000000003</v>
      </c>
      <c r="R62" s="227">
        <v>37.75</v>
      </c>
      <c r="S62" s="227">
        <v>39.299999999999997</v>
      </c>
      <c r="T62" s="227">
        <v>37.700000000000003</v>
      </c>
      <c r="U62" s="227">
        <v>37.35</v>
      </c>
      <c r="V62" s="227">
        <v>36.549999999999997</v>
      </c>
      <c r="W62" s="227">
        <v>41.45</v>
      </c>
      <c r="X62" s="246">
        <v>38.324742268041199</v>
      </c>
      <c r="Y62" s="227">
        <v>38.182314410480302</v>
      </c>
      <c r="Z62" s="227">
        <v>41.347207009857598</v>
      </c>
      <c r="AA62" s="227">
        <v>43.228051391862898</v>
      </c>
      <c r="AB62" s="227">
        <v>38.096514745308298</v>
      </c>
      <c r="AC62" s="227">
        <v>39.7340425531915</v>
      </c>
      <c r="AD62" s="227">
        <v>36.686077289571202</v>
      </c>
      <c r="AE62" s="227">
        <v>34.784946236559101</v>
      </c>
      <c r="AF62" s="227">
        <v>39.365671641791003</v>
      </c>
      <c r="AG62" s="28">
        <v>42.0096205237841</v>
      </c>
      <c r="AH62" s="28">
        <v>39.350180505415203</v>
      </c>
      <c r="AI62" s="28">
        <v>41.277258566978198</v>
      </c>
      <c r="AJ62" s="28">
        <v>44.149484536082497</v>
      </c>
      <c r="AK62" s="28">
        <v>34.966477565755497</v>
      </c>
      <c r="AL62" s="28">
        <v>41.645044110015597</v>
      </c>
      <c r="AM62" s="28">
        <v>37.7397615344738</v>
      </c>
      <c r="AN62" s="475">
        <v>40.9616395165528</v>
      </c>
      <c r="AO62" s="529" t="s">
        <v>86</v>
      </c>
      <c r="AP62" s="524">
        <v>67.032967032966994</v>
      </c>
      <c r="AQ62" s="524">
        <v>69.191919191919197</v>
      </c>
      <c r="AR62" s="524">
        <v>71.092436974789905</v>
      </c>
      <c r="AS62" s="524">
        <v>64.429530201342303</v>
      </c>
      <c r="AT62" s="524">
        <v>66.7</v>
      </c>
      <c r="AU62" s="524">
        <v>66.195761856710405</v>
      </c>
      <c r="AV62" s="524">
        <v>68.190661478599196</v>
      </c>
      <c r="AW62" s="524">
        <v>70.449897750511198</v>
      </c>
      <c r="AX62" s="524">
        <v>69.796708615682505</v>
      </c>
      <c r="AY62" s="524">
        <v>64.694471387002906</v>
      </c>
      <c r="AZ62" s="539">
        <v>75.652173913043498</v>
      </c>
      <c r="BA62" s="540">
        <v>0</v>
      </c>
      <c r="BB62" s="540">
        <v>0</v>
      </c>
      <c r="BC62" s="540">
        <v>0</v>
      </c>
      <c r="BD62" s="540">
        <v>0</v>
      </c>
      <c r="BE62" s="540">
        <v>0</v>
      </c>
      <c r="BF62" s="540">
        <v>0</v>
      </c>
      <c r="BG62" s="540">
        <v>0</v>
      </c>
      <c r="BH62" s="540">
        <v>0</v>
      </c>
      <c r="BI62" s="540">
        <v>0</v>
      </c>
      <c r="BJ62" s="540">
        <v>0</v>
      </c>
      <c r="BK62" s="540">
        <v>0</v>
      </c>
      <c r="BL62" s="540">
        <v>0</v>
      </c>
    </row>
    <row r="63" spans="1:64">
      <c r="A63" s="497" t="s">
        <v>109</v>
      </c>
      <c r="B63" s="495">
        <v>-14.3187066974596</v>
      </c>
      <c r="C63" s="495">
        <v>-16.55</v>
      </c>
      <c r="D63" s="495">
        <v>-8.5</v>
      </c>
      <c r="E63" s="495">
        <v>-8.1</v>
      </c>
      <c r="F63" s="495">
        <v>0.8</v>
      </c>
      <c r="G63" s="495">
        <v>-0.2</v>
      </c>
      <c r="H63" s="495">
        <v>-1.3059701492537299</v>
      </c>
      <c r="I63" s="495">
        <v>5.8</v>
      </c>
      <c r="J63" s="495">
        <v>6.15</v>
      </c>
      <c r="K63" s="495">
        <v>6.8</v>
      </c>
      <c r="L63" s="495">
        <v>2.65</v>
      </c>
      <c r="M63" s="495">
        <v>4.75</v>
      </c>
      <c r="N63" s="495">
        <v>6.75</v>
      </c>
      <c r="O63" s="227">
        <v>10.6</v>
      </c>
      <c r="P63" s="227">
        <v>6.15</v>
      </c>
      <c r="Q63" s="227">
        <v>8.5</v>
      </c>
      <c r="R63" s="227">
        <v>0.85000000000000098</v>
      </c>
      <c r="S63" s="227">
        <v>4.3499999999999996</v>
      </c>
      <c r="T63" s="227">
        <v>8.5</v>
      </c>
      <c r="U63" s="227">
        <v>4.45</v>
      </c>
      <c r="V63" s="227">
        <v>0.19999999999999901</v>
      </c>
      <c r="W63" s="227">
        <v>10.4</v>
      </c>
      <c r="X63" s="246">
        <v>9.9484536082474193</v>
      </c>
      <c r="Y63" s="227">
        <v>4.5578602620087301</v>
      </c>
      <c r="Z63" s="227">
        <v>4.1894852135815999</v>
      </c>
      <c r="AA63" s="227">
        <v>7.8426124197002203</v>
      </c>
      <c r="AB63" s="227">
        <v>3.0563002680965101</v>
      </c>
      <c r="AC63" s="227">
        <v>0.47872340425531601</v>
      </c>
      <c r="AD63" s="227">
        <v>2.6733721545791398</v>
      </c>
      <c r="AE63" s="227">
        <v>2.5806451612903198</v>
      </c>
      <c r="AF63" s="227">
        <v>4.5842217484008501</v>
      </c>
      <c r="AG63" s="28">
        <v>5.0507749866381602</v>
      </c>
      <c r="AH63" s="28">
        <v>6.2145435791645198</v>
      </c>
      <c r="AI63" s="28">
        <v>6.5160955347871203</v>
      </c>
      <c r="AJ63" s="28">
        <v>14.8711340206186</v>
      </c>
      <c r="AK63" s="28">
        <v>8.6642599277978292</v>
      </c>
      <c r="AL63" s="28">
        <v>8.8479501816294697</v>
      </c>
      <c r="AM63" s="28">
        <v>4.2768273716951803</v>
      </c>
      <c r="AN63" s="475">
        <v>2.76170436612309</v>
      </c>
      <c r="AO63" s="529" t="s">
        <v>93</v>
      </c>
      <c r="AP63" s="31">
        <v>21.917808219178099</v>
      </c>
      <c r="AQ63" s="31">
        <v>27.8991596638655</v>
      </c>
      <c r="AR63" s="31">
        <v>23.6087689713322</v>
      </c>
      <c r="AS63" s="31">
        <v>26.006711409396001</v>
      </c>
      <c r="AT63" s="31">
        <v>27</v>
      </c>
      <c r="AU63" s="526">
        <v>24.169184290030199</v>
      </c>
      <c r="AV63" s="526">
        <v>24.5136186770428</v>
      </c>
      <c r="AW63" s="526">
        <v>24.387755102040799</v>
      </c>
      <c r="AX63" s="526">
        <v>27.492739593417198</v>
      </c>
      <c r="AY63" s="526">
        <v>25.121241513094098</v>
      </c>
      <c r="AZ63" s="526">
        <v>30.687318489835398</v>
      </c>
      <c r="BA63" s="538">
        <v>0</v>
      </c>
      <c r="BB63" s="538">
        <v>0</v>
      </c>
      <c r="BC63" s="538">
        <v>0</v>
      </c>
      <c r="BD63" s="538">
        <v>0</v>
      </c>
      <c r="BE63" s="538">
        <v>0</v>
      </c>
      <c r="BF63" s="538">
        <v>0</v>
      </c>
      <c r="BG63" s="538">
        <v>0</v>
      </c>
      <c r="BH63" s="538">
        <v>0</v>
      </c>
      <c r="BI63" s="538">
        <v>0</v>
      </c>
      <c r="BJ63" s="538">
        <v>0</v>
      </c>
      <c r="BK63" s="538">
        <v>0</v>
      </c>
      <c r="BL63" s="538">
        <v>0</v>
      </c>
    </row>
    <row r="64" spans="1:64">
      <c r="A64" s="497" t="s">
        <v>110</v>
      </c>
      <c r="B64" s="495">
        <v>5.3695150115473398</v>
      </c>
      <c r="C64" s="495">
        <v>-2.85</v>
      </c>
      <c r="D64" s="495">
        <v>10.199999999999999</v>
      </c>
      <c r="E64" s="495">
        <v>11.2</v>
      </c>
      <c r="F64" s="495">
        <v>11.6</v>
      </c>
      <c r="G64" s="495">
        <v>8.6999999999999993</v>
      </c>
      <c r="H64" s="495">
        <v>9.2661691542288604</v>
      </c>
      <c r="I64" s="495">
        <v>20.55</v>
      </c>
      <c r="J64" s="495">
        <v>18.649999999999999</v>
      </c>
      <c r="K64" s="495">
        <v>15.6</v>
      </c>
      <c r="L64" s="495">
        <v>13.65</v>
      </c>
      <c r="M64" s="495">
        <v>8.25</v>
      </c>
      <c r="N64" s="495">
        <v>15.85</v>
      </c>
      <c r="O64" s="227">
        <v>15.55</v>
      </c>
      <c r="P64" s="227">
        <v>18.649999999999999</v>
      </c>
      <c r="Q64" s="227">
        <v>20.55</v>
      </c>
      <c r="R64" s="227">
        <v>8</v>
      </c>
      <c r="S64" s="227">
        <v>12.5</v>
      </c>
      <c r="T64" s="227">
        <v>18.8</v>
      </c>
      <c r="U64" s="227">
        <v>9.6</v>
      </c>
      <c r="V64" s="227">
        <v>7.8</v>
      </c>
      <c r="W64" s="227">
        <v>17.95</v>
      </c>
      <c r="X64" s="246">
        <v>14.201030927835101</v>
      </c>
      <c r="Y64" s="227">
        <v>12.3908296943231</v>
      </c>
      <c r="Z64" s="227">
        <v>6.7086527929901401</v>
      </c>
      <c r="AA64" s="227">
        <v>13.7847965738758</v>
      </c>
      <c r="AB64" s="227">
        <v>10.455764075067</v>
      </c>
      <c r="AC64" s="227">
        <v>8.75</v>
      </c>
      <c r="AD64" s="227">
        <v>8.6818422445738506</v>
      </c>
      <c r="AE64" s="227">
        <v>10.322580645161301</v>
      </c>
      <c r="AF64" s="227">
        <v>6.6897654584221797</v>
      </c>
      <c r="AG64" s="28">
        <v>17.397113842864801</v>
      </c>
      <c r="AH64" s="28">
        <v>23.259412068076301</v>
      </c>
      <c r="AI64" s="28">
        <v>21.209761163032201</v>
      </c>
      <c r="AJ64" s="28">
        <v>29.458762886597899</v>
      </c>
      <c r="AK64" s="28">
        <v>23.800928313563698</v>
      </c>
      <c r="AL64" s="28">
        <v>25.454073689673098</v>
      </c>
      <c r="AM64" s="28">
        <v>21.410057024364999</v>
      </c>
      <c r="AN64" s="475">
        <v>20.441408302679999</v>
      </c>
      <c r="AO64" s="534" t="s">
        <v>111</v>
      </c>
      <c r="AP64" s="527"/>
      <c r="AQ64" s="527"/>
      <c r="AR64" s="527"/>
      <c r="AS64" s="527"/>
      <c r="AT64" s="527"/>
      <c r="AU64" s="527"/>
      <c r="AV64" s="527"/>
      <c r="AW64" s="527"/>
      <c r="AX64" s="527"/>
      <c r="AY64" s="527"/>
      <c r="AZ64" s="539"/>
      <c r="BA64" s="540"/>
      <c r="BB64" s="540"/>
      <c r="BC64" s="540"/>
      <c r="BD64" s="540"/>
      <c r="BE64" s="540"/>
      <c r="BF64" s="540"/>
      <c r="BG64" s="540"/>
      <c r="BH64" s="540"/>
      <c r="BI64" s="540"/>
      <c r="BJ64" s="540"/>
      <c r="BK64" s="540"/>
      <c r="BL64" s="540"/>
    </row>
    <row r="65" spans="1:64">
      <c r="A65" s="497" t="s">
        <v>112</v>
      </c>
      <c r="B65" s="495">
        <v>17.609699769053101</v>
      </c>
      <c r="C65" s="495">
        <v>13.9</v>
      </c>
      <c r="D65" s="495">
        <v>23.7</v>
      </c>
      <c r="E65" s="495">
        <v>28.7</v>
      </c>
      <c r="F65" s="495">
        <v>29.3</v>
      </c>
      <c r="G65" s="495">
        <v>-11.3</v>
      </c>
      <c r="H65" s="495">
        <v>31.965174129353201</v>
      </c>
      <c r="I65" s="495">
        <v>36.6</v>
      </c>
      <c r="J65" s="495">
        <v>33.200000000000003</v>
      </c>
      <c r="K65" s="495">
        <v>36.549999999999997</v>
      </c>
      <c r="L65" s="495">
        <v>30.25</v>
      </c>
      <c r="M65" s="495">
        <v>21.85</v>
      </c>
      <c r="N65" s="495">
        <v>27.05</v>
      </c>
      <c r="O65" s="227">
        <v>30.85</v>
      </c>
      <c r="P65" s="227">
        <v>27.5</v>
      </c>
      <c r="Q65" s="227">
        <v>35.1</v>
      </c>
      <c r="R65" s="227">
        <v>27.6</v>
      </c>
      <c r="S65" s="227">
        <v>39.75</v>
      </c>
      <c r="T65" s="227">
        <v>38.6</v>
      </c>
      <c r="U65" s="227">
        <v>29.4</v>
      </c>
      <c r="V65" s="227">
        <v>34.65</v>
      </c>
      <c r="W65" s="227">
        <v>34.9</v>
      </c>
      <c r="X65" s="246">
        <v>34.381443298969103</v>
      </c>
      <c r="Y65" s="227">
        <v>30.349344978165899</v>
      </c>
      <c r="Z65" s="227">
        <v>31.3800657174151</v>
      </c>
      <c r="AA65" s="227">
        <v>35.5728051391863</v>
      </c>
      <c r="AB65" s="227">
        <v>31.608579088471899</v>
      </c>
      <c r="AC65" s="227">
        <v>32.952127659574501</v>
      </c>
      <c r="AD65" s="227">
        <v>28.7718369507676</v>
      </c>
      <c r="AE65" s="227">
        <v>29.677419354838701</v>
      </c>
      <c r="AF65" s="227">
        <v>27.558635394456299</v>
      </c>
      <c r="AG65" s="28">
        <v>28.1133083912346</v>
      </c>
      <c r="AH65" s="28">
        <v>36.333161423414097</v>
      </c>
      <c r="AI65" s="28">
        <v>36.941848390446502</v>
      </c>
      <c r="AJ65" s="28">
        <v>38.5309278350515</v>
      </c>
      <c r="AK65" s="28">
        <v>35.997937080969599</v>
      </c>
      <c r="AL65" s="28">
        <v>40.477426050856302</v>
      </c>
      <c r="AM65" s="28">
        <v>34.629341627786403</v>
      </c>
      <c r="AN65" s="475">
        <v>33.420914345769802</v>
      </c>
      <c r="AO65" s="529" t="s">
        <v>86</v>
      </c>
      <c r="AP65" s="524">
        <v>67.032967032966994</v>
      </c>
      <c r="AQ65" s="524">
        <v>69.191919191919197</v>
      </c>
      <c r="AR65" s="524">
        <v>71.092436974789905</v>
      </c>
      <c r="AS65" s="524">
        <v>64.429530201342303</v>
      </c>
      <c r="AT65" s="524">
        <v>66.7</v>
      </c>
      <c r="AU65" s="524">
        <v>66.195761856710405</v>
      </c>
      <c r="AV65" s="524">
        <v>68.190661478599196</v>
      </c>
      <c r="AW65" s="524">
        <v>70.449897750511198</v>
      </c>
      <c r="AX65" s="524">
        <v>69.796708615682505</v>
      </c>
      <c r="AY65" s="524">
        <v>64.694471387002906</v>
      </c>
      <c r="AZ65" s="539">
        <v>75.652173913043498</v>
      </c>
      <c r="BA65" s="540">
        <v>0</v>
      </c>
      <c r="BB65" s="540">
        <v>0</v>
      </c>
      <c r="BC65" s="540">
        <v>0</v>
      </c>
      <c r="BD65" s="540">
        <v>0</v>
      </c>
      <c r="BE65" s="540">
        <v>0</v>
      </c>
      <c r="BF65" s="540">
        <v>0</v>
      </c>
      <c r="BG65" s="540">
        <v>0</v>
      </c>
      <c r="BH65" s="540">
        <v>0</v>
      </c>
      <c r="BI65" s="540">
        <v>0</v>
      </c>
      <c r="BJ65" s="540">
        <v>0</v>
      </c>
      <c r="BK65" s="540">
        <v>0</v>
      </c>
      <c r="BL65" s="540">
        <v>0</v>
      </c>
    </row>
    <row r="66" spans="1:64">
      <c r="A66" s="497" t="s">
        <v>113</v>
      </c>
      <c r="B66" s="495">
        <v>43.360277136258702</v>
      </c>
      <c r="C66" s="495">
        <v>37.450000000000003</v>
      </c>
      <c r="D66" s="495">
        <v>42</v>
      </c>
      <c r="E66" s="495">
        <v>45.5</v>
      </c>
      <c r="F66" s="495">
        <v>49.1</v>
      </c>
      <c r="G66" s="495">
        <v>42.6</v>
      </c>
      <c r="H66" s="495">
        <v>48.507462686567202</v>
      </c>
      <c r="I66" s="495">
        <v>48.1</v>
      </c>
      <c r="J66" s="495">
        <v>47.5</v>
      </c>
      <c r="K66" s="495">
        <v>52.05</v>
      </c>
      <c r="L66" s="495">
        <v>42.2</v>
      </c>
      <c r="M66" s="495">
        <v>37.299999999999997</v>
      </c>
      <c r="N66" s="495">
        <v>38.9</v>
      </c>
      <c r="O66" s="227">
        <v>40.950000000000003</v>
      </c>
      <c r="P66" s="227">
        <v>38.35</v>
      </c>
      <c r="Q66" s="227">
        <v>44.75</v>
      </c>
      <c r="R66" s="227">
        <v>37.450000000000003</v>
      </c>
      <c r="S66" s="227">
        <v>48</v>
      </c>
      <c r="T66" s="227">
        <v>45.8</v>
      </c>
      <c r="U66" s="227">
        <v>35.75</v>
      </c>
      <c r="V66" s="227">
        <v>44.5</v>
      </c>
      <c r="W66" s="227">
        <v>44.25</v>
      </c>
      <c r="X66" s="246">
        <v>43.943298969072202</v>
      </c>
      <c r="Y66" s="227">
        <v>38.810043668122297</v>
      </c>
      <c r="Z66" s="227">
        <v>35.843373493975903</v>
      </c>
      <c r="AA66" s="227">
        <v>43.0942184154176</v>
      </c>
      <c r="AB66" s="227">
        <v>37.399463806970502</v>
      </c>
      <c r="AC66" s="227">
        <v>39.760638297872298</v>
      </c>
      <c r="AD66" s="227">
        <v>40.100582318687103</v>
      </c>
      <c r="AE66" s="227">
        <v>39.112903225806498</v>
      </c>
      <c r="AF66" s="227">
        <v>37.5</v>
      </c>
      <c r="AG66" s="28">
        <v>39.390700160342099</v>
      </c>
      <c r="AH66" s="28">
        <v>51.0056730273337</v>
      </c>
      <c r="AI66" s="28">
        <v>51.375908618899302</v>
      </c>
      <c r="AJ66" s="28">
        <v>52.731958762886599</v>
      </c>
      <c r="AK66" s="28">
        <v>47.962867457452298</v>
      </c>
      <c r="AL66" s="28">
        <v>52.542812662169197</v>
      </c>
      <c r="AM66" s="28">
        <v>45.101088646967298</v>
      </c>
      <c r="AN66" s="475">
        <v>46.058854440357301</v>
      </c>
      <c r="AO66" s="529" t="s">
        <v>93</v>
      </c>
      <c r="AP66" s="31">
        <v>21.917808219178099</v>
      </c>
      <c r="AQ66" s="31">
        <v>27.8991596638655</v>
      </c>
      <c r="AR66" s="31">
        <v>23.6087689713322</v>
      </c>
      <c r="AS66" s="31">
        <v>26.006711409396001</v>
      </c>
      <c r="AT66" s="31">
        <v>27</v>
      </c>
      <c r="AU66" s="526">
        <v>24.169184290030199</v>
      </c>
      <c r="AV66" s="526">
        <v>24.5136186770428</v>
      </c>
      <c r="AW66" s="526">
        <v>24.387755102040799</v>
      </c>
      <c r="AX66" s="526">
        <v>27.492739593417198</v>
      </c>
      <c r="AY66" s="526">
        <v>25.121241513094098</v>
      </c>
      <c r="AZ66" s="526">
        <v>30.687318489835398</v>
      </c>
      <c r="BA66" s="538">
        <v>0</v>
      </c>
      <c r="BB66" s="538">
        <v>0</v>
      </c>
      <c r="BC66" s="538">
        <v>0</v>
      </c>
      <c r="BD66" s="538">
        <v>0</v>
      </c>
      <c r="BE66" s="538">
        <v>0</v>
      </c>
      <c r="BF66" s="538">
        <v>0</v>
      </c>
      <c r="BG66" s="538">
        <v>0</v>
      </c>
      <c r="BH66" s="538">
        <v>0</v>
      </c>
      <c r="BI66" s="538">
        <v>0</v>
      </c>
      <c r="BJ66" s="538">
        <v>0</v>
      </c>
      <c r="BK66" s="538">
        <v>0</v>
      </c>
      <c r="BL66" s="538">
        <v>0</v>
      </c>
    </row>
    <row r="67" spans="1:64">
      <c r="A67" s="543" t="s">
        <v>114</v>
      </c>
      <c r="B67" s="544">
        <v>68.533487297921496</v>
      </c>
      <c r="C67" s="544">
        <v>68.5</v>
      </c>
      <c r="D67" s="544">
        <v>60.8</v>
      </c>
      <c r="E67" s="544">
        <v>58</v>
      </c>
      <c r="F67" s="544">
        <v>71</v>
      </c>
      <c r="G67" s="544">
        <v>66.2</v>
      </c>
      <c r="H67" s="544">
        <v>70.460199004975095</v>
      </c>
      <c r="I67" s="544">
        <v>77.2</v>
      </c>
      <c r="J67" s="544">
        <v>72.650000000000006</v>
      </c>
      <c r="K67" s="544">
        <v>75.7</v>
      </c>
      <c r="L67" s="544">
        <v>72.8</v>
      </c>
      <c r="M67" s="544">
        <v>63.55</v>
      </c>
      <c r="N67" s="544">
        <v>74.05</v>
      </c>
      <c r="O67" s="373">
        <v>72.75</v>
      </c>
      <c r="P67" s="373">
        <v>66.150000000000006</v>
      </c>
      <c r="Q67" s="373">
        <v>64.55</v>
      </c>
      <c r="R67" s="373">
        <v>74.25</v>
      </c>
      <c r="S67" s="373">
        <v>71.55</v>
      </c>
      <c r="T67" s="373">
        <v>68.5</v>
      </c>
      <c r="U67" s="373">
        <v>69.25</v>
      </c>
      <c r="V67" s="373">
        <v>70.650000000000006</v>
      </c>
      <c r="W67" s="373">
        <v>65.25</v>
      </c>
      <c r="X67" s="392">
        <v>65.515463917525807</v>
      </c>
      <c r="Y67" s="373">
        <v>62.772925764192102</v>
      </c>
      <c r="Z67" s="373">
        <v>64.594742606790803</v>
      </c>
      <c r="AA67" s="373">
        <v>66.059957173447501</v>
      </c>
      <c r="AB67" s="373">
        <v>61.796246648793598</v>
      </c>
      <c r="AC67" s="373">
        <v>67.579787234042598</v>
      </c>
      <c r="AD67" s="373">
        <v>71.572260455267298</v>
      </c>
      <c r="AE67" s="373">
        <v>61.774193548387103</v>
      </c>
      <c r="AF67" s="373">
        <v>53.678038379530904</v>
      </c>
      <c r="AG67" s="31">
        <v>55.8792089791555</v>
      </c>
      <c r="AH67" s="31">
        <v>68.695203713254202</v>
      </c>
      <c r="AI67" s="31">
        <v>69.106957424714395</v>
      </c>
      <c r="AJ67" s="31">
        <v>62.396907216494803</v>
      </c>
      <c r="AK67" s="31">
        <v>62.661165549252203</v>
      </c>
      <c r="AL67" s="31">
        <v>66.917488323819398</v>
      </c>
      <c r="AM67" s="31">
        <v>54.743390357698303</v>
      </c>
      <c r="AN67" s="531">
        <v>62.611665790856499</v>
      </c>
      <c r="AO67" s="534" t="s">
        <v>115</v>
      </c>
      <c r="AP67" s="527"/>
      <c r="AQ67" s="527"/>
      <c r="AR67" s="527"/>
      <c r="AS67" s="527"/>
      <c r="AT67" s="527"/>
      <c r="AU67" s="527"/>
      <c r="AV67" s="527"/>
      <c r="AW67" s="527"/>
      <c r="AX67" s="527"/>
      <c r="AY67" s="527"/>
      <c r="AZ67" s="539"/>
      <c r="BA67" s="539"/>
      <c r="BB67" s="539"/>
      <c r="BC67" s="539"/>
      <c r="BD67" s="539"/>
      <c r="BH67" s="542"/>
      <c r="BI67" s="539"/>
      <c r="BJ67" s="539"/>
      <c r="BK67" s="539"/>
      <c r="BL67" s="539"/>
    </row>
    <row r="68" spans="1:64" s="244" customFormat="1" ht="28.5">
      <c r="A68" s="545" t="s">
        <v>116</v>
      </c>
      <c r="B68" s="503"/>
      <c r="C68" s="503"/>
      <c r="D68" s="503"/>
      <c r="E68" s="503"/>
      <c r="F68" s="503"/>
      <c r="G68" s="503"/>
      <c r="H68" s="503"/>
      <c r="I68" s="503"/>
      <c r="J68" s="503"/>
      <c r="K68" s="503"/>
      <c r="L68" s="503"/>
      <c r="M68" s="503"/>
      <c r="N68" s="503"/>
      <c r="O68" s="227"/>
      <c r="P68" s="227"/>
      <c r="Q68" s="227"/>
      <c r="R68" s="227"/>
      <c r="S68" s="227"/>
      <c r="T68" s="227"/>
      <c r="U68" s="227"/>
      <c r="V68" s="227"/>
      <c r="W68" s="277"/>
      <c r="X68" s="246"/>
      <c r="Y68" s="227"/>
      <c r="Z68" s="227"/>
      <c r="AA68" s="266"/>
      <c r="AB68" s="266"/>
      <c r="AC68" s="227"/>
      <c r="AD68" s="227"/>
      <c r="AE68" s="266"/>
      <c r="AF68" s="266"/>
      <c r="AK68" s="247"/>
      <c r="AL68" s="247"/>
      <c r="AM68" s="247"/>
      <c r="AN68" s="397"/>
      <c r="AO68" s="528" t="s">
        <v>72</v>
      </c>
      <c r="AP68" s="28">
        <v>20.945945945945901</v>
      </c>
      <c r="AQ68" s="28">
        <v>21.465968586387401</v>
      </c>
      <c r="AR68" s="28">
        <v>19.473684210526301</v>
      </c>
      <c r="AS68" s="28">
        <v>23.589743589743598</v>
      </c>
      <c r="AT68" s="28">
        <v>26.4</v>
      </c>
      <c r="AU68" s="28">
        <v>17.133956386292802</v>
      </c>
      <c r="AV68" s="28">
        <v>22.0289855072464</v>
      </c>
      <c r="AW68" s="28">
        <v>21.069182389937101</v>
      </c>
      <c r="AX68" s="28">
        <v>24.431818181818201</v>
      </c>
      <c r="AY68" s="28">
        <v>26.589595375722499</v>
      </c>
      <c r="AZ68" s="539">
        <v>36.390532544378701</v>
      </c>
      <c r="BA68" s="539">
        <v>29.268292682926798</v>
      </c>
      <c r="BB68" s="539">
        <v>24.624624624624602</v>
      </c>
      <c r="BC68" s="539">
        <v>31.464174454828701</v>
      </c>
      <c r="BD68" s="539">
        <v>31.790123456790099</v>
      </c>
      <c r="BE68" s="448">
        <v>24.8520710059172</v>
      </c>
      <c r="BF68" s="448">
        <v>21.818181818181799</v>
      </c>
      <c r="BG68" s="448">
        <v>20.639534883720899</v>
      </c>
      <c r="BH68" s="448">
        <v>22</v>
      </c>
      <c r="BI68" s="539">
        <v>26.300578034682101</v>
      </c>
      <c r="BJ68" s="539">
        <v>24.207492795389001</v>
      </c>
      <c r="BK68" s="539">
        <v>24.778761061946899</v>
      </c>
      <c r="BL68" s="539">
        <v>24.4897959183673</v>
      </c>
    </row>
    <row r="69" spans="1:64">
      <c r="A69" s="497" t="s">
        <v>117</v>
      </c>
      <c r="B69" s="495">
        <v>14.780600461893799</v>
      </c>
      <c r="C69" s="495">
        <v>17.8</v>
      </c>
      <c r="D69" s="495">
        <v>-5.4</v>
      </c>
      <c r="E69" s="495">
        <v>-6.3</v>
      </c>
      <c r="F69" s="495">
        <v>12.4</v>
      </c>
      <c r="G69" s="495">
        <v>-6.2</v>
      </c>
      <c r="H69" s="495">
        <v>-3.1094527363184099</v>
      </c>
      <c r="I69" s="495">
        <v>3.3</v>
      </c>
      <c r="J69" s="556">
        <v>-2.4</v>
      </c>
      <c r="K69" s="506">
        <v>8.5</v>
      </c>
      <c r="L69" s="495">
        <v>5.0999999999999996</v>
      </c>
      <c r="M69" s="495">
        <v>19.600000000000001</v>
      </c>
      <c r="N69" s="495">
        <v>13.7</v>
      </c>
      <c r="O69" s="227">
        <v>12.4</v>
      </c>
      <c r="P69" s="227">
        <v>8.9</v>
      </c>
      <c r="Q69" s="227">
        <v>2.1</v>
      </c>
      <c r="R69" s="227">
        <v>-4.2</v>
      </c>
      <c r="S69" s="227">
        <v>-2.1</v>
      </c>
      <c r="T69" s="227">
        <v>-6.3</v>
      </c>
      <c r="U69" s="227">
        <v>0.20000000000000301</v>
      </c>
      <c r="V69" s="227">
        <v>-2.2999999999999998</v>
      </c>
      <c r="W69" s="227">
        <v>5</v>
      </c>
      <c r="X69" s="246">
        <v>1.80319422977847</v>
      </c>
      <c r="Y69" s="227">
        <v>1.4737991266375501</v>
      </c>
      <c r="Z69" s="227">
        <v>15.194733955019201</v>
      </c>
      <c r="AA69" s="227">
        <v>7.3340471092077104</v>
      </c>
      <c r="AB69" s="227">
        <v>7.2347266881029002</v>
      </c>
      <c r="AC69" s="227">
        <v>-14.680851063829801</v>
      </c>
      <c r="AD69" s="227">
        <v>-3.2821598729486499</v>
      </c>
      <c r="AE69" s="227">
        <v>4.14201183431953</v>
      </c>
      <c r="AF69" s="227">
        <v>8.3067092651757193</v>
      </c>
      <c r="AG69" s="28">
        <v>-19.1978609625668</v>
      </c>
      <c r="AH69" s="28">
        <v>-8.4623323013415899</v>
      </c>
      <c r="AI69" s="28">
        <v>-26.086956521739101</v>
      </c>
      <c r="AJ69" s="28">
        <v>-24.587628865979401</v>
      </c>
      <c r="AK69" s="28">
        <v>-21.1449200618876</v>
      </c>
      <c r="AL69" s="28">
        <v>3.37662337662338</v>
      </c>
      <c r="AM69" s="28">
        <v>-1.66061235080436</v>
      </c>
      <c r="AN69" s="475">
        <v>1.1064278187565899</v>
      </c>
      <c r="AO69" s="529" t="s">
        <v>69</v>
      </c>
      <c r="AP69" s="28">
        <v>19.047619047619001</v>
      </c>
      <c r="AQ69" s="28">
        <v>16.2162162162162</v>
      </c>
      <c r="AR69" s="28">
        <v>16.129032258064498</v>
      </c>
      <c r="AS69" s="28">
        <v>6.4516129032258096</v>
      </c>
      <c r="AT69" s="28">
        <v>16.7</v>
      </c>
      <c r="AU69" s="28">
        <v>20.5128205128205</v>
      </c>
      <c r="AV69" s="28">
        <v>11.4285714285714</v>
      </c>
      <c r="AW69" s="28">
        <v>16.2162162162162</v>
      </c>
      <c r="AX69" s="28">
        <v>10.2564102564103</v>
      </c>
      <c r="AY69" s="28">
        <v>17.5</v>
      </c>
      <c r="AZ69" s="539">
        <v>9.7560975609756095</v>
      </c>
      <c r="BA69" s="539">
        <v>25</v>
      </c>
      <c r="BB69" s="539">
        <v>12.5</v>
      </c>
      <c r="BC69" s="539">
        <v>16.6666666666667</v>
      </c>
      <c r="BD69" s="539">
        <v>27.027027027027</v>
      </c>
      <c r="BE69" s="448">
        <v>5.8823529411764701</v>
      </c>
      <c r="BF69" s="448">
        <v>9.375</v>
      </c>
      <c r="BG69" s="448">
        <v>5.8823529411764701</v>
      </c>
      <c r="BH69" s="448">
        <v>12.9</v>
      </c>
      <c r="BI69" s="539">
        <v>17.647058823529399</v>
      </c>
      <c r="BJ69" s="539">
        <v>14.705882352941201</v>
      </c>
      <c r="BK69" s="539">
        <v>17.647058823529399</v>
      </c>
      <c r="BL69" s="539">
        <v>29.729729729729701</v>
      </c>
    </row>
    <row r="70" spans="1:64">
      <c r="A70" s="497" t="s">
        <v>118</v>
      </c>
      <c r="B70" s="495">
        <v>24.7113163972286</v>
      </c>
      <c r="C70" s="495">
        <v>22.2</v>
      </c>
      <c r="D70" s="495">
        <v>23</v>
      </c>
      <c r="E70" s="495">
        <v>18</v>
      </c>
      <c r="F70" s="495">
        <v>24.8</v>
      </c>
      <c r="G70" s="495">
        <v>25.1</v>
      </c>
      <c r="H70" s="495">
        <v>16.1691542288557</v>
      </c>
      <c r="I70" s="495">
        <v>8.6999999999999993</v>
      </c>
      <c r="J70" s="495">
        <v>8.5</v>
      </c>
      <c r="K70" s="506">
        <v>8.9</v>
      </c>
      <c r="L70" s="495">
        <v>1</v>
      </c>
      <c r="M70" s="495">
        <v>2.1</v>
      </c>
      <c r="N70" s="495">
        <v>9.1999999999999993</v>
      </c>
      <c r="O70" s="227">
        <v>17.899999999999999</v>
      </c>
      <c r="P70" s="227">
        <v>16</v>
      </c>
      <c r="Q70" s="227">
        <v>33.5</v>
      </c>
      <c r="R70" s="227">
        <v>26.3</v>
      </c>
      <c r="S70" s="227">
        <v>14.3</v>
      </c>
      <c r="T70" s="227">
        <v>30.1</v>
      </c>
      <c r="U70" s="227">
        <v>30.7</v>
      </c>
      <c r="V70" s="227">
        <v>25.3</v>
      </c>
      <c r="W70" s="227">
        <v>25.9</v>
      </c>
      <c r="X70" s="246">
        <v>18.856259659969101</v>
      </c>
      <c r="Y70" s="227">
        <v>16.648471615720499</v>
      </c>
      <c r="Z70" s="227">
        <v>18.431157432803101</v>
      </c>
      <c r="AA70" s="227">
        <v>12.419700214132799</v>
      </c>
      <c r="AB70" s="227">
        <v>11.5755627009646</v>
      </c>
      <c r="AC70" s="227">
        <v>18.4574468085106</v>
      </c>
      <c r="AD70" s="227">
        <v>18.740074113287498</v>
      </c>
      <c r="AE70" s="227">
        <v>11.834319526627199</v>
      </c>
      <c r="AF70" s="227">
        <v>10.4366347177849</v>
      </c>
      <c r="AG70" s="28">
        <v>22.5133689839572</v>
      </c>
      <c r="AH70" s="28">
        <v>22.033023735810101</v>
      </c>
      <c r="AI70" s="28">
        <v>29.244306418219502</v>
      </c>
      <c r="AJ70" s="28">
        <v>25.876288659793801</v>
      </c>
      <c r="AK70" s="28">
        <v>21.248066013409002</v>
      </c>
      <c r="AL70" s="28">
        <v>12.363636363636401</v>
      </c>
      <c r="AM70" s="28">
        <v>6.1235080435910696</v>
      </c>
      <c r="AN70" s="475">
        <v>9.5263157894736796</v>
      </c>
      <c r="AO70" s="529" t="s">
        <v>71</v>
      </c>
      <c r="AP70" s="28">
        <v>25</v>
      </c>
      <c r="AQ70" s="28">
        <v>22.8571428571429</v>
      </c>
      <c r="AR70" s="28">
        <v>14.285714285714301</v>
      </c>
      <c r="AS70" s="28">
        <v>18.181818181818201</v>
      </c>
      <c r="AT70" s="28">
        <v>25</v>
      </c>
      <c r="AU70" s="28">
        <v>22.2222222222222</v>
      </c>
      <c r="AV70" s="28">
        <v>20.454545454545499</v>
      </c>
      <c r="AW70" s="28">
        <v>17.808219178082201</v>
      </c>
      <c r="AX70" s="28">
        <v>29.8850574712644</v>
      </c>
      <c r="AY70" s="28">
        <v>21.839080459770098</v>
      </c>
      <c r="AZ70" s="539">
        <v>18.279569892473098</v>
      </c>
      <c r="BA70" s="539">
        <v>13.7931034482759</v>
      </c>
      <c r="BB70" s="539">
        <v>22.471910112359598</v>
      </c>
      <c r="BC70" s="539">
        <v>23.595505617977501</v>
      </c>
      <c r="BD70" s="539">
        <v>29.8850574712644</v>
      </c>
      <c r="BE70" s="448">
        <v>25.882352941176499</v>
      </c>
      <c r="BF70" s="448">
        <v>26.4367816091954</v>
      </c>
      <c r="BG70" s="448">
        <v>20.987654320987701</v>
      </c>
      <c r="BH70" s="448">
        <v>25.3</v>
      </c>
      <c r="BI70" s="539">
        <v>34.482758620689701</v>
      </c>
      <c r="BJ70" s="539">
        <v>18.085106382978701</v>
      </c>
      <c r="BK70" s="539">
        <v>23.469387755102002</v>
      </c>
      <c r="BL70" s="539">
        <v>29.787234042553202</v>
      </c>
    </row>
    <row r="71" spans="1:64">
      <c r="A71" s="543" t="s">
        <v>119</v>
      </c>
      <c r="B71" s="544">
        <v>-3.4642032332563599</v>
      </c>
      <c r="C71" s="544">
        <v>-2.9</v>
      </c>
      <c r="D71" s="544">
        <v>12</v>
      </c>
      <c r="E71" s="544">
        <v>-2.5</v>
      </c>
      <c r="F71" s="544">
        <v>-3.5</v>
      </c>
      <c r="G71" s="544">
        <v>4.3</v>
      </c>
      <c r="H71" s="544">
        <v>-2.8606965174129302</v>
      </c>
      <c r="I71" s="544">
        <v>-14</v>
      </c>
      <c r="J71" s="544">
        <v>3.1</v>
      </c>
      <c r="K71" s="544">
        <v>-5.4</v>
      </c>
      <c r="L71" s="544">
        <v>2.1</v>
      </c>
      <c r="M71" s="544">
        <v>9.6</v>
      </c>
      <c r="N71" s="544">
        <v>-2.1</v>
      </c>
      <c r="O71" s="373">
        <v>11.7</v>
      </c>
      <c r="P71" s="373">
        <v>21.3</v>
      </c>
      <c r="Q71" s="373">
        <v>19.600000000000001</v>
      </c>
      <c r="R71" s="373">
        <v>23.3</v>
      </c>
      <c r="S71" s="373">
        <v>15.6</v>
      </c>
      <c r="T71" s="373">
        <v>20.9</v>
      </c>
      <c r="U71" s="373">
        <v>19.3</v>
      </c>
      <c r="V71" s="373">
        <v>10.9</v>
      </c>
      <c r="W71" s="373">
        <v>15.3</v>
      </c>
      <c r="X71" s="392">
        <v>12.416280267903099</v>
      </c>
      <c r="Y71" s="373">
        <v>12.445414847161601</v>
      </c>
      <c r="Z71" s="373">
        <v>14.1524958859024</v>
      </c>
      <c r="AA71" s="373">
        <v>7.4946466809421901</v>
      </c>
      <c r="AB71" s="373">
        <v>7.6098606645230404</v>
      </c>
      <c r="AC71" s="373">
        <v>10.585106382978701</v>
      </c>
      <c r="AD71" s="373">
        <v>7.67601905770249</v>
      </c>
      <c r="AE71" s="373">
        <v>10.112963959117801</v>
      </c>
      <c r="AF71" s="373">
        <v>3.5676251331203401</v>
      </c>
      <c r="AG71" s="31">
        <v>11.550802139037399</v>
      </c>
      <c r="AH71" s="31">
        <v>6.1919504643962799</v>
      </c>
      <c r="AI71" s="31">
        <v>19.513457556935801</v>
      </c>
      <c r="AJ71" s="31">
        <v>9.4329896907216497</v>
      </c>
      <c r="AK71" s="31">
        <v>7.6328004125837996</v>
      </c>
      <c r="AL71" s="31">
        <v>8.62337662337662</v>
      </c>
      <c r="AM71" s="31">
        <v>-2.12765957446809</v>
      </c>
      <c r="AN71" s="531">
        <v>6.2565720294426903</v>
      </c>
      <c r="AO71" s="529" t="s">
        <v>97</v>
      </c>
      <c r="AP71" s="532">
        <v>22.7777777777778</v>
      </c>
      <c r="AQ71" s="532">
        <v>33.433734939758999</v>
      </c>
      <c r="AR71" s="532">
        <v>27.325581395348799</v>
      </c>
      <c r="AS71" s="532">
        <v>29.970326409495499</v>
      </c>
      <c r="AT71" s="532">
        <v>28.7</v>
      </c>
      <c r="AU71" s="526">
        <v>28.804347826087</v>
      </c>
      <c r="AV71" s="526">
        <v>27.5</v>
      </c>
      <c r="AW71" s="526">
        <v>27.7173913043478</v>
      </c>
      <c r="AX71" s="526">
        <v>30.270270270270299</v>
      </c>
      <c r="AY71" s="526">
        <v>25.268817204301101</v>
      </c>
      <c r="AZ71" s="526">
        <v>30.8377896613191</v>
      </c>
      <c r="BA71" s="526">
        <v>28.8848263254113</v>
      </c>
      <c r="BB71" s="526">
        <v>26.071428571428601</v>
      </c>
      <c r="BC71" s="526">
        <v>23.758865248227</v>
      </c>
      <c r="BD71" s="526">
        <v>25.729927007299299</v>
      </c>
      <c r="BE71" s="449">
        <v>25.714285714285701</v>
      </c>
      <c r="BF71" s="449">
        <v>27.336860670194</v>
      </c>
      <c r="BG71" s="449">
        <v>26.998223801065699</v>
      </c>
      <c r="BH71" s="449">
        <v>28.9</v>
      </c>
      <c r="BI71" s="31">
        <v>28.1663516068053</v>
      </c>
      <c r="BJ71" s="526">
        <v>27.022058823529399</v>
      </c>
      <c r="BK71" s="526">
        <v>28.8135593220339</v>
      </c>
      <c r="BL71" s="526">
        <v>25.919117647058801</v>
      </c>
    </row>
    <row r="72" spans="1:64" s="211" customFormat="1" ht="28.5">
      <c r="A72" s="498" t="s">
        <v>120</v>
      </c>
      <c r="B72" s="499"/>
      <c r="C72" s="499"/>
      <c r="D72" s="499"/>
      <c r="E72" s="499"/>
      <c r="F72" s="499"/>
      <c r="G72" s="499"/>
      <c r="H72" s="499"/>
      <c r="I72" s="499"/>
      <c r="J72" s="499"/>
      <c r="K72" s="499"/>
      <c r="L72" s="499"/>
      <c r="M72" s="499"/>
      <c r="N72" s="499"/>
      <c r="O72" s="227"/>
      <c r="P72" s="227"/>
      <c r="Q72" s="227"/>
      <c r="R72" s="227"/>
      <c r="S72" s="227"/>
      <c r="T72" s="227"/>
      <c r="U72" s="227"/>
      <c r="V72" s="227"/>
      <c r="W72" s="277"/>
      <c r="X72" s="246"/>
      <c r="Y72" s="227"/>
      <c r="Z72" s="227"/>
      <c r="AA72" s="227"/>
      <c r="AB72" s="227"/>
      <c r="AC72" s="227"/>
      <c r="AD72" s="227"/>
      <c r="AE72" s="227"/>
      <c r="AF72" s="227"/>
      <c r="AG72" s="247"/>
      <c r="AH72" s="247"/>
      <c r="AI72" s="247"/>
      <c r="AJ72" s="247"/>
      <c r="AK72" s="247"/>
      <c r="AL72" s="247"/>
      <c r="AM72" s="247"/>
      <c r="AN72" s="397"/>
      <c r="AO72" s="534" t="s">
        <v>121</v>
      </c>
      <c r="AP72" s="527"/>
      <c r="AQ72" s="527"/>
      <c r="AR72" s="527"/>
      <c r="AS72" s="527"/>
      <c r="AT72" s="527"/>
      <c r="AU72" s="527"/>
      <c r="AV72" s="527"/>
      <c r="AW72" s="527"/>
      <c r="AX72" s="527"/>
      <c r="AY72" s="527"/>
      <c r="AZ72" s="539"/>
      <c r="BA72" s="539"/>
      <c r="BB72" s="539"/>
      <c r="BC72" s="539"/>
      <c r="BD72" s="539"/>
      <c r="BE72" s="488"/>
      <c r="BF72" s="488"/>
      <c r="BG72" s="488"/>
      <c r="BH72" s="542"/>
      <c r="BI72" s="539"/>
      <c r="BJ72" s="539"/>
      <c r="BK72" s="539"/>
      <c r="BL72" s="539"/>
    </row>
    <row r="73" spans="1:64">
      <c r="A73" s="497" t="s">
        <v>117</v>
      </c>
      <c r="B73" s="495">
        <v>28.6374133949192</v>
      </c>
      <c r="C73" s="495">
        <v>24.9</v>
      </c>
      <c r="D73" s="495">
        <v>3.5</v>
      </c>
      <c r="E73" s="495">
        <v>5.5</v>
      </c>
      <c r="F73" s="495">
        <v>8.1</v>
      </c>
      <c r="G73" s="495">
        <v>16.399999999999999</v>
      </c>
      <c r="H73" s="495">
        <v>11.318407960199</v>
      </c>
      <c r="I73" s="495">
        <v>10.8</v>
      </c>
      <c r="J73" s="556">
        <v>25.2</v>
      </c>
      <c r="K73" s="506">
        <v>7.4</v>
      </c>
      <c r="L73" s="495">
        <v>6.5</v>
      </c>
      <c r="M73" s="495">
        <v>26</v>
      </c>
      <c r="N73" s="495">
        <v>10.3</v>
      </c>
      <c r="O73" s="227">
        <v>13.9</v>
      </c>
      <c r="P73" s="227">
        <v>16.399999999999999</v>
      </c>
      <c r="Q73" s="227">
        <v>20.8</v>
      </c>
      <c r="R73" s="227">
        <v>10.7</v>
      </c>
      <c r="S73" s="227">
        <v>14</v>
      </c>
      <c r="T73" s="227">
        <v>12.7</v>
      </c>
      <c r="U73" s="227">
        <v>8.3000000000000007</v>
      </c>
      <c r="V73" s="227">
        <v>4.3</v>
      </c>
      <c r="W73" s="227">
        <v>11.8</v>
      </c>
      <c r="X73" s="246">
        <v>10.9222050489438</v>
      </c>
      <c r="Y73" s="227">
        <v>7.6965065502183396</v>
      </c>
      <c r="Z73" s="227">
        <v>21.9418540866703</v>
      </c>
      <c r="AA73" s="227">
        <v>16.541755888651</v>
      </c>
      <c r="AB73" s="227">
        <v>10.6109324758842</v>
      </c>
      <c r="AC73" s="227">
        <v>-5.0531914893616996</v>
      </c>
      <c r="AD73" s="227">
        <v>12.0698782424563</v>
      </c>
      <c r="AE73" s="227">
        <v>14.63152232383</v>
      </c>
      <c r="AF73" s="227">
        <v>18.903088391906302</v>
      </c>
      <c r="AG73" s="28">
        <v>3.52941176470588</v>
      </c>
      <c r="AH73" s="28">
        <v>6.29514963880289</v>
      </c>
      <c r="AI73" s="28">
        <v>0.41407867494824302</v>
      </c>
      <c r="AJ73" s="28">
        <v>-0.92783505154638801</v>
      </c>
      <c r="AK73" s="28">
        <v>-4.6415678184631304</v>
      </c>
      <c r="AL73" s="28">
        <v>18.441558441558399</v>
      </c>
      <c r="AM73" s="28">
        <v>19.408406850026001</v>
      </c>
      <c r="AN73" s="475">
        <v>39.242503945291901</v>
      </c>
      <c r="AO73" s="528" t="s">
        <v>72</v>
      </c>
      <c r="AP73" s="28">
        <v>20.945945945945901</v>
      </c>
      <c r="AQ73" s="28">
        <v>21.465968586387401</v>
      </c>
      <c r="AR73" s="28">
        <v>19.473684210526301</v>
      </c>
      <c r="AS73" s="28">
        <v>23.589743589743598</v>
      </c>
      <c r="AT73" s="28">
        <v>26.4</v>
      </c>
      <c r="AU73" s="28">
        <v>17.133956386292802</v>
      </c>
      <c r="AV73" s="28">
        <v>22.0289855072464</v>
      </c>
      <c r="AW73" s="28">
        <v>21.069182389937101</v>
      </c>
      <c r="AX73" s="28">
        <v>24.431818181818201</v>
      </c>
      <c r="AY73" s="28">
        <v>26.589595375722499</v>
      </c>
      <c r="AZ73" s="539">
        <v>36.390532544378701</v>
      </c>
      <c r="BA73" s="540">
        <v>0</v>
      </c>
      <c r="BB73" s="540">
        <v>0</v>
      </c>
      <c r="BC73" s="540">
        <v>0</v>
      </c>
      <c r="BD73" s="540">
        <v>0</v>
      </c>
      <c r="BE73" s="540">
        <v>0</v>
      </c>
      <c r="BF73" s="540">
        <v>0</v>
      </c>
      <c r="BG73" s="540">
        <v>0</v>
      </c>
      <c r="BH73" s="540">
        <v>0</v>
      </c>
      <c r="BI73" s="540">
        <v>0</v>
      </c>
      <c r="BJ73" s="540">
        <v>0</v>
      </c>
      <c r="BK73" s="540">
        <v>0</v>
      </c>
      <c r="BL73" s="540">
        <v>0</v>
      </c>
    </row>
    <row r="74" spans="1:64">
      <c r="A74" s="497" t="s">
        <v>118</v>
      </c>
      <c r="B74" s="495">
        <v>-3.4642032332563599</v>
      </c>
      <c r="C74" s="495">
        <v>-2.9</v>
      </c>
      <c r="D74" s="495">
        <v>12</v>
      </c>
      <c r="E74" s="495">
        <v>6.6</v>
      </c>
      <c r="F74" s="495">
        <v>-14.2</v>
      </c>
      <c r="G74" s="495">
        <v>6.5</v>
      </c>
      <c r="H74" s="546">
        <v>7.7114427860696502</v>
      </c>
      <c r="I74" s="495">
        <v>-11</v>
      </c>
      <c r="J74" s="495">
        <v>3.9000000000000101</v>
      </c>
      <c r="K74" s="506">
        <v>9.1999999999999993</v>
      </c>
      <c r="L74" s="495">
        <v>-7.6</v>
      </c>
      <c r="M74" s="495">
        <v>-12</v>
      </c>
      <c r="N74" s="495">
        <v>15.6</v>
      </c>
      <c r="O74" s="227">
        <v>9.9</v>
      </c>
      <c r="P74" s="227">
        <v>10.1</v>
      </c>
      <c r="Q74" s="227">
        <v>15.2</v>
      </c>
      <c r="R74" s="227">
        <v>13.7</v>
      </c>
      <c r="S74" s="227">
        <v>10.5</v>
      </c>
      <c r="T74" s="227">
        <v>18.2</v>
      </c>
      <c r="U74" s="227">
        <v>17.7</v>
      </c>
      <c r="V74" s="227">
        <v>21.4</v>
      </c>
      <c r="W74" s="227">
        <v>14.6</v>
      </c>
      <c r="X74" s="246">
        <v>10.7161257083977</v>
      </c>
      <c r="Y74" s="227">
        <v>11.6266375545852</v>
      </c>
      <c r="Z74" s="227">
        <v>10.641799232035099</v>
      </c>
      <c r="AA74" s="227">
        <v>9.10064239828694</v>
      </c>
      <c r="AB74" s="227">
        <v>8.8960342979635598</v>
      </c>
      <c r="AC74" s="227">
        <v>7.3404255319149003</v>
      </c>
      <c r="AD74" s="227">
        <v>-2.0116463737427202</v>
      </c>
      <c r="AE74" s="227">
        <v>-5.9171597633136104</v>
      </c>
      <c r="AF74" s="227">
        <v>0.21299254526091699</v>
      </c>
      <c r="AG74" s="28">
        <v>6.8983957219251302</v>
      </c>
      <c r="AH74" s="28">
        <v>-0.87719298245613697</v>
      </c>
      <c r="AI74" s="28">
        <v>2.4844720496894399</v>
      </c>
      <c r="AJ74" s="28">
        <v>1.9587628865979301</v>
      </c>
      <c r="AK74" s="28">
        <v>6.3950489943269702</v>
      </c>
      <c r="AL74" s="28">
        <v>-6.3896103896103904</v>
      </c>
      <c r="AM74" s="28">
        <v>-15.204981837052401</v>
      </c>
      <c r="AN74" s="475">
        <v>-9.8421052631578991</v>
      </c>
      <c r="AO74" s="529" t="s">
        <v>69</v>
      </c>
      <c r="AP74" s="28">
        <v>19.047619047619001</v>
      </c>
      <c r="AQ74" s="28">
        <v>16.2162162162162</v>
      </c>
      <c r="AR74" s="28">
        <v>16.129032258064498</v>
      </c>
      <c r="AS74" s="28">
        <v>6.4516129032258096</v>
      </c>
      <c r="AT74" s="28">
        <v>16.7</v>
      </c>
      <c r="AU74" s="28">
        <v>20.5128205128205</v>
      </c>
      <c r="AV74" s="28">
        <v>11.4285714285714</v>
      </c>
      <c r="AW74" s="28">
        <v>16.2162162162162</v>
      </c>
      <c r="AX74" s="28">
        <v>10.2564102564103</v>
      </c>
      <c r="AY74" s="28">
        <v>17.5</v>
      </c>
      <c r="AZ74" s="539">
        <v>9.7560975609756095</v>
      </c>
      <c r="BA74" s="540">
        <v>0</v>
      </c>
      <c r="BB74" s="540">
        <v>0</v>
      </c>
      <c r="BC74" s="540">
        <v>0</v>
      </c>
      <c r="BD74" s="540">
        <v>0</v>
      </c>
      <c r="BE74" s="540">
        <v>0</v>
      </c>
      <c r="BF74" s="540">
        <v>0</v>
      </c>
      <c r="BG74" s="540">
        <v>0</v>
      </c>
      <c r="BH74" s="540">
        <v>0</v>
      </c>
      <c r="BI74" s="540">
        <v>0</v>
      </c>
      <c r="BJ74" s="540">
        <v>0</v>
      </c>
      <c r="BK74" s="540">
        <v>0</v>
      </c>
      <c r="BL74" s="540">
        <v>0</v>
      </c>
    </row>
    <row r="75" spans="1:64">
      <c r="A75" s="500" t="s">
        <v>119</v>
      </c>
      <c r="B75" s="501">
        <v>-0.46189376443418001</v>
      </c>
      <c r="C75" s="501">
        <v>-1.4</v>
      </c>
      <c r="D75" s="501">
        <v>-2</v>
      </c>
      <c r="E75" s="501">
        <v>-3.3</v>
      </c>
      <c r="F75" s="501">
        <v>-5.6</v>
      </c>
      <c r="G75" s="501">
        <v>1.3</v>
      </c>
      <c r="H75" s="501">
        <v>-7.4626865671641802</v>
      </c>
      <c r="I75" s="501">
        <v>-20.3</v>
      </c>
      <c r="J75" s="501">
        <v>-2.6</v>
      </c>
      <c r="K75" s="501">
        <v>-2.8</v>
      </c>
      <c r="L75" s="501">
        <v>-4.4000000000000004</v>
      </c>
      <c r="M75" s="501">
        <v>-7.8</v>
      </c>
      <c r="N75" s="501">
        <v>-1.3</v>
      </c>
      <c r="O75" s="239">
        <v>1.4</v>
      </c>
      <c r="P75" s="239">
        <v>7.8</v>
      </c>
      <c r="Q75" s="239">
        <v>4.5</v>
      </c>
      <c r="R75" s="239">
        <v>12.7</v>
      </c>
      <c r="S75" s="239">
        <v>6.5</v>
      </c>
      <c r="T75" s="239">
        <v>8.5</v>
      </c>
      <c r="U75" s="239">
        <v>11.5</v>
      </c>
      <c r="V75" s="239">
        <v>7.6</v>
      </c>
      <c r="W75" s="239">
        <v>6.7</v>
      </c>
      <c r="X75" s="257">
        <v>9.4796496651210695</v>
      </c>
      <c r="Y75" s="239">
        <v>7.64192139737992</v>
      </c>
      <c r="Z75" s="239">
        <v>12.1228743828853</v>
      </c>
      <c r="AA75" s="239">
        <v>8.8865096359742992</v>
      </c>
      <c r="AB75" s="239">
        <v>7.7706323687031098</v>
      </c>
      <c r="AC75" s="239">
        <v>4.8936170212765902</v>
      </c>
      <c r="AD75" s="239">
        <v>-0.79407093700370601</v>
      </c>
      <c r="AE75" s="239">
        <v>-0.59171597633135797</v>
      </c>
      <c r="AF75" s="239">
        <v>-5.3248136315229004</v>
      </c>
      <c r="AG75" s="45">
        <v>8.1818181818181799</v>
      </c>
      <c r="AH75" s="45">
        <v>-1.4447884416924699</v>
      </c>
      <c r="AI75" s="45">
        <v>4.8136645962732896</v>
      </c>
      <c r="AJ75" s="45">
        <v>8.4020618556700999</v>
      </c>
      <c r="AK75" s="45">
        <v>4.0226921093347103</v>
      </c>
      <c r="AL75" s="45">
        <v>-0.72727272727272696</v>
      </c>
      <c r="AM75" s="45">
        <v>0.57083549558899405</v>
      </c>
      <c r="AN75" s="536">
        <v>-0.15764582238570701</v>
      </c>
      <c r="AO75" s="529" t="s">
        <v>71</v>
      </c>
      <c r="AP75" s="28">
        <v>25</v>
      </c>
      <c r="AQ75" s="28">
        <v>22.8571428571429</v>
      </c>
      <c r="AR75" s="28">
        <v>14.285714285714301</v>
      </c>
      <c r="AS75" s="28">
        <v>18.181818181818201</v>
      </c>
      <c r="AT75" s="28">
        <v>25</v>
      </c>
      <c r="AU75" s="28">
        <v>22.2222222222222</v>
      </c>
      <c r="AV75" s="28">
        <v>20.454545454545499</v>
      </c>
      <c r="AW75" s="28">
        <v>17.808219178082201</v>
      </c>
      <c r="AX75" s="28">
        <v>29.8850574712644</v>
      </c>
      <c r="AY75" s="28">
        <v>21.839080459770098</v>
      </c>
      <c r="AZ75" s="539">
        <v>18.279569892473098</v>
      </c>
      <c r="BA75" s="540">
        <v>0</v>
      </c>
      <c r="BB75" s="540">
        <v>0</v>
      </c>
      <c r="BC75" s="540">
        <v>0</v>
      </c>
      <c r="BD75" s="540">
        <v>0</v>
      </c>
      <c r="BE75" s="540">
        <v>0</v>
      </c>
      <c r="BF75" s="540">
        <v>0</v>
      </c>
      <c r="BG75" s="540">
        <v>0</v>
      </c>
      <c r="BH75" s="540">
        <v>0</v>
      </c>
      <c r="BI75" s="540">
        <v>0</v>
      </c>
      <c r="BJ75" s="540">
        <v>0</v>
      </c>
      <c r="BK75" s="540">
        <v>0</v>
      </c>
      <c r="BL75" s="540">
        <v>0</v>
      </c>
    </row>
    <row r="76" spans="1:64" s="211" customFormat="1">
      <c r="A76" s="635" t="s">
        <v>122</v>
      </c>
      <c r="B76" s="634"/>
      <c r="C76" s="634"/>
      <c r="D76" s="634"/>
      <c r="E76" s="634"/>
      <c r="F76" s="634"/>
      <c r="G76" s="634"/>
      <c r="H76" s="634"/>
      <c r="I76" s="634"/>
      <c r="J76" s="634"/>
      <c r="K76" s="634"/>
      <c r="L76" s="634"/>
      <c r="M76" s="634"/>
      <c r="N76" s="634"/>
      <c r="O76" s="254"/>
      <c r="P76" s="254"/>
      <c r="Q76" s="254"/>
      <c r="R76" s="254"/>
      <c r="S76" s="254"/>
      <c r="T76" s="254"/>
      <c r="U76" s="254"/>
      <c r="V76" s="254"/>
      <c r="W76" s="559"/>
      <c r="X76" s="258"/>
      <c r="Y76" s="634"/>
      <c r="Z76" s="634"/>
      <c r="AA76" s="634"/>
      <c r="AB76" s="634"/>
      <c r="AC76" s="634"/>
      <c r="AD76" s="634"/>
      <c r="AE76" s="634"/>
      <c r="AF76" s="634"/>
      <c r="AG76" s="562"/>
      <c r="AH76" s="562"/>
      <c r="AI76" s="562"/>
      <c r="AJ76" s="562"/>
      <c r="AK76" s="248"/>
      <c r="AL76" s="248"/>
      <c r="AM76" s="248"/>
      <c r="AN76" s="569"/>
      <c r="AO76" s="529" t="s">
        <v>97</v>
      </c>
      <c r="AP76" s="532">
        <v>22.7777777777778</v>
      </c>
      <c r="AQ76" s="532">
        <v>33.433734939758999</v>
      </c>
      <c r="AR76" s="532">
        <v>27.325581395348799</v>
      </c>
      <c r="AS76" s="532">
        <v>29.970326409495499</v>
      </c>
      <c r="AT76" s="532">
        <v>28.7</v>
      </c>
      <c r="AU76" s="526">
        <v>28.804347826087</v>
      </c>
      <c r="AV76" s="526">
        <v>27.5</v>
      </c>
      <c r="AW76" s="526">
        <v>27.7173913043478</v>
      </c>
      <c r="AX76" s="526">
        <v>30.270270270270299</v>
      </c>
      <c r="AY76" s="526">
        <v>25.268817204301101</v>
      </c>
      <c r="AZ76" s="526">
        <v>30.8377896613191</v>
      </c>
      <c r="BA76" s="538">
        <v>0</v>
      </c>
      <c r="BB76" s="538">
        <v>0</v>
      </c>
      <c r="BC76" s="538">
        <v>0</v>
      </c>
      <c r="BD76" s="538">
        <v>0</v>
      </c>
      <c r="BE76" s="538">
        <v>0</v>
      </c>
      <c r="BF76" s="538">
        <v>0</v>
      </c>
      <c r="BG76" s="538">
        <v>0</v>
      </c>
      <c r="BH76" s="538">
        <v>0</v>
      </c>
      <c r="BI76" s="538">
        <v>0</v>
      </c>
      <c r="BJ76" s="538">
        <v>0</v>
      </c>
      <c r="BK76" s="538">
        <v>0</v>
      </c>
      <c r="BL76" s="538">
        <v>0</v>
      </c>
    </row>
    <row r="77" spans="1:64" ht="14.25" customHeight="1">
      <c r="A77" s="497" t="s">
        <v>123</v>
      </c>
      <c r="B77" s="495">
        <v>3.9215686274509798</v>
      </c>
      <c r="C77" s="495">
        <v>14.880952380952399</v>
      </c>
      <c r="D77" s="495">
        <v>7.7319587628865998</v>
      </c>
      <c r="E77" s="495">
        <v>11.1111111111111</v>
      </c>
      <c r="F77" s="495">
        <v>-22</v>
      </c>
      <c r="G77" s="495">
        <v>11.5</v>
      </c>
      <c r="H77" s="495">
        <v>-2.8301886792452802</v>
      </c>
      <c r="I77" s="495">
        <v>6.5088757396449699</v>
      </c>
      <c r="J77" s="495">
        <v>11.4754098360656</v>
      </c>
      <c r="K77" s="495">
        <v>20.5128205128205</v>
      </c>
      <c r="L77" s="495">
        <v>36.603773584905703</v>
      </c>
      <c r="M77" s="495">
        <v>45.051194539249103</v>
      </c>
      <c r="N77" s="495">
        <v>51.632047477744798</v>
      </c>
      <c r="O77" s="227">
        <v>28.771929824561401</v>
      </c>
      <c r="P77" s="227">
        <v>34.627831715210398</v>
      </c>
      <c r="Q77" s="227">
        <v>4.4854881266490798</v>
      </c>
      <c r="R77" s="227">
        <v>20.703125</v>
      </c>
      <c r="S77" s="227">
        <v>19.587628865979401</v>
      </c>
      <c r="T77" s="227">
        <v>13.580246913580201</v>
      </c>
      <c r="U77" s="227">
        <v>34.545454545454497</v>
      </c>
      <c r="V77" s="227">
        <v>23.9669421487603</v>
      </c>
      <c r="W77" s="227">
        <v>30.322580645161299</v>
      </c>
      <c r="X77" s="246">
        <v>23.550724637681199</v>
      </c>
      <c r="Y77" s="227">
        <v>30.9701492537313</v>
      </c>
      <c r="Z77" s="227">
        <v>15.384615384615399</v>
      </c>
      <c r="AA77" s="227">
        <v>26.243093922651902</v>
      </c>
      <c r="AB77" s="227">
        <v>16.6666666666667</v>
      </c>
      <c r="AC77" s="227">
        <v>4.8387096774193497</v>
      </c>
      <c r="AD77" s="227">
        <v>0.317460317460317</v>
      </c>
      <c r="AE77" s="227">
        <v>15.0306748466258</v>
      </c>
      <c r="AF77" s="227">
        <v>2.36486486486486</v>
      </c>
      <c r="AG77" s="28">
        <v>-13.074204946996501</v>
      </c>
      <c r="AH77" s="28">
        <v>-20.303030303030301</v>
      </c>
      <c r="AI77" s="28">
        <v>-40.740740740740698</v>
      </c>
      <c r="AJ77" s="28">
        <v>-28.358208955223901</v>
      </c>
      <c r="AK77" s="28">
        <v>-29.746835443038002</v>
      </c>
      <c r="AL77" s="28">
        <v>-11.5511551155116</v>
      </c>
      <c r="AM77" s="28">
        <v>-7.2319201995012499</v>
      </c>
      <c r="AN77" s="475">
        <v>19.398907103825099</v>
      </c>
      <c r="AO77" s="534" t="s">
        <v>124</v>
      </c>
      <c r="AP77" s="527"/>
      <c r="AQ77" s="527"/>
      <c r="AR77" s="527"/>
      <c r="AS77" s="527"/>
      <c r="AT77" s="527"/>
      <c r="AU77" s="527"/>
      <c r="AV77" s="527"/>
      <c r="AW77" s="527"/>
      <c r="AX77" s="527"/>
      <c r="AY77" s="527"/>
      <c r="AZ77" s="539"/>
      <c r="BA77" s="540"/>
      <c r="BB77" s="540"/>
      <c r="BC77" s="540"/>
      <c r="BD77" s="540"/>
      <c r="BE77" s="540"/>
      <c r="BF77" s="540"/>
      <c r="BG77" s="540"/>
      <c r="BH77" s="540"/>
      <c r="BI77" s="540"/>
      <c r="BJ77" s="540"/>
      <c r="BK77" s="540"/>
      <c r="BL77" s="540"/>
    </row>
    <row r="78" spans="1:64">
      <c r="A78" s="497" t="s">
        <v>125</v>
      </c>
      <c r="B78" s="495">
        <v>42.857142857142897</v>
      </c>
      <c r="C78" s="495">
        <v>43.835616438356197</v>
      </c>
      <c r="D78" s="495">
        <v>-14.285714285714301</v>
      </c>
      <c r="E78" s="495">
        <v>10.3448275862069</v>
      </c>
      <c r="F78" s="495">
        <v>25</v>
      </c>
      <c r="G78" s="495">
        <v>-15.2</v>
      </c>
      <c r="H78" s="495">
        <v>-4</v>
      </c>
      <c r="I78" s="495">
        <v>20.588235294117599</v>
      </c>
      <c r="J78" s="495">
        <v>12.1212121212121</v>
      </c>
      <c r="K78" s="495">
        <v>37.837837837837803</v>
      </c>
      <c r="L78" s="495">
        <v>61.363636363636402</v>
      </c>
      <c r="M78" s="495">
        <v>48.717948717948701</v>
      </c>
      <c r="N78" s="495">
        <v>41.6666666666667</v>
      </c>
      <c r="O78" s="227">
        <v>77.631578947368396</v>
      </c>
      <c r="P78" s="227">
        <v>23.076923076923102</v>
      </c>
      <c r="Q78" s="227">
        <v>29.629629629629601</v>
      </c>
      <c r="R78" s="227">
        <v>28.125</v>
      </c>
      <c r="S78" s="227">
        <v>-16.129032258064498</v>
      </c>
      <c r="T78" s="227">
        <v>8.1632653061224492</v>
      </c>
      <c r="U78" s="227">
        <v>27.272727272727298</v>
      </c>
      <c r="V78" s="227">
        <v>34.146341463414601</v>
      </c>
      <c r="W78" s="227">
        <v>13.953488372093</v>
      </c>
      <c r="X78" s="246">
        <v>4.7619047619047601</v>
      </c>
      <c r="Y78" s="227">
        <v>8.1632653061224492</v>
      </c>
      <c r="Z78" s="227">
        <v>28.260869565217401</v>
      </c>
      <c r="AA78" s="227">
        <v>15.789473684210501</v>
      </c>
      <c r="AB78" s="227">
        <v>42.307692307692299</v>
      </c>
      <c r="AC78" s="227">
        <v>12.244897959183699</v>
      </c>
      <c r="AD78" s="227">
        <v>19.6078431372549</v>
      </c>
      <c r="AE78" s="227">
        <v>4.6511627906976702</v>
      </c>
      <c r="AF78" s="227">
        <v>21.818181818181799</v>
      </c>
      <c r="AG78" s="28">
        <v>-18.75</v>
      </c>
      <c r="AH78" s="28">
        <v>4.5454545454545503</v>
      </c>
      <c r="AI78" s="28">
        <v>0</v>
      </c>
      <c r="AJ78" s="28">
        <v>-12.8205128205128</v>
      </c>
      <c r="AK78" s="28">
        <v>-31.481481481481499</v>
      </c>
      <c r="AL78" s="28">
        <v>31.428571428571399</v>
      </c>
      <c r="AM78" s="28">
        <v>-3.0303030303030298</v>
      </c>
      <c r="AN78" s="475">
        <v>41.176470588235297</v>
      </c>
      <c r="AO78" s="528" t="s">
        <v>72</v>
      </c>
      <c r="AP78" s="28">
        <v>20.945945945945901</v>
      </c>
      <c r="AQ78" s="28">
        <v>21.465968586387401</v>
      </c>
      <c r="AR78" s="28">
        <v>19.473684210526301</v>
      </c>
      <c r="AS78" s="28">
        <v>23.589743589743598</v>
      </c>
      <c r="AT78" s="28">
        <v>26.4</v>
      </c>
      <c r="AU78" s="28">
        <v>17.133956386292802</v>
      </c>
      <c r="AV78" s="28">
        <v>22.0289855072464</v>
      </c>
      <c r="AW78" s="28">
        <v>21.069182389937101</v>
      </c>
      <c r="AX78" s="28">
        <v>24.431818181818201</v>
      </c>
      <c r="AY78" s="28">
        <v>26.589595375722499</v>
      </c>
      <c r="AZ78" s="539">
        <v>36.390532544378701</v>
      </c>
      <c r="BA78" s="540">
        <v>0</v>
      </c>
      <c r="BB78" s="540">
        <v>0</v>
      </c>
      <c r="BC78" s="540">
        <v>0</v>
      </c>
      <c r="BD78" s="540">
        <v>0</v>
      </c>
      <c r="BE78" s="540">
        <v>0</v>
      </c>
      <c r="BF78" s="540">
        <v>0</v>
      </c>
      <c r="BG78" s="540">
        <v>0</v>
      </c>
      <c r="BH78" s="540">
        <v>0</v>
      </c>
      <c r="BI78" s="540">
        <v>0</v>
      </c>
      <c r="BJ78" s="540">
        <v>0</v>
      </c>
      <c r="BK78" s="540">
        <v>0</v>
      </c>
      <c r="BL78" s="540">
        <v>0</v>
      </c>
    </row>
    <row r="79" spans="1:64">
      <c r="A79" s="497" t="s">
        <v>126</v>
      </c>
      <c r="B79" s="495">
        <v>6.8493150684931496</v>
      </c>
      <c r="C79" s="495">
        <v>16.129032258064498</v>
      </c>
      <c r="D79" s="495">
        <v>15.068493150684899</v>
      </c>
      <c r="E79" s="495">
        <v>4.5454545454545396</v>
      </c>
      <c r="F79" s="495">
        <v>-1.5</v>
      </c>
      <c r="G79" s="495">
        <v>-22.3</v>
      </c>
      <c r="H79" s="495">
        <v>-12.048192771084301</v>
      </c>
      <c r="I79" s="495">
        <v>-3.9215686274509798</v>
      </c>
      <c r="J79" s="495">
        <v>-5.9405940594059397</v>
      </c>
      <c r="K79" s="495">
        <v>23.717948717948701</v>
      </c>
      <c r="L79" s="495">
        <v>20.161290322580601</v>
      </c>
      <c r="M79" s="495">
        <v>33.3333333333333</v>
      </c>
      <c r="N79" s="495">
        <v>35.643564356435597</v>
      </c>
      <c r="O79" s="227">
        <v>32.352941176470601</v>
      </c>
      <c r="P79" s="227">
        <v>21.374045801526702</v>
      </c>
      <c r="Q79" s="227">
        <v>21.5277777777778</v>
      </c>
      <c r="R79" s="227">
        <v>11.8918918918919</v>
      </c>
      <c r="S79" s="227">
        <v>22.674418604651201</v>
      </c>
      <c r="T79" s="227">
        <v>12.925170068027199</v>
      </c>
      <c r="U79" s="227">
        <v>26.875</v>
      </c>
      <c r="V79" s="227">
        <v>14.9700598802395</v>
      </c>
      <c r="W79" s="227">
        <v>6.1855670103092804</v>
      </c>
      <c r="X79" s="246">
        <v>9.0322580645161299</v>
      </c>
      <c r="Y79" s="227">
        <v>27.419354838709701</v>
      </c>
      <c r="Z79" s="227">
        <v>4.9079754601227004</v>
      </c>
      <c r="AA79" s="227">
        <v>12.5</v>
      </c>
      <c r="AB79" s="227">
        <v>3.2679738562091498</v>
      </c>
      <c r="AC79" s="227">
        <v>-3.3557046979865799</v>
      </c>
      <c r="AD79" s="227">
        <v>-14.285714285714301</v>
      </c>
      <c r="AE79" s="227">
        <v>7.3825503355704702</v>
      </c>
      <c r="AF79" s="227">
        <v>7.2289156626505999</v>
      </c>
      <c r="AG79" s="28">
        <v>-26.219512195122</v>
      </c>
      <c r="AH79" s="28">
        <v>-20.408163265306101</v>
      </c>
      <c r="AI79" s="28">
        <v>-37.931034482758598</v>
      </c>
      <c r="AJ79" s="28">
        <v>-35.761589403973502</v>
      </c>
      <c r="AK79" s="28">
        <v>-42.207792207792203</v>
      </c>
      <c r="AL79" s="28">
        <v>-1.19047619047619</v>
      </c>
      <c r="AM79" s="28">
        <v>11.8279569892473</v>
      </c>
      <c r="AN79" s="475">
        <v>26.0416666666667</v>
      </c>
      <c r="AO79" s="529" t="s">
        <v>69</v>
      </c>
      <c r="AP79" s="28">
        <v>19.047619047619001</v>
      </c>
      <c r="AQ79" s="28">
        <v>16.2162162162162</v>
      </c>
      <c r="AR79" s="28">
        <v>16.129032258064498</v>
      </c>
      <c r="AS79" s="28">
        <v>6.4516129032258096</v>
      </c>
      <c r="AT79" s="28">
        <v>16.7</v>
      </c>
      <c r="AU79" s="28">
        <v>20.5128205128205</v>
      </c>
      <c r="AV79" s="28">
        <v>11.4285714285714</v>
      </c>
      <c r="AW79" s="28">
        <v>16.2162162162162</v>
      </c>
      <c r="AX79" s="28">
        <v>10.2564102564103</v>
      </c>
      <c r="AY79" s="28">
        <v>17.5</v>
      </c>
      <c r="AZ79" s="539">
        <v>9.7560975609756095</v>
      </c>
      <c r="BA79" s="540">
        <v>0</v>
      </c>
      <c r="BB79" s="540">
        <v>0</v>
      </c>
      <c r="BC79" s="540">
        <v>0</v>
      </c>
      <c r="BD79" s="540">
        <v>0</v>
      </c>
      <c r="BE79" s="540">
        <v>0</v>
      </c>
      <c r="BF79" s="540">
        <v>0</v>
      </c>
      <c r="BG79" s="540">
        <v>0</v>
      </c>
      <c r="BH79" s="540">
        <v>0</v>
      </c>
      <c r="BI79" s="540">
        <v>0</v>
      </c>
      <c r="BJ79" s="540">
        <v>0</v>
      </c>
      <c r="BK79" s="540">
        <v>0</v>
      </c>
      <c r="BL79" s="540">
        <v>0</v>
      </c>
    </row>
    <row r="80" spans="1:64">
      <c r="A80" s="543" t="s">
        <v>127</v>
      </c>
      <c r="B80" s="544">
        <v>11.090225563909801</v>
      </c>
      <c r="C80" s="544">
        <v>7.7181208053691304</v>
      </c>
      <c r="D80" s="544">
        <v>-2.31958762886598</v>
      </c>
      <c r="E80" s="544">
        <v>-10.2189781021898</v>
      </c>
      <c r="F80" s="544">
        <v>-8.6</v>
      </c>
      <c r="G80" s="544">
        <v>-8.3000000000000007</v>
      </c>
      <c r="H80" s="495">
        <v>0.413223140495866</v>
      </c>
      <c r="I80" s="544">
        <v>13.419913419913399</v>
      </c>
      <c r="J80" s="544">
        <v>16.293279022403301</v>
      </c>
      <c r="K80" s="544">
        <v>15.5672823218997</v>
      </c>
      <c r="L80" s="544">
        <v>27.5380710659899</v>
      </c>
      <c r="M80" s="544">
        <v>36.806342015855002</v>
      </c>
      <c r="N80" s="544">
        <v>37.584650112866797</v>
      </c>
      <c r="O80" s="373">
        <v>16.1369193154034</v>
      </c>
      <c r="P80" s="373">
        <v>20.115606936416199</v>
      </c>
      <c r="Q80" s="373">
        <v>9.4952951240376393</v>
      </c>
      <c r="R80" s="373">
        <v>15.600624024961</v>
      </c>
      <c r="S80" s="373">
        <v>12.6080691642651</v>
      </c>
      <c r="T80" s="373">
        <v>10.3328710124827</v>
      </c>
      <c r="U80" s="373">
        <v>22.746478873239401</v>
      </c>
      <c r="V80" s="373">
        <v>13.165075034106399</v>
      </c>
      <c r="W80" s="373">
        <v>18.3791606367583</v>
      </c>
      <c r="X80" s="392">
        <v>15.5419222903885</v>
      </c>
      <c r="Y80" s="373">
        <v>19.6388261851016</v>
      </c>
      <c r="Z80" s="373">
        <v>24.776785714285701</v>
      </c>
      <c r="AA80" s="373">
        <v>14.197051978277701</v>
      </c>
      <c r="AB80" s="373">
        <v>16.771929824561401</v>
      </c>
      <c r="AC80" s="373">
        <v>10.2844638949672</v>
      </c>
      <c r="AD80" s="373">
        <v>4.6052631578947398</v>
      </c>
      <c r="AE80" s="373">
        <v>16.0953800298063</v>
      </c>
      <c r="AF80" s="373">
        <v>9.1109478324761195</v>
      </c>
      <c r="AG80" s="31">
        <v>-7.6812634601579299</v>
      </c>
      <c r="AH80" s="31">
        <v>-10.1408450704225</v>
      </c>
      <c r="AI80" s="31">
        <v>-19.4522471910112</v>
      </c>
      <c r="AJ80" s="31">
        <v>-28.812415654520901</v>
      </c>
      <c r="AK80" s="31">
        <v>-25.564971751412401</v>
      </c>
      <c r="AL80" s="31">
        <v>-0.21126760563380301</v>
      </c>
      <c r="AM80" s="31">
        <v>-3.28746177370031</v>
      </c>
      <c r="AN80" s="531">
        <v>15.408085430968701</v>
      </c>
      <c r="AO80" s="529" t="s">
        <v>71</v>
      </c>
      <c r="AP80" s="28">
        <v>25</v>
      </c>
      <c r="AQ80" s="28">
        <v>22.8571428571429</v>
      </c>
      <c r="AR80" s="28">
        <v>14.285714285714301</v>
      </c>
      <c r="AS80" s="28">
        <v>18.181818181818201</v>
      </c>
      <c r="AT80" s="28">
        <v>25</v>
      </c>
      <c r="AU80" s="28">
        <v>22.2222222222222</v>
      </c>
      <c r="AV80" s="28">
        <v>20.454545454545499</v>
      </c>
      <c r="AW80" s="28">
        <v>17.808219178082201</v>
      </c>
      <c r="AX80" s="28">
        <v>29.8850574712644</v>
      </c>
      <c r="AY80" s="28">
        <v>21.839080459770098</v>
      </c>
      <c r="AZ80" s="539">
        <v>18.279569892473098</v>
      </c>
      <c r="BA80" s="540">
        <v>0</v>
      </c>
      <c r="BB80" s="540">
        <v>0</v>
      </c>
      <c r="BC80" s="540">
        <v>0</v>
      </c>
      <c r="BD80" s="540">
        <v>0</v>
      </c>
      <c r="BE80" s="540">
        <v>0</v>
      </c>
      <c r="BF80" s="540">
        <v>0</v>
      </c>
      <c r="BG80" s="540">
        <v>0</v>
      </c>
      <c r="BH80" s="540">
        <v>0</v>
      </c>
      <c r="BI80" s="540">
        <v>0</v>
      </c>
      <c r="BJ80" s="540">
        <v>0</v>
      </c>
      <c r="BK80" s="540">
        <v>0</v>
      </c>
      <c r="BL80" s="540">
        <v>0</v>
      </c>
    </row>
    <row r="81" spans="1:64" s="211" customFormat="1">
      <c r="A81" s="631" t="s">
        <v>128</v>
      </c>
      <c r="B81" s="632"/>
      <c r="C81" s="632"/>
      <c r="D81" s="632"/>
      <c r="E81" s="632"/>
      <c r="F81" s="632"/>
      <c r="G81" s="632"/>
      <c r="H81" s="632"/>
      <c r="I81" s="632"/>
      <c r="J81" s="632"/>
      <c r="K81" s="632"/>
      <c r="L81" s="632"/>
      <c r="M81" s="632"/>
      <c r="N81" s="632"/>
      <c r="O81" s="227"/>
      <c r="P81" s="227"/>
      <c r="Q81" s="227"/>
      <c r="R81" s="227"/>
      <c r="S81" s="227"/>
      <c r="T81" s="227"/>
      <c r="U81" s="227"/>
      <c r="V81" s="227"/>
      <c r="W81" s="277"/>
      <c r="X81" s="246"/>
      <c r="Y81" s="632"/>
      <c r="Z81" s="632"/>
      <c r="AA81" s="632"/>
      <c r="AB81" s="632"/>
      <c r="AC81" s="632"/>
      <c r="AD81" s="632"/>
      <c r="AE81" s="632"/>
      <c r="AF81" s="632"/>
      <c r="AG81" s="247"/>
      <c r="AH81" s="247"/>
      <c r="AI81" s="247"/>
      <c r="AJ81" s="247"/>
      <c r="AK81" s="247"/>
      <c r="AL81" s="247"/>
      <c r="AM81" s="247"/>
      <c r="AN81" s="397"/>
      <c r="AO81" s="529" t="s">
        <v>97</v>
      </c>
      <c r="AP81" s="532">
        <v>22.7777777777778</v>
      </c>
      <c r="AQ81" s="532">
        <v>33.433734939758999</v>
      </c>
      <c r="AR81" s="532">
        <v>27.325581395348799</v>
      </c>
      <c r="AS81" s="532">
        <v>29.970326409495499</v>
      </c>
      <c r="AT81" s="532">
        <v>28.7</v>
      </c>
      <c r="AU81" s="526">
        <v>28.804347826087</v>
      </c>
      <c r="AV81" s="526">
        <v>27.5</v>
      </c>
      <c r="AW81" s="526">
        <v>27.7173913043478</v>
      </c>
      <c r="AX81" s="526">
        <v>30.270270270270299</v>
      </c>
      <c r="AY81" s="526">
        <v>25.268817204301101</v>
      </c>
      <c r="AZ81" s="526">
        <v>30.8377896613191</v>
      </c>
      <c r="BA81" s="538">
        <v>0</v>
      </c>
      <c r="BB81" s="538">
        <v>0</v>
      </c>
      <c r="BC81" s="538">
        <v>0</v>
      </c>
      <c r="BD81" s="538">
        <v>0</v>
      </c>
      <c r="BE81" s="538">
        <v>0</v>
      </c>
      <c r="BF81" s="538">
        <v>0</v>
      </c>
      <c r="BG81" s="538">
        <v>0</v>
      </c>
      <c r="BH81" s="538">
        <v>0</v>
      </c>
      <c r="BI81" s="538">
        <v>0</v>
      </c>
      <c r="BJ81" s="538">
        <v>0</v>
      </c>
      <c r="BK81" s="538">
        <v>0</v>
      </c>
      <c r="BL81" s="538">
        <v>0</v>
      </c>
    </row>
    <row r="82" spans="1:64" ht="14.25" customHeight="1">
      <c r="A82" s="497" t="s">
        <v>123</v>
      </c>
      <c r="B82" s="495">
        <v>64.052287581699304</v>
      </c>
      <c r="C82" s="495">
        <v>63.190184049079797</v>
      </c>
      <c r="D82" s="495">
        <v>35.384615384615401</v>
      </c>
      <c r="E82" s="495">
        <v>44.651162790697697</v>
      </c>
      <c r="F82" s="495">
        <v>28.8888888888889</v>
      </c>
      <c r="G82" s="495">
        <v>44.2</v>
      </c>
      <c r="H82" s="495">
        <v>29.245283018867902</v>
      </c>
      <c r="I82" s="495">
        <v>25.443786982248501</v>
      </c>
      <c r="J82" s="495">
        <v>62.2950819672131</v>
      </c>
      <c r="K82" s="495">
        <v>31.5018315018315</v>
      </c>
      <c r="L82" s="495">
        <v>35.471698113207502</v>
      </c>
      <c r="M82" s="495">
        <v>47.440273037542703</v>
      </c>
      <c r="N82" s="495">
        <v>32.640949554896103</v>
      </c>
      <c r="O82" s="227">
        <v>46.6666666666667</v>
      </c>
      <c r="P82" s="227">
        <v>42.071197411003197</v>
      </c>
      <c r="Q82" s="227">
        <v>43.799472295514498</v>
      </c>
      <c r="R82" s="227">
        <v>51.5625</v>
      </c>
      <c r="S82" s="227">
        <v>56.013745704467397</v>
      </c>
      <c r="T82" s="227">
        <v>60.493827160493801</v>
      </c>
      <c r="U82" s="227">
        <v>60.606060606060602</v>
      </c>
      <c r="V82" s="227">
        <v>57.0247933884297</v>
      </c>
      <c r="W82" s="227">
        <v>58.709677419354797</v>
      </c>
      <c r="X82" s="246">
        <v>61.594202898550698</v>
      </c>
      <c r="Y82" s="227">
        <v>57.089552238806</v>
      </c>
      <c r="Z82" s="227">
        <v>49.084249084249102</v>
      </c>
      <c r="AA82" s="227">
        <v>53.038674033149199</v>
      </c>
      <c r="AB82" s="227">
        <v>54.924242424242401</v>
      </c>
      <c r="AC82" s="227">
        <v>47.096774193548399</v>
      </c>
      <c r="AD82" s="227">
        <v>59.365079365079403</v>
      </c>
      <c r="AE82" s="227">
        <v>42.944785276073603</v>
      </c>
      <c r="AF82" s="227">
        <v>50.337837837837803</v>
      </c>
      <c r="AG82" s="28">
        <v>46.0992907801418</v>
      </c>
      <c r="AH82" s="28">
        <v>38.181818181818201</v>
      </c>
      <c r="AI82" s="28">
        <v>28.282828282828302</v>
      </c>
      <c r="AJ82" s="28">
        <v>16.417910447761201</v>
      </c>
      <c r="AK82" s="28">
        <v>6.3694267515923597</v>
      </c>
      <c r="AL82" s="28">
        <v>32.013201320131998</v>
      </c>
      <c r="AM82" s="28">
        <v>23.690773067331701</v>
      </c>
      <c r="AN82" s="475">
        <v>63.287671232876697</v>
      </c>
      <c r="AO82" s="534" t="s">
        <v>129</v>
      </c>
      <c r="AP82" s="527"/>
      <c r="AQ82" s="527"/>
      <c r="AR82" s="527"/>
      <c r="AS82" s="527"/>
      <c r="AT82" s="527"/>
      <c r="AU82" s="527"/>
      <c r="AV82" s="527"/>
      <c r="AW82" s="527"/>
      <c r="AX82" s="527"/>
      <c r="AY82" s="527"/>
      <c r="AZ82" s="539"/>
      <c r="BA82" s="539"/>
      <c r="BB82" s="539"/>
      <c r="BC82" s="539"/>
      <c r="BD82" s="539"/>
      <c r="BH82" s="542"/>
      <c r="BI82" s="539"/>
      <c r="BJ82" s="539"/>
      <c r="BK82" s="539"/>
      <c r="BL82" s="539"/>
    </row>
    <row r="83" spans="1:64">
      <c r="A83" s="497" t="s">
        <v>125</v>
      </c>
      <c r="B83" s="495">
        <v>85.185185185185205</v>
      </c>
      <c r="C83" s="495">
        <v>61.290322580645203</v>
      </c>
      <c r="D83" s="495">
        <v>35</v>
      </c>
      <c r="E83" s="495">
        <v>57.142857142857103</v>
      </c>
      <c r="F83" s="495">
        <v>78.260869565217405</v>
      </c>
      <c r="G83" s="495">
        <v>51.1</v>
      </c>
      <c r="H83" s="495">
        <v>72</v>
      </c>
      <c r="I83" s="495">
        <v>47.058823529411796</v>
      </c>
      <c r="J83" s="495">
        <v>60.606060606060602</v>
      </c>
      <c r="K83" s="495">
        <v>37.837837837837803</v>
      </c>
      <c r="L83" s="495">
        <v>47.727272727272698</v>
      </c>
      <c r="M83" s="495">
        <v>61.538461538461497</v>
      </c>
      <c r="N83" s="495">
        <v>52.7777777777778</v>
      </c>
      <c r="O83" s="227">
        <v>13.157894736842101</v>
      </c>
      <c r="P83" s="227">
        <v>57.692307692307701</v>
      </c>
      <c r="Q83" s="227">
        <v>42.592592592592602</v>
      </c>
      <c r="R83" s="227">
        <v>46.875</v>
      </c>
      <c r="S83" s="227">
        <v>48.387096774193601</v>
      </c>
      <c r="T83" s="227">
        <v>59.183673469387799</v>
      </c>
      <c r="U83" s="227">
        <v>60.606060606060602</v>
      </c>
      <c r="V83" s="227">
        <v>64.285714285714306</v>
      </c>
      <c r="W83" s="227">
        <v>32.558139534883701</v>
      </c>
      <c r="X83" s="246">
        <v>45.238095238095198</v>
      </c>
      <c r="Y83" s="227">
        <v>42.857142857142897</v>
      </c>
      <c r="Z83" s="227">
        <v>52.173913043478301</v>
      </c>
      <c r="AA83" s="227">
        <v>73.684210526315795</v>
      </c>
      <c r="AB83" s="227">
        <v>53.846153846153797</v>
      </c>
      <c r="AC83" s="227">
        <v>30.612244897959201</v>
      </c>
      <c r="AD83" s="227">
        <v>23.529411764705898</v>
      </c>
      <c r="AE83" s="227">
        <v>44.1860465116279</v>
      </c>
      <c r="AF83" s="227">
        <v>61.818181818181799</v>
      </c>
      <c r="AG83" s="28">
        <v>25</v>
      </c>
      <c r="AH83" s="28">
        <v>61.363636363636402</v>
      </c>
      <c r="AI83" s="28">
        <v>54.054054054054099</v>
      </c>
      <c r="AJ83" s="28">
        <v>28.205128205128201</v>
      </c>
      <c r="AK83" s="28">
        <v>-5.5555555555555598</v>
      </c>
      <c r="AL83" s="28">
        <v>34.285714285714299</v>
      </c>
      <c r="AM83" s="28">
        <v>15.1515151515152</v>
      </c>
      <c r="AN83" s="475">
        <v>55.882352941176499</v>
      </c>
      <c r="AO83" s="528" t="s">
        <v>72</v>
      </c>
      <c r="AP83" s="28">
        <v>-2.8571428571428599</v>
      </c>
      <c r="AQ83" s="28">
        <v>-4.5454545454545503</v>
      </c>
      <c r="AR83" s="28">
        <v>-28.571428571428601</v>
      </c>
      <c r="AS83" s="28">
        <v>-2.2222222222222201</v>
      </c>
      <c r="AT83" s="28">
        <v>-10.4</v>
      </c>
      <c r="AU83" s="28">
        <v>8.8372093023255793</v>
      </c>
      <c r="AV83" s="28">
        <v>5.9322033898305104</v>
      </c>
      <c r="AW83" s="28">
        <v>-4.0723981900452504</v>
      </c>
      <c r="AX83" s="28">
        <v>6.4516129032258096</v>
      </c>
      <c r="AY83" s="28">
        <v>4.1666666666666696</v>
      </c>
      <c r="AZ83" s="539">
        <v>14.285714285714301</v>
      </c>
      <c r="BA83" s="539">
        <v>11.415525114155299</v>
      </c>
      <c r="BB83" s="539">
        <v>4.03587443946188</v>
      </c>
      <c r="BC83" s="539">
        <v>14.553990610328601</v>
      </c>
      <c r="BD83" s="539">
        <v>7.4074074074074101</v>
      </c>
      <c r="BE83" s="448">
        <v>8.3333333333333304</v>
      </c>
      <c r="BF83" s="448">
        <v>-1.3452914798206299</v>
      </c>
      <c r="BG83" s="448">
        <v>5.3941908713692897</v>
      </c>
      <c r="BH83" s="448">
        <v>17.600000000000001</v>
      </c>
      <c r="BI83" s="539">
        <v>7.0796460176991198</v>
      </c>
      <c r="BJ83" s="539">
        <v>6.7873303167420804</v>
      </c>
      <c r="BK83" s="539">
        <v>9.2511013215858995</v>
      </c>
      <c r="BL83" s="539">
        <v>15.021459227467799</v>
      </c>
    </row>
    <row r="84" spans="1:64">
      <c r="A84" s="497" t="s">
        <v>126</v>
      </c>
      <c r="B84" s="495">
        <v>56.164383561643803</v>
      </c>
      <c r="C84" s="495">
        <v>60.139860139860097</v>
      </c>
      <c r="D84" s="495">
        <v>39.726027397260303</v>
      </c>
      <c r="E84" s="495">
        <v>43.939393939393902</v>
      </c>
      <c r="F84" s="495">
        <v>45.588235294117602</v>
      </c>
      <c r="G84" s="495">
        <v>42</v>
      </c>
      <c r="H84" s="495">
        <v>51.807228915662698</v>
      </c>
      <c r="I84" s="495">
        <v>26.470588235294102</v>
      </c>
      <c r="J84" s="495">
        <v>42.574257425742601</v>
      </c>
      <c r="K84" s="495">
        <v>58.3333333333333</v>
      </c>
      <c r="L84" s="495">
        <v>57.258064516128997</v>
      </c>
      <c r="M84" s="495">
        <v>50.793650793650798</v>
      </c>
      <c r="N84" s="495">
        <v>75.247524752475201</v>
      </c>
      <c r="O84" s="227">
        <v>54.901960784313701</v>
      </c>
      <c r="P84" s="227">
        <v>54.961832061068698</v>
      </c>
      <c r="Q84" s="227">
        <v>59.0277777777778</v>
      </c>
      <c r="R84" s="227">
        <v>64.864864864864899</v>
      </c>
      <c r="S84" s="227">
        <v>53.488372093023301</v>
      </c>
      <c r="T84" s="227">
        <v>57.142857142857103</v>
      </c>
      <c r="U84" s="227">
        <v>60.625</v>
      </c>
      <c r="V84" s="227">
        <v>41.317365269461099</v>
      </c>
      <c r="W84" s="227">
        <v>46.3917525773196</v>
      </c>
      <c r="X84" s="246">
        <v>43.225806451612897</v>
      </c>
      <c r="Y84" s="227">
        <v>44.623655913978503</v>
      </c>
      <c r="Z84" s="227">
        <v>45.398773006135002</v>
      </c>
      <c r="AA84" s="227">
        <v>48.295454545454497</v>
      </c>
      <c r="AB84" s="227">
        <v>51.633986928104598</v>
      </c>
      <c r="AC84" s="227">
        <v>29.530201342281899</v>
      </c>
      <c r="AD84" s="227">
        <v>50</v>
      </c>
      <c r="AE84" s="227">
        <v>49.664429530201303</v>
      </c>
      <c r="AF84" s="227">
        <v>57.2289156626506</v>
      </c>
      <c r="AG84" s="28">
        <v>38.414634146341498</v>
      </c>
      <c r="AH84" s="28">
        <v>42.176870748299301</v>
      </c>
      <c r="AI84" s="28">
        <v>29.310344827586199</v>
      </c>
      <c r="AJ84" s="28">
        <v>39.735099337748302</v>
      </c>
      <c r="AK84" s="28">
        <v>9.7402597402597397</v>
      </c>
      <c r="AL84" s="28">
        <v>48.809523809523803</v>
      </c>
      <c r="AM84" s="28">
        <v>48.924731182795703</v>
      </c>
      <c r="AN84" s="475">
        <v>64.0625</v>
      </c>
      <c r="AO84" s="529" t="s">
        <v>69</v>
      </c>
      <c r="AP84" s="28">
        <v>-6.6666666666666696</v>
      </c>
      <c r="AQ84" s="28">
        <v>14.285714285714301</v>
      </c>
      <c r="AR84" s="28">
        <v>27.272727272727298</v>
      </c>
      <c r="AS84" s="28">
        <v>11.1111111111111</v>
      </c>
      <c r="AT84" s="28">
        <v>21.7</v>
      </c>
      <c r="AU84" s="28">
        <v>0</v>
      </c>
      <c r="AV84" s="28">
        <v>-10</v>
      </c>
      <c r="AW84" s="28">
        <v>18.518518518518501</v>
      </c>
      <c r="AX84" s="28">
        <v>0</v>
      </c>
      <c r="AY84" s="28">
        <v>-8.3333333333333304</v>
      </c>
      <c r="AZ84" s="539">
        <v>-7.1428571428571397</v>
      </c>
      <c r="BA84" s="539">
        <v>42.857142857142897</v>
      </c>
      <c r="BB84" s="539">
        <v>4</v>
      </c>
      <c r="BC84" s="539">
        <v>30</v>
      </c>
      <c r="BD84" s="539">
        <v>23.8095238095238</v>
      </c>
      <c r="BE84" s="448">
        <v>29.411764705882401</v>
      </c>
      <c r="BF84" s="448">
        <v>28.571428571428601</v>
      </c>
      <c r="BG84" s="448">
        <v>17.647058823529399</v>
      </c>
      <c r="BH84" s="448">
        <v>46.7</v>
      </c>
      <c r="BI84" s="539">
        <v>22.2222222222222</v>
      </c>
      <c r="BJ84" s="539">
        <v>17.647058823529399</v>
      </c>
      <c r="BK84" s="539">
        <v>30</v>
      </c>
      <c r="BL84" s="539">
        <v>14.285714285714301</v>
      </c>
    </row>
    <row r="85" spans="1:64">
      <c r="A85" s="543" t="s">
        <v>127</v>
      </c>
      <c r="B85" s="495">
        <v>65.103189493433405</v>
      </c>
      <c r="C85" s="495">
        <v>57.685352622061501</v>
      </c>
      <c r="D85" s="495">
        <v>40.826873385012902</v>
      </c>
      <c r="E85" s="495">
        <v>45.232273838630803</v>
      </c>
      <c r="F85" s="495">
        <v>48.578199052132703</v>
      </c>
      <c r="G85" s="495">
        <v>51.7</v>
      </c>
      <c r="H85" s="495">
        <v>52.066115702479301</v>
      </c>
      <c r="I85" s="495">
        <v>56.060606060606098</v>
      </c>
      <c r="J85" s="544">
        <v>55.600814663951098</v>
      </c>
      <c r="K85" s="544">
        <v>58.970976253298197</v>
      </c>
      <c r="L85" s="544">
        <v>60.659898477157398</v>
      </c>
      <c r="M85" s="495">
        <v>65.118912797281993</v>
      </c>
      <c r="N85" s="495">
        <v>68.248587570621496</v>
      </c>
      <c r="O85" s="373">
        <v>62.591687041564803</v>
      </c>
      <c r="P85" s="373">
        <v>57.687861271676297</v>
      </c>
      <c r="Q85" s="373">
        <v>54.576561163387503</v>
      </c>
      <c r="R85" s="373">
        <v>56.0842433697348</v>
      </c>
      <c r="S85" s="373">
        <v>48.487031700288199</v>
      </c>
      <c r="T85" s="373">
        <v>49.861303744798903</v>
      </c>
      <c r="U85" s="373">
        <v>57.112676056338003</v>
      </c>
      <c r="V85" s="373">
        <v>42.769440654843102</v>
      </c>
      <c r="W85" s="373">
        <v>55.499276410998597</v>
      </c>
      <c r="X85" s="392">
        <v>53.306066802999297</v>
      </c>
      <c r="Y85" s="373">
        <v>53.273137697516901</v>
      </c>
      <c r="Z85" s="373">
        <v>57.8986587183309</v>
      </c>
      <c r="AA85" s="373">
        <v>53.762606671838597</v>
      </c>
      <c r="AB85" s="373">
        <v>56.359803232607199</v>
      </c>
      <c r="AC85" s="373">
        <v>48.6131386861314</v>
      </c>
      <c r="AD85" s="373">
        <v>56.505847953216403</v>
      </c>
      <c r="AE85" s="373">
        <v>58.314690529455603</v>
      </c>
      <c r="AF85" s="373">
        <v>52.387950036737699</v>
      </c>
      <c r="AG85" s="31">
        <v>52.336448598130801</v>
      </c>
      <c r="AH85" s="31">
        <v>45.563380281690101</v>
      </c>
      <c r="AI85" s="31">
        <v>36.867977528089902</v>
      </c>
      <c r="AJ85" s="31">
        <v>33.130904183535797</v>
      </c>
      <c r="AK85" s="31">
        <v>36.370056497175099</v>
      </c>
      <c r="AL85" s="31">
        <v>50.915492957746501</v>
      </c>
      <c r="AM85" s="31">
        <v>40.290519877675798</v>
      </c>
      <c r="AN85" s="531">
        <v>61.022120518687998</v>
      </c>
      <c r="AO85" s="529" t="s">
        <v>71</v>
      </c>
      <c r="AP85" s="28">
        <v>28.571428571428601</v>
      </c>
      <c r="AQ85" s="28">
        <v>0</v>
      </c>
      <c r="AR85" s="28">
        <v>-22.2222222222222</v>
      </c>
      <c r="AS85" s="28">
        <v>-9.0909090909090899</v>
      </c>
      <c r="AT85" s="28">
        <v>21.7</v>
      </c>
      <c r="AU85" s="28">
        <v>31.818181818181799</v>
      </c>
      <c r="AV85" s="28">
        <v>7.6923076923076898</v>
      </c>
      <c r="AW85" s="28">
        <v>16.6666666666667</v>
      </c>
      <c r="AX85" s="28">
        <v>17.8571428571429</v>
      </c>
      <c r="AY85" s="28">
        <v>11.1111111111111</v>
      </c>
      <c r="AZ85" s="539">
        <v>5.6603773584905701</v>
      </c>
      <c r="BA85" s="539">
        <v>3.4482758620689702</v>
      </c>
      <c r="BB85" s="539">
        <v>10</v>
      </c>
      <c r="BC85" s="539">
        <v>-1.9607843137254899</v>
      </c>
      <c r="BD85" s="539">
        <v>0</v>
      </c>
      <c r="BE85" s="448">
        <v>5.8823529411764701</v>
      </c>
      <c r="BF85" s="448">
        <v>12</v>
      </c>
      <c r="BG85" s="448">
        <v>1.8181818181818199</v>
      </c>
      <c r="BH85" s="448">
        <v>-1.8</v>
      </c>
      <c r="BI85" s="539">
        <v>-1.5384615384615401</v>
      </c>
      <c r="BJ85" s="539">
        <v>0</v>
      </c>
      <c r="BK85" s="539">
        <v>4.9180327868852496</v>
      </c>
      <c r="BL85" s="539">
        <v>14.814814814814801</v>
      </c>
    </row>
    <row r="86" spans="1:64" s="211" customFormat="1">
      <c r="A86" s="631" t="s">
        <v>130</v>
      </c>
      <c r="B86" s="632"/>
      <c r="C86" s="632"/>
      <c r="D86" s="632"/>
      <c r="E86" s="632"/>
      <c r="F86" s="632"/>
      <c r="G86" s="632"/>
      <c r="H86" s="632"/>
      <c r="I86" s="632"/>
      <c r="J86" s="632"/>
      <c r="K86" s="632"/>
      <c r="L86" s="632"/>
      <c r="M86" s="632"/>
      <c r="N86" s="632"/>
      <c r="O86" s="227"/>
      <c r="P86" s="227"/>
      <c r="Q86" s="227"/>
      <c r="R86" s="227"/>
      <c r="S86" s="227"/>
      <c r="T86" s="227"/>
      <c r="U86" s="227"/>
      <c r="V86" s="227"/>
      <c r="W86" s="277"/>
      <c r="X86" s="246"/>
      <c r="Y86" s="632"/>
      <c r="Z86" s="632"/>
      <c r="AA86" s="632"/>
      <c r="AB86" s="632"/>
      <c r="AC86" s="632"/>
      <c r="AD86" s="632"/>
      <c r="AE86" s="632"/>
      <c r="AF86" s="632"/>
      <c r="AG86" s="244"/>
      <c r="AH86" s="244"/>
      <c r="AI86" s="244"/>
      <c r="AJ86" s="244"/>
      <c r="AK86" s="247"/>
      <c r="AL86" s="247"/>
      <c r="AM86" s="247"/>
      <c r="AN86" s="397"/>
      <c r="AO86" s="529" t="s">
        <v>76</v>
      </c>
      <c r="AP86" s="28">
        <v>40</v>
      </c>
      <c r="AQ86" s="28">
        <v>34.7826086956522</v>
      </c>
      <c r="AR86" s="28">
        <v>37.991266375545798</v>
      </c>
      <c r="AS86" s="28">
        <v>31.6239316239316</v>
      </c>
      <c r="AT86" s="28">
        <v>33.6</v>
      </c>
      <c r="AU86" s="28">
        <v>28.723404255319199</v>
      </c>
      <c r="AV86" s="28">
        <v>21.857923497267802</v>
      </c>
      <c r="AW86" s="28">
        <v>23.9669421487603</v>
      </c>
      <c r="AX86" s="28">
        <v>25.268817204301101</v>
      </c>
      <c r="AY86" s="28">
        <v>26.684636118598402</v>
      </c>
      <c r="AZ86" s="539">
        <v>28.301886792452802</v>
      </c>
      <c r="BA86" s="539">
        <v>41.210374639769498</v>
      </c>
      <c r="BB86" s="539">
        <v>27.118644067796598</v>
      </c>
      <c r="BC86" s="539">
        <v>27.683615819208999</v>
      </c>
      <c r="BD86" s="539">
        <v>28.279883381924201</v>
      </c>
      <c r="BE86" s="448">
        <v>26.9121813031161</v>
      </c>
      <c r="BF86" s="448">
        <v>30.027548209366401</v>
      </c>
      <c r="BG86" s="448">
        <v>32.394366197183103</v>
      </c>
      <c r="BH86" s="448">
        <v>30.3</v>
      </c>
      <c r="BI86" s="539">
        <v>25.7861635220126</v>
      </c>
      <c r="BJ86" s="539">
        <v>29.585798816568001</v>
      </c>
      <c r="BK86" s="539">
        <v>28.955223880597</v>
      </c>
      <c r="BL86" s="539">
        <v>34.124629080118702</v>
      </c>
    </row>
    <row r="87" spans="1:64" ht="14.25" customHeight="1">
      <c r="A87" s="497" t="s">
        <v>131</v>
      </c>
      <c r="B87" s="495">
        <v>5.3601340033500797</v>
      </c>
      <c r="C87" s="495">
        <v>13.572542901716099</v>
      </c>
      <c r="D87" s="495">
        <v>6.7460317460317496</v>
      </c>
      <c r="E87" s="495">
        <v>1.7274472168906001</v>
      </c>
      <c r="F87" s="495">
        <v>-8.9411764705882408</v>
      </c>
      <c r="G87" s="495">
        <v>-4.9000000000000004</v>
      </c>
      <c r="H87" s="506">
        <v>63.5555555555556</v>
      </c>
      <c r="I87" s="495">
        <v>13.8067061143984</v>
      </c>
      <c r="J87" s="495">
        <v>13.235294117647101</v>
      </c>
      <c r="K87" s="495">
        <v>17.351598173515999</v>
      </c>
      <c r="L87" s="495">
        <v>30.708661417322801</v>
      </c>
      <c r="M87" s="495">
        <v>37.698412698412703</v>
      </c>
      <c r="N87" s="495">
        <v>42.155919153031803</v>
      </c>
      <c r="O87" s="227">
        <v>20.5524861878453</v>
      </c>
      <c r="P87" s="227">
        <v>20.2647657841141</v>
      </c>
      <c r="Q87" s="227">
        <v>8.9352196574832501</v>
      </c>
      <c r="R87" s="227">
        <v>15.190784737221</v>
      </c>
      <c r="S87" s="227">
        <v>12.8862590401052</v>
      </c>
      <c r="T87" s="227">
        <v>8.7327642810242896</v>
      </c>
      <c r="U87" s="227">
        <v>23.714652956298199</v>
      </c>
      <c r="V87" s="227">
        <v>11.992263056092799</v>
      </c>
      <c r="W87" s="227">
        <v>18.175853018372699</v>
      </c>
      <c r="X87" s="246">
        <v>13.6690647482014</v>
      </c>
      <c r="Y87" s="227">
        <v>22.0456116102281</v>
      </c>
      <c r="Z87" s="227">
        <v>23.4672304439746</v>
      </c>
      <c r="AA87" s="227">
        <v>16.013289036544901</v>
      </c>
      <c r="AB87" s="227">
        <v>15.980795610425201</v>
      </c>
      <c r="AC87" s="227">
        <v>8.0623306233062308</v>
      </c>
      <c r="AD87" s="227">
        <v>3.2653061224489801</v>
      </c>
      <c r="AE87" s="227">
        <v>15.5570204350692</v>
      </c>
      <c r="AF87" s="227">
        <v>8.2329317269076299</v>
      </c>
      <c r="AG87" s="28">
        <v>-11.3906359189378</v>
      </c>
      <c r="AH87" s="28">
        <v>-12.715654952076701</v>
      </c>
      <c r="AI87" s="28">
        <v>-24.2680546519193</v>
      </c>
      <c r="AJ87" s="28">
        <v>-29.1058972733037</v>
      </c>
      <c r="AK87" s="28">
        <v>-30.047265361242399</v>
      </c>
      <c r="AL87" s="28">
        <v>-3.9871382636655901</v>
      </c>
      <c r="AM87" s="28">
        <v>-5.5972696245733804</v>
      </c>
      <c r="AN87" s="475">
        <v>14.5129224652087</v>
      </c>
      <c r="AO87" s="530" t="s">
        <v>74</v>
      </c>
      <c r="AP87" s="28">
        <v>48.387096774193601</v>
      </c>
      <c r="AQ87" s="28">
        <v>64.4444444444444</v>
      </c>
      <c r="AR87" s="28">
        <v>51.219512195122</v>
      </c>
      <c r="AS87" s="28">
        <v>31.707317073170699</v>
      </c>
      <c r="AT87" s="28">
        <v>45.5</v>
      </c>
      <c r="AU87" s="28">
        <v>45.714285714285701</v>
      </c>
      <c r="AV87" s="28">
        <v>43.3333333333333</v>
      </c>
      <c r="AW87" s="28">
        <v>44.117647058823501</v>
      </c>
      <c r="AX87" s="28">
        <v>53.846153846153797</v>
      </c>
      <c r="AY87" s="28">
        <v>38.461538461538503</v>
      </c>
      <c r="AZ87" s="539">
        <v>44.117647058823501</v>
      </c>
      <c r="BA87" s="539">
        <v>81.818181818181799</v>
      </c>
      <c r="BB87" s="539">
        <v>72.413793103448299</v>
      </c>
      <c r="BC87" s="539">
        <v>59.459459459459502</v>
      </c>
      <c r="BD87" s="539">
        <v>56.923076923076898</v>
      </c>
      <c r="BE87" s="448">
        <v>61.764705882352899</v>
      </c>
      <c r="BF87" s="448">
        <v>64.383561643835606</v>
      </c>
      <c r="BG87" s="448">
        <v>61.764705882352899</v>
      </c>
      <c r="BH87" s="448">
        <v>55.6</v>
      </c>
      <c r="BI87" s="539">
        <v>57.142857142857103</v>
      </c>
      <c r="BJ87" s="539">
        <v>60</v>
      </c>
      <c r="BK87" s="539">
        <v>46.428571428571402</v>
      </c>
      <c r="BL87" s="539">
        <v>43.859649122806999</v>
      </c>
    </row>
    <row r="88" spans="1:64">
      <c r="A88" s="497" t="s">
        <v>132</v>
      </c>
      <c r="B88" s="495">
        <v>17.901234567901199</v>
      </c>
      <c r="C88" s="495">
        <v>19.075144508670501</v>
      </c>
      <c r="D88" s="495">
        <v>-9.6</v>
      </c>
      <c r="E88" s="495">
        <v>-9.6551724137930997</v>
      </c>
      <c r="F88" s="495">
        <v>-11.5702479338843</v>
      </c>
      <c r="G88" s="495">
        <v>-2.5</v>
      </c>
      <c r="H88" s="506">
        <v>58.407079646017699</v>
      </c>
      <c r="I88" s="495">
        <v>-7.0588235294117601</v>
      </c>
      <c r="J88" s="495">
        <v>10.15625</v>
      </c>
      <c r="K88" s="495">
        <v>25.6410256410256</v>
      </c>
      <c r="L88" s="495">
        <v>35.922330097087404</v>
      </c>
      <c r="M88" s="495">
        <v>46.153846153846203</v>
      </c>
      <c r="N88" s="495">
        <v>38.207547169811299</v>
      </c>
      <c r="O88" s="227">
        <v>28.260869565217401</v>
      </c>
      <c r="P88" s="227">
        <v>28.846153846153801</v>
      </c>
      <c r="Q88" s="227">
        <v>12.301587301587301</v>
      </c>
      <c r="R88" s="227">
        <v>18.623481781376501</v>
      </c>
      <c r="S88" s="227">
        <v>17.7685950413223</v>
      </c>
      <c r="T88" s="227">
        <v>13.559322033898299</v>
      </c>
      <c r="U88" s="227">
        <v>29.277566539923999</v>
      </c>
      <c r="V88" s="227">
        <v>27.6</v>
      </c>
      <c r="W88" s="227">
        <v>17.3913043478261</v>
      </c>
      <c r="X88" s="246">
        <v>22.727272727272702</v>
      </c>
      <c r="Y88" s="227">
        <v>25.287356321839098</v>
      </c>
      <c r="Z88" s="227">
        <v>20.2247191011236</v>
      </c>
      <c r="AA88" s="227">
        <v>21.6666666666667</v>
      </c>
      <c r="AB88" s="227">
        <v>18.823529411764699</v>
      </c>
      <c r="AC88" s="227">
        <v>8.9887640449438209</v>
      </c>
      <c r="AD88" s="227">
        <v>1.01351351351351</v>
      </c>
      <c r="AE88" s="227">
        <v>16.317991631799199</v>
      </c>
      <c r="AF88" s="227">
        <v>12.2222222222222</v>
      </c>
      <c r="AG88" s="28">
        <v>-6.8452380952380896</v>
      </c>
      <c r="AH88" s="28">
        <v>-9.79020979020979</v>
      </c>
      <c r="AI88" s="28">
        <v>-18.466898954703801</v>
      </c>
      <c r="AJ88" s="28">
        <v>-30.072463768115899</v>
      </c>
      <c r="AK88" s="28">
        <v>-12.580645161290301</v>
      </c>
      <c r="AL88" s="28">
        <v>9.6654275092936803</v>
      </c>
      <c r="AM88" s="28">
        <v>11.1111111111111</v>
      </c>
      <c r="AN88" s="475">
        <v>27.017543859649098</v>
      </c>
      <c r="AO88" s="530" t="s">
        <v>75</v>
      </c>
      <c r="AP88" s="28">
        <v>-13.0434782608696</v>
      </c>
      <c r="AQ88" s="28">
        <v>-6.9767441860465098</v>
      </c>
      <c r="AR88" s="28">
        <v>-10</v>
      </c>
      <c r="AS88" s="28">
        <v>-27.272727272727298</v>
      </c>
      <c r="AT88" s="28">
        <v>-9.1</v>
      </c>
      <c r="AU88" s="28">
        <v>11.1111111111111</v>
      </c>
      <c r="AV88" s="28">
        <v>0</v>
      </c>
      <c r="AW88" s="28">
        <v>8.4745762711864394</v>
      </c>
      <c r="AX88" s="28">
        <v>9.375</v>
      </c>
      <c r="AY88" s="28">
        <v>14.705882352941201</v>
      </c>
      <c r="AZ88" s="539">
        <v>5.5555555555555598</v>
      </c>
      <c r="BA88" s="539">
        <v>20</v>
      </c>
      <c r="BB88" s="539">
        <v>22.4489795918367</v>
      </c>
      <c r="BC88" s="539">
        <v>2.5</v>
      </c>
      <c r="BD88" s="539">
        <v>5.1282051282051304</v>
      </c>
      <c r="BE88" s="448">
        <v>24.050632911392398</v>
      </c>
      <c r="BF88" s="448">
        <v>14.285714285714301</v>
      </c>
      <c r="BG88" s="448">
        <v>18.0722891566265</v>
      </c>
      <c r="BH88" s="448">
        <v>4.0999999999999996</v>
      </c>
      <c r="BI88" s="539">
        <v>-4.2253521126760596</v>
      </c>
      <c r="BJ88" s="539">
        <v>-3.79746835443038</v>
      </c>
      <c r="BK88" s="539">
        <v>-6.6666666666666696</v>
      </c>
      <c r="BL88" s="539">
        <v>13.157894736842101</v>
      </c>
    </row>
    <row r="89" spans="1:64">
      <c r="A89" s="543" t="s">
        <v>133</v>
      </c>
      <c r="B89" s="544">
        <v>23.529411764705898</v>
      </c>
      <c r="C89" s="544">
        <v>19.230769230769202</v>
      </c>
      <c r="D89" s="544">
        <v>6.7796610169491602</v>
      </c>
      <c r="E89" s="544">
        <v>-8.0645161290322598</v>
      </c>
      <c r="F89" s="544">
        <v>0</v>
      </c>
      <c r="G89" s="495">
        <v>-26</v>
      </c>
      <c r="H89" s="506">
        <v>55.8333333333333</v>
      </c>
      <c r="I89" s="495">
        <v>20</v>
      </c>
      <c r="J89" s="544">
        <v>10.8108108108108</v>
      </c>
      <c r="K89" s="544">
        <v>11.5044247787611</v>
      </c>
      <c r="L89" s="544">
        <v>15.748031496063</v>
      </c>
      <c r="M89" s="544">
        <v>32.142857142857103</v>
      </c>
      <c r="N89" s="544">
        <v>35.779816513761503</v>
      </c>
      <c r="O89" s="373">
        <v>37.671232876712303</v>
      </c>
      <c r="P89" s="373">
        <v>39.7163120567376</v>
      </c>
      <c r="Q89" s="373">
        <v>15.8940397350993</v>
      </c>
      <c r="R89" s="373">
        <v>22.689075630252098</v>
      </c>
      <c r="S89" s="373">
        <v>21.367521367521402</v>
      </c>
      <c r="T89" s="373">
        <v>34.453781512604998</v>
      </c>
      <c r="U89" s="373">
        <v>34.677419354838698</v>
      </c>
      <c r="V89" s="373">
        <v>30.252100840336102</v>
      </c>
      <c r="W89" s="373">
        <v>32.03125</v>
      </c>
      <c r="X89" s="392">
        <v>27.702702702702702</v>
      </c>
      <c r="Y89" s="373">
        <v>11.290322580645199</v>
      </c>
      <c r="Z89" s="373">
        <v>5.71428571428571</v>
      </c>
      <c r="AA89" s="373">
        <v>10.655737704918</v>
      </c>
      <c r="AB89" s="373">
        <v>11.1111111111111</v>
      </c>
      <c r="AC89" s="373">
        <v>10.294117647058799</v>
      </c>
      <c r="AD89" s="373">
        <v>-1.6666666666666701</v>
      </c>
      <c r="AE89" s="373">
        <v>2.9126213592233001</v>
      </c>
      <c r="AF89" s="373">
        <v>-0.87719298245613997</v>
      </c>
      <c r="AG89" s="31">
        <v>-6.6666666666666696</v>
      </c>
      <c r="AH89" s="31">
        <v>-13.3333333333333</v>
      </c>
      <c r="AI89" s="31">
        <v>-35.779816513761503</v>
      </c>
      <c r="AJ89" s="31">
        <v>-22.9885057471264</v>
      </c>
      <c r="AK89" s="31">
        <v>-36.241610738254998</v>
      </c>
      <c r="AL89" s="31">
        <v>7.9207920792079198</v>
      </c>
      <c r="AM89" s="31">
        <v>0</v>
      </c>
      <c r="AN89" s="531">
        <v>37.142857142857103</v>
      </c>
      <c r="AO89" s="530" t="s">
        <v>80</v>
      </c>
      <c r="AP89" s="28">
        <v>53.846153846153797</v>
      </c>
      <c r="AQ89" s="28">
        <v>45.679012345678998</v>
      </c>
      <c r="AR89" s="28">
        <v>50</v>
      </c>
      <c r="AS89" s="28">
        <v>54.430379746835399</v>
      </c>
      <c r="AT89" s="28">
        <v>48.2</v>
      </c>
      <c r="AU89" s="28">
        <v>47.747747747747802</v>
      </c>
      <c r="AV89" s="28">
        <v>41.071428571428598</v>
      </c>
      <c r="AW89" s="28">
        <v>49.019607843137301</v>
      </c>
      <c r="AX89" s="28">
        <v>33.3333333333333</v>
      </c>
      <c r="AY89" s="28">
        <v>35.135135135135101</v>
      </c>
      <c r="AZ89" s="539">
        <v>38.317757009345797</v>
      </c>
      <c r="BA89" s="539">
        <v>41.304347826087003</v>
      </c>
      <c r="BB89" s="539">
        <v>25</v>
      </c>
      <c r="BC89" s="539">
        <v>47.619047619047599</v>
      </c>
      <c r="BD89" s="539">
        <v>36.263736263736298</v>
      </c>
      <c r="BE89" s="448">
        <v>22.727272727272702</v>
      </c>
      <c r="BF89" s="448">
        <v>24.705882352941199</v>
      </c>
      <c r="BG89" s="448">
        <v>34.883720930232599</v>
      </c>
      <c r="BH89" s="448">
        <v>33.299999999999997</v>
      </c>
      <c r="BI89" s="539">
        <v>30.952380952380999</v>
      </c>
      <c r="BJ89" s="539">
        <v>30.120481927710799</v>
      </c>
      <c r="BK89" s="539">
        <v>35.5555555555556</v>
      </c>
      <c r="BL89" s="539">
        <v>54.761904761904802</v>
      </c>
    </row>
    <row r="90" spans="1:64" s="211" customFormat="1">
      <c r="A90" s="631" t="s">
        <v>134</v>
      </c>
      <c r="B90" s="632"/>
      <c r="C90" s="632"/>
      <c r="D90" s="632"/>
      <c r="E90" s="632"/>
      <c r="F90" s="632"/>
      <c r="G90" s="632"/>
      <c r="H90" s="632"/>
      <c r="I90" s="632"/>
      <c r="J90" s="632"/>
      <c r="K90" s="632"/>
      <c r="L90" s="632"/>
      <c r="M90" s="632"/>
      <c r="N90" s="632"/>
      <c r="O90" s="227"/>
      <c r="P90" s="227"/>
      <c r="Q90" s="227"/>
      <c r="R90" s="227"/>
      <c r="S90" s="227"/>
      <c r="T90" s="227"/>
      <c r="U90" s="227"/>
      <c r="V90" s="227"/>
      <c r="W90" s="277"/>
      <c r="X90" s="246"/>
      <c r="Y90" s="632"/>
      <c r="Z90" s="632"/>
      <c r="AA90" s="632"/>
      <c r="AB90" s="632"/>
      <c r="AC90" s="632"/>
      <c r="AD90" s="632"/>
      <c r="AE90" s="632"/>
      <c r="AF90" s="632"/>
      <c r="AG90" s="247"/>
      <c r="AH90" s="247"/>
      <c r="AI90" s="247"/>
      <c r="AJ90" s="247"/>
      <c r="AK90" s="247"/>
      <c r="AL90" s="247"/>
      <c r="AM90" s="247"/>
      <c r="AN90" s="397"/>
      <c r="AO90" s="570" t="s">
        <v>78</v>
      </c>
      <c r="AP90" s="532">
        <v>55.5555555555556</v>
      </c>
      <c r="AQ90" s="532">
        <v>27.868852459016399</v>
      </c>
      <c r="AR90" s="532">
        <v>44.4444444444444</v>
      </c>
      <c r="AS90" s="532">
        <v>33.3333333333333</v>
      </c>
      <c r="AT90" s="532">
        <v>23.9</v>
      </c>
      <c r="AU90" s="526">
        <v>12.056737588652499</v>
      </c>
      <c r="AV90" s="526">
        <v>6.1538461538461497</v>
      </c>
      <c r="AW90" s="526">
        <v>1.4925373134328399</v>
      </c>
      <c r="AX90" s="526">
        <v>12.1212121212121</v>
      </c>
      <c r="AY90" s="526">
        <v>19.685039370078702</v>
      </c>
      <c r="AZ90" s="526">
        <v>24.193548387096801</v>
      </c>
      <c r="BA90" s="526">
        <v>31.578947368421101</v>
      </c>
      <c r="BB90" s="526">
        <v>9.0909090909090899</v>
      </c>
      <c r="BC90" s="526">
        <v>10.3448275862069</v>
      </c>
      <c r="BD90" s="526">
        <v>21.100917431192698</v>
      </c>
      <c r="BE90" s="449">
        <v>11.864406779661</v>
      </c>
      <c r="BF90" s="449">
        <v>23.9669421487603</v>
      </c>
      <c r="BG90" s="449">
        <v>23.728813559321999</v>
      </c>
      <c r="BH90" s="449">
        <v>30.9</v>
      </c>
      <c r="BI90" s="31">
        <v>25.233644859813101</v>
      </c>
      <c r="BJ90" s="526">
        <v>35.135135135135101</v>
      </c>
      <c r="BK90" s="526">
        <v>38.596491228070199</v>
      </c>
      <c r="BL90" s="526">
        <v>28.3333333333333</v>
      </c>
    </row>
    <row r="91" spans="1:64" ht="14.25" customHeight="1">
      <c r="A91" s="497" t="s">
        <v>131</v>
      </c>
      <c r="B91" s="506">
        <v>65.661641541038506</v>
      </c>
      <c r="C91" s="506">
        <v>59.126365054602203</v>
      </c>
      <c r="D91" s="506">
        <v>40.873015873015902</v>
      </c>
      <c r="E91" s="506">
        <v>47.784200385356499</v>
      </c>
      <c r="F91" s="495">
        <v>48.1132075471698</v>
      </c>
      <c r="G91" s="495">
        <v>50.3</v>
      </c>
      <c r="H91" s="495">
        <v>47.818499127399598</v>
      </c>
      <c r="I91" s="495">
        <v>46.9428007889546</v>
      </c>
      <c r="J91" s="495">
        <v>55.514705882352899</v>
      </c>
      <c r="K91" s="495">
        <v>53.881278538812801</v>
      </c>
      <c r="L91" s="506">
        <v>56.692913385826799</v>
      </c>
      <c r="M91" s="506">
        <v>64.682539682539698</v>
      </c>
      <c r="N91" s="495">
        <v>59.480269489894098</v>
      </c>
      <c r="O91" s="227">
        <v>58.7845303867403</v>
      </c>
      <c r="P91" s="227">
        <v>53.767820773930801</v>
      </c>
      <c r="Q91" s="227">
        <v>54.877140729709602</v>
      </c>
      <c r="R91" s="227">
        <v>54.9316054715623</v>
      </c>
      <c r="S91" s="227">
        <v>49.243918474687703</v>
      </c>
      <c r="T91" s="227">
        <v>51.214707813525898</v>
      </c>
      <c r="U91" s="227">
        <v>56.876606683804603</v>
      </c>
      <c r="V91" s="227">
        <v>44.007731958762903</v>
      </c>
      <c r="W91" s="227">
        <v>54.199475065616802</v>
      </c>
      <c r="X91" s="246">
        <v>53.891432308698498</v>
      </c>
      <c r="Y91" s="227">
        <v>53.144436765722197</v>
      </c>
      <c r="Z91" s="227">
        <v>57.163020465772803</v>
      </c>
      <c r="AA91" s="227">
        <v>53.687707641195999</v>
      </c>
      <c r="AB91" s="227">
        <v>58.379120879120897</v>
      </c>
      <c r="AC91" s="227">
        <v>48.271186440678001</v>
      </c>
      <c r="AD91" s="227">
        <v>57.959183673469397</v>
      </c>
      <c r="AE91" s="227">
        <v>55.4089709762533</v>
      </c>
      <c r="AF91" s="227">
        <v>52.2088353413655</v>
      </c>
      <c r="AG91" s="28">
        <v>52.030812324929997</v>
      </c>
      <c r="AH91" s="28">
        <v>43.003194888178903</v>
      </c>
      <c r="AI91" s="28">
        <v>35.653871177618697</v>
      </c>
      <c r="AJ91" s="28">
        <v>30.8180088776157</v>
      </c>
      <c r="AK91" s="28">
        <v>29.777177582714401</v>
      </c>
      <c r="AL91" s="28">
        <v>47.3311897106109</v>
      </c>
      <c r="AM91" s="28">
        <v>41.296928327644999</v>
      </c>
      <c r="AN91" s="475">
        <v>60.079575596817001</v>
      </c>
      <c r="AO91" s="534" t="s">
        <v>135</v>
      </c>
      <c r="AP91" s="527"/>
      <c r="AQ91" s="527"/>
      <c r="AR91" s="527"/>
      <c r="AS91" s="527"/>
      <c r="AT91" s="527"/>
      <c r="AU91" s="527"/>
      <c r="AV91" s="527"/>
      <c r="AW91" s="527"/>
      <c r="AX91" s="527"/>
      <c r="AY91" s="527"/>
      <c r="AZ91" s="539"/>
      <c r="BA91" s="539"/>
      <c r="BB91" s="539"/>
      <c r="BC91" s="539"/>
      <c r="BD91" s="539"/>
      <c r="BH91" s="542"/>
      <c r="BI91" s="539"/>
      <c r="BJ91" s="539"/>
      <c r="BK91" s="539"/>
      <c r="BL91" s="539"/>
    </row>
    <row r="92" spans="1:64">
      <c r="A92" s="497" t="s">
        <v>132</v>
      </c>
      <c r="B92" s="506">
        <v>64.596273291925499</v>
      </c>
      <c r="C92" s="506">
        <v>59.064327485380097</v>
      </c>
      <c r="D92" s="506">
        <v>40</v>
      </c>
      <c r="E92" s="506">
        <v>42.3611111111111</v>
      </c>
      <c r="F92" s="495">
        <v>40.8333333333333</v>
      </c>
      <c r="G92" s="495">
        <v>46.3</v>
      </c>
      <c r="H92" s="495">
        <v>50.375939849624103</v>
      </c>
      <c r="I92" s="495">
        <v>38.823529411764703</v>
      </c>
      <c r="J92" s="495">
        <v>53.90625</v>
      </c>
      <c r="K92" s="495">
        <v>50</v>
      </c>
      <c r="L92" s="506">
        <v>59.223300970873801</v>
      </c>
      <c r="M92" s="506">
        <v>41.628959276018101</v>
      </c>
      <c r="N92" s="495">
        <v>63.679245283018901</v>
      </c>
      <c r="O92" s="227">
        <v>53.043478260869598</v>
      </c>
      <c r="P92" s="227">
        <v>56.730769230769198</v>
      </c>
      <c r="Q92" s="227">
        <v>51.587301587301603</v>
      </c>
      <c r="R92" s="227">
        <v>58.704453441295499</v>
      </c>
      <c r="S92" s="227">
        <v>48.760330578512402</v>
      </c>
      <c r="T92" s="227">
        <v>52.966101694915302</v>
      </c>
      <c r="U92" s="227">
        <v>62.737642585551299</v>
      </c>
      <c r="V92" s="227">
        <v>49.6</v>
      </c>
      <c r="W92" s="227">
        <v>56.884057971014499</v>
      </c>
      <c r="X92" s="246">
        <v>48.863636363636402</v>
      </c>
      <c r="Y92" s="227">
        <v>48.275862068965502</v>
      </c>
      <c r="Z92" s="227">
        <v>51.310861423220999</v>
      </c>
      <c r="AA92" s="227">
        <v>55</v>
      </c>
      <c r="AB92" s="227">
        <v>46.6666666666667</v>
      </c>
      <c r="AC92" s="227">
        <v>35.205992509363298</v>
      </c>
      <c r="AD92" s="227">
        <v>43.918918918918898</v>
      </c>
      <c r="AE92" s="227">
        <v>56.485355648535602</v>
      </c>
      <c r="AF92" s="227">
        <v>60.740740740740698</v>
      </c>
      <c r="AG92" s="28">
        <v>42.559523809523803</v>
      </c>
      <c r="AH92" s="28">
        <v>50.349650349650297</v>
      </c>
      <c r="AI92" s="28">
        <v>34.146341463414601</v>
      </c>
      <c r="AJ92" s="28">
        <v>32.6086956521739</v>
      </c>
      <c r="AK92" s="28">
        <v>42.5324675324675</v>
      </c>
      <c r="AL92" s="28">
        <v>47.211895910780697</v>
      </c>
      <c r="AM92" s="28">
        <v>38.1944444444444</v>
      </c>
      <c r="AN92" s="475">
        <v>67.017543859649095</v>
      </c>
      <c r="AO92" s="529" t="s">
        <v>100</v>
      </c>
      <c r="AP92" s="28">
        <v>65.193370165745904</v>
      </c>
      <c r="AQ92" s="28">
        <v>60.979729729729698</v>
      </c>
      <c r="AR92" s="28">
        <v>60.2040816326531</v>
      </c>
      <c r="AS92" s="28">
        <v>54.368932038834998</v>
      </c>
      <c r="AT92" s="28">
        <v>59.9</v>
      </c>
      <c r="AU92" s="28">
        <v>58.085977482087998</v>
      </c>
      <c r="AV92" s="28">
        <v>56.9539666993144</v>
      </c>
      <c r="AW92" s="28">
        <v>54.861821903787103</v>
      </c>
      <c r="AX92" s="28">
        <v>54.443359375</v>
      </c>
      <c r="AY92" s="28">
        <v>57.869012707722398</v>
      </c>
      <c r="AZ92" s="539">
        <v>57.4975657254138</v>
      </c>
      <c r="BA92" s="539">
        <v>59.979101358411697</v>
      </c>
      <c r="BB92" s="539">
        <v>55.210420841683401</v>
      </c>
      <c r="BC92" s="539">
        <v>55.305305305305303</v>
      </c>
      <c r="BD92" s="539">
        <v>55.538461538461497</v>
      </c>
      <c r="BE92" s="448">
        <v>56.3976377952756</v>
      </c>
      <c r="BF92" s="448">
        <v>57.312252964426897</v>
      </c>
      <c r="BG92" s="448">
        <v>56.513222331047999</v>
      </c>
      <c r="BH92" s="448">
        <v>56.5</v>
      </c>
      <c r="BI92" s="539">
        <v>56.78391959799</v>
      </c>
      <c r="BJ92" s="539">
        <v>57.620452310717802</v>
      </c>
      <c r="BK92" s="539">
        <v>57.773319959879601</v>
      </c>
      <c r="BL92" s="539">
        <v>59.113300492610797</v>
      </c>
    </row>
    <row r="93" spans="1:64">
      <c r="A93" s="543" t="s">
        <v>133</v>
      </c>
      <c r="B93" s="507">
        <v>52.427184466019398</v>
      </c>
      <c r="C93" s="507">
        <v>60.256410256410298</v>
      </c>
      <c r="D93" s="507">
        <v>29.310344827586199</v>
      </c>
      <c r="E93" s="507">
        <v>36.065573770491802</v>
      </c>
      <c r="F93" s="544">
        <v>45.762711864406803</v>
      </c>
      <c r="G93" s="544">
        <v>36.5</v>
      </c>
      <c r="H93" s="495">
        <v>34.6938775510204</v>
      </c>
      <c r="I93" s="495">
        <v>45.5555555555556</v>
      </c>
      <c r="J93" s="544">
        <v>54.054054054053999</v>
      </c>
      <c r="K93" s="544">
        <v>42.477876106194699</v>
      </c>
      <c r="L93" s="507">
        <v>30.708661417322801</v>
      </c>
      <c r="M93" s="507">
        <v>51.785714285714299</v>
      </c>
      <c r="N93" s="544">
        <v>51.851851851851798</v>
      </c>
      <c r="O93" s="373">
        <v>39.041095890411</v>
      </c>
      <c r="P93" s="373">
        <v>49.645390070921998</v>
      </c>
      <c r="Q93" s="373">
        <v>29.801324503311299</v>
      </c>
      <c r="R93" s="373">
        <v>65.546218487394995</v>
      </c>
      <c r="S93" s="373">
        <v>63.247863247863201</v>
      </c>
      <c r="T93" s="373">
        <v>62.184873949579803</v>
      </c>
      <c r="U93" s="373">
        <v>62.903225806451601</v>
      </c>
      <c r="V93" s="373">
        <v>46.218487394957997</v>
      </c>
      <c r="W93" s="373">
        <v>53.90625</v>
      </c>
      <c r="X93" s="392">
        <v>58.108108108108098</v>
      </c>
      <c r="Y93" s="373">
        <v>56.451612903225801</v>
      </c>
      <c r="Z93" s="373">
        <v>44.285714285714299</v>
      </c>
      <c r="AA93" s="373">
        <v>49.180327868852501</v>
      </c>
      <c r="AB93" s="373">
        <v>46.405228758169898</v>
      </c>
      <c r="AC93" s="373">
        <v>47.794117647058798</v>
      </c>
      <c r="AD93" s="373">
        <v>54.1666666666667</v>
      </c>
      <c r="AE93" s="373">
        <v>37.864077669902898</v>
      </c>
      <c r="AF93" s="373">
        <v>41.228070175438603</v>
      </c>
      <c r="AG93" s="31">
        <v>40.952380952380899</v>
      </c>
      <c r="AH93" s="31">
        <v>50</v>
      </c>
      <c r="AI93" s="31">
        <v>30.275229357798199</v>
      </c>
      <c r="AJ93" s="31">
        <v>34.482758620689701</v>
      </c>
      <c r="AK93" s="31">
        <v>-16.778523489932901</v>
      </c>
      <c r="AL93" s="31">
        <v>50.495049504950501</v>
      </c>
      <c r="AM93" s="31">
        <v>1.13636363636364</v>
      </c>
      <c r="AN93" s="531">
        <v>70.476190476190496</v>
      </c>
      <c r="AO93" s="529" t="s">
        <v>101</v>
      </c>
      <c r="AP93" s="28">
        <v>49.585635359115997</v>
      </c>
      <c r="AQ93" s="28">
        <v>52.730375426621201</v>
      </c>
      <c r="AR93" s="28">
        <v>50.9337860780985</v>
      </c>
      <c r="AS93" s="28">
        <v>53.728813559321999</v>
      </c>
      <c r="AT93" s="28">
        <v>49.5</v>
      </c>
      <c r="AU93" s="28">
        <v>48.883248730964503</v>
      </c>
      <c r="AV93" s="28">
        <v>48.088235294117702</v>
      </c>
      <c r="AW93" s="28">
        <v>47.128205128205103</v>
      </c>
      <c r="AX93" s="28">
        <v>48.826979472140799</v>
      </c>
      <c r="AY93" s="28">
        <v>50.973709834469297</v>
      </c>
      <c r="AZ93" s="539">
        <v>52.040816326530603</v>
      </c>
      <c r="BA93" s="539">
        <v>53.478712357216999</v>
      </c>
      <c r="BB93" s="539">
        <v>48.904382470119501</v>
      </c>
      <c r="BC93" s="539">
        <v>49.353876739562601</v>
      </c>
      <c r="BD93" s="539">
        <v>49.794450154162398</v>
      </c>
      <c r="BE93" s="448">
        <v>51.719056974459697</v>
      </c>
      <c r="BF93" s="448">
        <v>51.328740157480297</v>
      </c>
      <c r="BG93" s="448">
        <v>49.266144814089998</v>
      </c>
      <c r="BH93" s="448">
        <v>50.8</v>
      </c>
      <c r="BI93" s="539">
        <v>52.010050251256303</v>
      </c>
      <c r="BJ93" s="539">
        <v>52.064896755162202</v>
      </c>
      <c r="BK93" s="539">
        <v>50.399600399600402</v>
      </c>
      <c r="BL93" s="539">
        <v>52.272727272727302</v>
      </c>
    </row>
    <row r="94" spans="1:64" s="211" customFormat="1">
      <c r="A94" s="631" t="s">
        <v>136</v>
      </c>
      <c r="B94" s="632"/>
      <c r="C94" s="632"/>
      <c r="D94" s="632"/>
      <c r="E94" s="632"/>
      <c r="F94" s="632"/>
      <c r="G94" s="632"/>
      <c r="H94" s="632"/>
      <c r="I94" s="632"/>
      <c r="J94" s="632"/>
      <c r="K94" s="632"/>
      <c r="L94" s="632"/>
      <c r="M94" s="632"/>
      <c r="N94" s="632"/>
      <c r="O94" s="227"/>
      <c r="P94" s="227"/>
      <c r="Q94" s="227"/>
      <c r="R94" s="227"/>
      <c r="S94" s="227"/>
      <c r="T94" s="227"/>
      <c r="U94" s="227"/>
      <c r="V94" s="227"/>
      <c r="W94" s="277"/>
      <c r="X94" s="246"/>
      <c r="Y94" s="632"/>
      <c r="Z94" s="632"/>
      <c r="AA94" s="632"/>
      <c r="AB94" s="632"/>
      <c r="AC94" s="632"/>
      <c r="AD94" s="632"/>
      <c r="AE94" s="632"/>
      <c r="AF94" s="632"/>
      <c r="AG94" s="244"/>
      <c r="AH94" s="244"/>
      <c r="AI94" s="244"/>
      <c r="AJ94" s="244"/>
      <c r="AK94" s="247"/>
      <c r="AL94" s="247"/>
      <c r="AM94" s="247"/>
      <c r="AN94" s="397"/>
      <c r="AO94" s="529" t="s">
        <v>102</v>
      </c>
      <c r="AP94" s="28">
        <v>30.2777777777778</v>
      </c>
      <c r="AQ94" s="28">
        <v>32.252559726962403</v>
      </c>
      <c r="AR94" s="28">
        <v>35.628227194492297</v>
      </c>
      <c r="AS94" s="28">
        <v>34.8122866894198</v>
      </c>
      <c r="AT94" s="28">
        <v>27.7</v>
      </c>
      <c r="AU94" s="28">
        <v>32.5842696629214</v>
      </c>
      <c r="AV94" s="28">
        <v>34.842519685039399</v>
      </c>
      <c r="AW94" s="28">
        <v>31.911613566289802</v>
      </c>
      <c r="AX94" s="28">
        <v>31.6046966731898</v>
      </c>
      <c r="AY94" s="28">
        <v>32.401960784313701</v>
      </c>
      <c r="AZ94" s="539">
        <v>32.295719844357997</v>
      </c>
      <c r="BA94" s="539">
        <v>36.598984771573598</v>
      </c>
      <c r="BB94" s="539">
        <v>33.6623889437315</v>
      </c>
      <c r="BC94" s="539">
        <v>31.492537313432798</v>
      </c>
      <c r="BD94" s="539">
        <v>33.316481294236603</v>
      </c>
      <c r="BE94" s="448">
        <v>33.054187192118199</v>
      </c>
      <c r="BF94" s="448">
        <v>35.841584158415799</v>
      </c>
      <c r="BG94" s="448">
        <v>33.267716535433102</v>
      </c>
      <c r="BH94" s="448">
        <v>31.7</v>
      </c>
      <c r="BI94" s="539">
        <v>32.981927710843401</v>
      </c>
      <c r="BJ94" s="539">
        <v>32.413793103448299</v>
      </c>
      <c r="BK94" s="539">
        <v>33.115577889447202</v>
      </c>
      <c r="BL94" s="539">
        <v>33.893280632411098</v>
      </c>
    </row>
    <row r="95" spans="1:64" ht="14.25" customHeight="1">
      <c r="A95" s="497" t="s">
        <v>123</v>
      </c>
      <c r="B95" s="506">
        <v>17.6674364896074</v>
      </c>
      <c r="C95" s="506">
        <v>18.303571428571399</v>
      </c>
      <c r="D95" s="506">
        <v>28.301886792452802</v>
      </c>
      <c r="E95" s="506">
        <v>29.629629629629601</v>
      </c>
      <c r="F95" s="495">
        <v>15.016501650165001</v>
      </c>
      <c r="G95" s="495">
        <v>23.2</v>
      </c>
      <c r="H95" s="495">
        <v>26.368159203980099</v>
      </c>
      <c r="I95" s="495">
        <v>22</v>
      </c>
      <c r="J95" s="495">
        <v>16.3</v>
      </c>
      <c r="K95" s="495">
        <v>22.3</v>
      </c>
      <c r="L95" s="506">
        <v>21.7</v>
      </c>
      <c r="M95" s="506">
        <v>21.8</v>
      </c>
      <c r="N95" s="495">
        <v>24.8</v>
      </c>
      <c r="O95" s="227">
        <v>22.2</v>
      </c>
      <c r="P95" s="227">
        <v>23.2</v>
      </c>
      <c r="Q95" s="227">
        <v>21.7</v>
      </c>
      <c r="R95" s="227">
        <v>14.6</v>
      </c>
      <c r="S95" s="227">
        <v>15.5</v>
      </c>
      <c r="T95" s="227">
        <v>12.9</v>
      </c>
      <c r="U95" s="227">
        <v>17</v>
      </c>
      <c r="V95" s="227">
        <v>12.6</v>
      </c>
      <c r="W95" s="227">
        <v>16.070502851218201</v>
      </c>
      <c r="X95" s="246">
        <v>14.2268041237113</v>
      </c>
      <c r="Y95" s="227">
        <v>14.6368104860732</v>
      </c>
      <c r="Z95" s="227">
        <v>14.9507119386637</v>
      </c>
      <c r="AA95" s="227">
        <v>19.410187667560301</v>
      </c>
      <c r="AB95" s="227">
        <v>14.132762312633799</v>
      </c>
      <c r="AC95" s="227">
        <v>16.498137307078199</v>
      </c>
      <c r="AD95" s="227">
        <v>16.684322033898301</v>
      </c>
      <c r="AE95" s="227">
        <v>17.517463729177901</v>
      </c>
      <c r="AF95" s="227">
        <v>15.7614483493078</v>
      </c>
      <c r="AG95" s="28">
        <v>15.1175213675214</v>
      </c>
      <c r="AH95" s="28">
        <v>17.0015455950541</v>
      </c>
      <c r="AI95" s="28">
        <v>15.3726708074534</v>
      </c>
      <c r="AJ95" s="28">
        <v>13.814432989690699</v>
      </c>
      <c r="AK95" s="28">
        <v>16.2886597938144</v>
      </c>
      <c r="AL95" s="28">
        <v>15.7239231966788</v>
      </c>
      <c r="AM95" s="28">
        <v>20.798755186722001</v>
      </c>
      <c r="AN95" s="475">
        <v>19.232790331056201</v>
      </c>
      <c r="AO95" s="529" t="s">
        <v>104</v>
      </c>
      <c r="AP95" s="28">
        <v>45.251396648044697</v>
      </c>
      <c r="AQ95" s="28">
        <v>48.0508474576271</v>
      </c>
      <c r="AR95" s="28">
        <v>46.440677966101703</v>
      </c>
      <c r="AS95" s="28">
        <v>48.561759729272403</v>
      </c>
      <c r="AT95" s="28">
        <v>47.9</v>
      </c>
      <c r="AU95" s="28">
        <v>45.1367781155015</v>
      </c>
      <c r="AV95" s="28">
        <v>47.262952101661803</v>
      </c>
      <c r="AW95" s="28">
        <v>44.524053224155601</v>
      </c>
      <c r="AX95" s="28">
        <v>44.011684518013602</v>
      </c>
      <c r="AY95" s="28">
        <v>41.219512195122</v>
      </c>
      <c r="AZ95" s="539">
        <v>42.919921875</v>
      </c>
      <c r="BA95" s="539">
        <v>45.7403651115619</v>
      </c>
      <c r="BB95" s="539">
        <v>42.364532019704399</v>
      </c>
      <c r="BC95" s="539">
        <v>42.8215353938185</v>
      </c>
      <c r="BD95" s="539">
        <v>43.6170212765957</v>
      </c>
      <c r="BE95" s="448">
        <v>45.436702649656503</v>
      </c>
      <c r="BF95" s="448">
        <v>49.405940594059402</v>
      </c>
      <c r="BG95" s="448">
        <v>46.270853778213898</v>
      </c>
      <c r="BH95" s="448">
        <v>46</v>
      </c>
      <c r="BI95" s="539">
        <v>48.789101917255302</v>
      </c>
      <c r="BJ95" s="539">
        <v>46.463654223968597</v>
      </c>
      <c r="BK95" s="539">
        <v>45</v>
      </c>
      <c r="BL95" s="539">
        <v>44.881889763779498</v>
      </c>
    </row>
    <row r="96" spans="1:64">
      <c r="A96" s="497" t="s">
        <v>125</v>
      </c>
      <c r="B96" s="506">
        <v>3.2332563510392598</v>
      </c>
      <c r="C96" s="506">
        <v>3.4598214285714302</v>
      </c>
      <c r="D96" s="506">
        <v>3.0478955007256898</v>
      </c>
      <c r="E96" s="506">
        <v>3.9780521262002702</v>
      </c>
      <c r="F96" s="495">
        <v>3.9603960396039599</v>
      </c>
      <c r="G96" s="495">
        <v>4.7</v>
      </c>
      <c r="H96" s="495">
        <v>3.1094527363184099</v>
      </c>
      <c r="I96" s="495">
        <v>4.4000000000000004</v>
      </c>
      <c r="J96" s="495">
        <v>4.4000000000000004</v>
      </c>
      <c r="K96" s="495">
        <v>3</v>
      </c>
      <c r="L96" s="506">
        <v>3.6</v>
      </c>
      <c r="M96" s="506">
        <v>2.9</v>
      </c>
      <c r="N96" s="495">
        <v>2.6</v>
      </c>
      <c r="O96" s="227">
        <v>5.9</v>
      </c>
      <c r="P96" s="227">
        <v>2</v>
      </c>
      <c r="Q96" s="227">
        <v>3.1</v>
      </c>
      <c r="R96" s="227">
        <v>1.8</v>
      </c>
      <c r="S96" s="227">
        <v>1.6</v>
      </c>
      <c r="T96" s="227">
        <v>2.6</v>
      </c>
      <c r="U96" s="227">
        <v>1.7</v>
      </c>
      <c r="V96" s="227">
        <v>2.2000000000000002</v>
      </c>
      <c r="W96" s="227">
        <v>2.2291342664593001</v>
      </c>
      <c r="X96" s="246">
        <v>2.1649484536082499</v>
      </c>
      <c r="Y96" s="227">
        <v>2.6761332605133799</v>
      </c>
      <c r="Z96" s="227">
        <v>2.5191675794085402</v>
      </c>
      <c r="AA96" s="227">
        <v>2.0375335120643401</v>
      </c>
      <c r="AB96" s="227">
        <v>1.39186295503212</v>
      </c>
      <c r="AC96" s="227">
        <v>2.60777009047366</v>
      </c>
      <c r="AD96" s="227">
        <v>2.70127118644068</v>
      </c>
      <c r="AE96" s="227">
        <v>2.3105857066093498</v>
      </c>
      <c r="AF96" s="227">
        <v>2.92864749733759</v>
      </c>
      <c r="AG96" s="28">
        <v>1.70940170940171</v>
      </c>
      <c r="AH96" s="28">
        <v>2.26687274600721</v>
      </c>
      <c r="AI96" s="28">
        <v>1.91511387163561</v>
      </c>
      <c r="AJ96" s="28">
        <v>2.0103092783505199</v>
      </c>
      <c r="AK96" s="28">
        <v>2.78350515463918</v>
      </c>
      <c r="AL96" s="28">
        <v>1.81629475869227</v>
      </c>
      <c r="AM96" s="28">
        <v>1.71161825726141</v>
      </c>
      <c r="AN96" s="475">
        <v>1.7866526537046801</v>
      </c>
      <c r="AO96" s="529" t="s">
        <v>105</v>
      </c>
      <c r="AP96" s="28">
        <v>43.435754189944099</v>
      </c>
      <c r="AQ96" s="28">
        <v>42.6020408163265</v>
      </c>
      <c r="AR96" s="28">
        <v>41.438356164383599</v>
      </c>
      <c r="AS96" s="28">
        <v>41.595925297113801</v>
      </c>
      <c r="AT96" s="28">
        <v>41.6</v>
      </c>
      <c r="AU96" s="28">
        <v>40.899689762150999</v>
      </c>
      <c r="AV96" s="28">
        <v>42.167487684729103</v>
      </c>
      <c r="AW96" s="28">
        <v>40.422245108135897</v>
      </c>
      <c r="AX96" s="28">
        <v>42.661448140900198</v>
      </c>
      <c r="AY96" s="28">
        <v>41.274509803921603</v>
      </c>
      <c r="AZ96" s="539">
        <v>42.592592592592602</v>
      </c>
      <c r="BA96" s="539">
        <v>43.737270875763699</v>
      </c>
      <c r="BB96" s="539">
        <v>41.362290227048398</v>
      </c>
      <c r="BC96" s="539">
        <v>41.841841841841799</v>
      </c>
      <c r="BD96" s="539">
        <v>42.014242115971498</v>
      </c>
      <c r="BE96" s="448">
        <v>44.422507403751197</v>
      </c>
      <c r="BF96" s="448">
        <v>44.729064039408897</v>
      </c>
      <c r="BG96" s="448">
        <v>44.793713163064801</v>
      </c>
      <c r="BH96" s="448">
        <v>45.6</v>
      </c>
      <c r="BI96" s="539">
        <v>44.376899696048604</v>
      </c>
      <c r="BJ96" s="539">
        <v>43.928923988153997</v>
      </c>
      <c r="BK96" s="539">
        <v>42.469879518072297</v>
      </c>
      <c r="BL96" s="539">
        <v>42.722772277227698</v>
      </c>
    </row>
    <row r="97" spans="1:64">
      <c r="A97" s="497" t="s">
        <v>126</v>
      </c>
      <c r="B97" s="506">
        <v>17.5745958429561</v>
      </c>
      <c r="C97" s="506">
        <v>16.183035714285701</v>
      </c>
      <c r="D97" s="506">
        <v>10.595065312046399</v>
      </c>
      <c r="E97" s="506">
        <v>9.0034979423868293</v>
      </c>
      <c r="F97" s="495">
        <v>11.2211221122112</v>
      </c>
      <c r="G97" s="495">
        <v>14.2</v>
      </c>
      <c r="H97" s="495">
        <v>10.323383084577101</v>
      </c>
      <c r="I97" s="495">
        <v>13.3</v>
      </c>
      <c r="J97" s="495">
        <v>13.5</v>
      </c>
      <c r="K97" s="495">
        <v>12.7</v>
      </c>
      <c r="L97" s="506">
        <v>10.1</v>
      </c>
      <c r="M97" s="506">
        <v>9.4</v>
      </c>
      <c r="N97" s="495">
        <v>7.4</v>
      </c>
      <c r="O97" s="227">
        <v>8</v>
      </c>
      <c r="P97" s="227">
        <v>9.8000000000000007</v>
      </c>
      <c r="Q97" s="227">
        <v>8.1999999999999993</v>
      </c>
      <c r="R97" s="227">
        <v>10.5</v>
      </c>
      <c r="S97" s="227">
        <v>9.1</v>
      </c>
      <c r="T97" s="227">
        <v>7.8</v>
      </c>
      <c r="U97" s="227">
        <v>8.1999999999999993</v>
      </c>
      <c r="V97" s="227">
        <v>8.6999999999999993</v>
      </c>
      <c r="W97" s="227">
        <v>10.0570243649559</v>
      </c>
      <c r="X97" s="246">
        <v>7.9896907216494801</v>
      </c>
      <c r="Y97" s="227">
        <v>10.1583833970508</v>
      </c>
      <c r="Z97" s="227">
        <v>8.9266155531215805</v>
      </c>
      <c r="AA97" s="227">
        <v>9.43699731903485</v>
      </c>
      <c r="AB97" s="227">
        <v>8.1905781584582407</v>
      </c>
      <c r="AC97" s="227">
        <v>7.9297498669505098</v>
      </c>
      <c r="AD97" s="227">
        <v>8.1567796610169498</v>
      </c>
      <c r="AE97" s="227">
        <v>8.0064481461579806</v>
      </c>
      <c r="AF97" s="227">
        <v>8.8391906283280104</v>
      </c>
      <c r="AG97" s="28">
        <v>8.7606837606837598</v>
      </c>
      <c r="AH97" s="28">
        <v>7.5734157650695497</v>
      </c>
      <c r="AI97" s="28">
        <v>9.00621118012422</v>
      </c>
      <c r="AJ97" s="28">
        <v>7.7835051546391796</v>
      </c>
      <c r="AK97" s="28">
        <v>7.9381443298969101</v>
      </c>
      <c r="AL97" s="28">
        <v>8.7182148417228795</v>
      </c>
      <c r="AM97" s="28">
        <v>9.6473029045643202</v>
      </c>
      <c r="AN97" s="475">
        <v>10.089332632685201</v>
      </c>
      <c r="AO97" s="529" t="s">
        <v>106</v>
      </c>
      <c r="AP97" s="28">
        <v>47.905027932960898</v>
      </c>
      <c r="AQ97" s="28">
        <v>50.508474576271198</v>
      </c>
      <c r="AR97" s="28">
        <v>50.680272108843504</v>
      </c>
      <c r="AS97" s="28">
        <v>52.555366269165198</v>
      </c>
      <c r="AT97" s="28">
        <v>50.4</v>
      </c>
      <c r="AU97" s="28">
        <v>50.557244174265399</v>
      </c>
      <c r="AV97" s="28">
        <v>54.941291585127203</v>
      </c>
      <c r="AW97" s="28">
        <v>51.596292481977301</v>
      </c>
      <c r="AX97" s="28">
        <v>52.243902439024403</v>
      </c>
      <c r="AY97" s="28">
        <v>51.170731707317103</v>
      </c>
      <c r="AZ97" s="539">
        <v>53.401360544217702</v>
      </c>
      <c r="BA97" s="539">
        <v>52.9381965552178</v>
      </c>
      <c r="BB97" s="539">
        <v>52.993130520117802</v>
      </c>
      <c r="BC97" s="539">
        <v>51.8</v>
      </c>
      <c r="BD97" s="539">
        <v>52.487309644670098</v>
      </c>
      <c r="BE97" s="448">
        <v>54.285714285714299</v>
      </c>
      <c r="BF97" s="448">
        <v>53.356367226061202</v>
      </c>
      <c r="BG97" s="448">
        <v>55.6650246305419</v>
      </c>
      <c r="BH97" s="448">
        <v>53.7</v>
      </c>
      <c r="BI97" s="539">
        <v>53.869346733668301</v>
      </c>
      <c r="BJ97" s="539">
        <v>54.926108374384199</v>
      </c>
      <c r="BK97" s="539">
        <v>55.0100200400802</v>
      </c>
      <c r="BL97" s="539">
        <v>53.796844181459598</v>
      </c>
    </row>
    <row r="98" spans="1:64">
      <c r="A98" s="543" t="s">
        <v>127</v>
      </c>
      <c r="B98" s="507">
        <v>61.547344110854503</v>
      </c>
      <c r="C98" s="507">
        <v>62.0419642857143</v>
      </c>
      <c r="D98" s="507">
        <v>58.013497822931797</v>
      </c>
      <c r="E98" s="507">
        <v>57.378600823045304</v>
      </c>
      <c r="F98" s="544">
        <v>69.836963696369594</v>
      </c>
      <c r="G98" s="544">
        <v>57.9</v>
      </c>
      <c r="H98" s="495">
        <v>60.199004975124403</v>
      </c>
      <c r="I98" s="544">
        <v>60.2</v>
      </c>
      <c r="J98" s="544">
        <v>65.7</v>
      </c>
      <c r="K98" s="544">
        <v>61.9</v>
      </c>
      <c r="L98" s="507">
        <v>64.5</v>
      </c>
      <c r="M98" s="507">
        <v>65.8</v>
      </c>
      <c r="N98" s="544">
        <v>65.099999999999994</v>
      </c>
      <c r="O98" s="373">
        <v>63.9</v>
      </c>
      <c r="P98" s="373">
        <v>65</v>
      </c>
      <c r="Q98" s="373">
        <v>67</v>
      </c>
      <c r="R98" s="373">
        <v>73</v>
      </c>
      <c r="S98" s="373">
        <v>73.8</v>
      </c>
      <c r="T98" s="373">
        <v>76.7</v>
      </c>
      <c r="U98" s="373">
        <v>73.099999999999994</v>
      </c>
      <c r="V98" s="373">
        <v>76.3</v>
      </c>
      <c r="W98" s="373">
        <v>71.643338517366502</v>
      </c>
      <c r="X98" s="392">
        <v>75.618556701030897</v>
      </c>
      <c r="Y98" s="373">
        <v>72.528672856362604</v>
      </c>
      <c r="Z98" s="373">
        <v>73.603504928806103</v>
      </c>
      <c r="AA98" s="373">
        <v>69.115281501340505</v>
      </c>
      <c r="AB98" s="373">
        <v>76.284796573875795</v>
      </c>
      <c r="AC98" s="373">
        <v>72.964342735497596</v>
      </c>
      <c r="AD98" s="373">
        <v>72.457627118644098</v>
      </c>
      <c r="AE98" s="373">
        <v>72.1655024180548</v>
      </c>
      <c r="AF98" s="373">
        <v>72.470713525026596</v>
      </c>
      <c r="AG98" s="31">
        <v>74.412393162393201</v>
      </c>
      <c r="AH98" s="31">
        <v>73.158165893869096</v>
      </c>
      <c r="AI98" s="31">
        <v>73.706004140786703</v>
      </c>
      <c r="AJ98" s="31">
        <v>76.391752577319593</v>
      </c>
      <c r="AK98" s="31">
        <v>72.989690721649495</v>
      </c>
      <c r="AL98" s="31">
        <v>73.741567202906097</v>
      </c>
      <c r="AM98" s="31">
        <v>67.842323651452304</v>
      </c>
      <c r="AN98" s="531">
        <v>68.891224382553901</v>
      </c>
      <c r="AO98" s="529" t="s">
        <v>108</v>
      </c>
      <c r="AP98" s="28">
        <v>45.027624309392301</v>
      </c>
      <c r="AQ98" s="28">
        <v>41.370558375634502</v>
      </c>
      <c r="AR98" s="28">
        <v>44.017094017094003</v>
      </c>
      <c r="AS98" s="28">
        <v>39.695945945946001</v>
      </c>
      <c r="AT98" s="28">
        <v>42.3</v>
      </c>
      <c r="AU98" s="28">
        <v>39.777327935222701</v>
      </c>
      <c r="AV98" s="28">
        <v>41.919686581782599</v>
      </c>
      <c r="AW98" s="28">
        <v>39.303991811668403</v>
      </c>
      <c r="AX98" s="28">
        <v>39.045764362220098</v>
      </c>
      <c r="AY98" s="28">
        <v>39.4249512670565</v>
      </c>
      <c r="AZ98" s="539">
        <v>42.393410852713203</v>
      </c>
      <c r="BA98" s="539">
        <v>44.230769230769198</v>
      </c>
      <c r="BB98" s="539">
        <v>41.625857002938297</v>
      </c>
      <c r="BC98" s="539">
        <v>40.219560878243499</v>
      </c>
      <c r="BD98" s="539">
        <v>43.174924165824102</v>
      </c>
      <c r="BE98" s="448">
        <v>43.958742632613003</v>
      </c>
      <c r="BF98" s="448">
        <v>44.7186574531096</v>
      </c>
      <c r="BG98" s="448">
        <v>43.559837728194701</v>
      </c>
      <c r="BH98" s="448">
        <v>43</v>
      </c>
      <c r="BI98" s="539">
        <v>44.181256436663197</v>
      </c>
      <c r="BJ98" s="539">
        <v>45.292368681863202</v>
      </c>
      <c r="BK98" s="539">
        <v>44.7</v>
      </c>
      <c r="BL98" s="539">
        <v>44.2250740375123</v>
      </c>
    </row>
    <row r="99" spans="1:64" s="211" customFormat="1">
      <c r="A99" s="631" t="s">
        <v>137</v>
      </c>
      <c r="B99" s="632"/>
      <c r="C99" s="632"/>
      <c r="D99" s="632"/>
      <c r="E99" s="632"/>
      <c r="F99" s="632"/>
      <c r="G99" s="632"/>
      <c r="H99" s="632"/>
      <c r="I99" s="632"/>
      <c r="J99" s="632"/>
      <c r="K99" s="632"/>
      <c r="L99" s="632"/>
      <c r="M99" s="632"/>
      <c r="N99" s="632"/>
      <c r="O99" s="227"/>
      <c r="P99" s="227"/>
      <c r="Q99" s="227"/>
      <c r="R99" s="227"/>
      <c r="S99" s="227"/>
      <c r="T99" s="227"/>
      <c r="U99" s="227"/>
      <c r="V99" s="227"/>
      <c r="W99" s="277"/>
      <c r="X99" s="246"/>
      <c r="Y99" s="632"/>
      <c r="Z99" s="632"/>
      <c r="AA99" s="632"/>
      <c r="AB99" s="632"/>
      <c r="AC99" s="632"/>
      <c r="AD99" s="632"/>
      <c r="AE99" s="632"/>
      <c r="AF99" s="632"/>
      <c r="AG99" s="247"/>
      <c r="AH99" s="247"/>
      <c r="AI99" s="247"/>
      <c r="AJ99" s="247"/>
      <c r="AK99" s="247"/>
      <c r="AL99" s="247"/>
      <c r="AM99" s="247"/>
      <c r="AN99" s="397"/>
      <c r="AO99" s="529" t="s">
        <v>109</v>
      </c>
      <c r="AP99" s="28">
        <v>7.5757575757575797</v>
      </c>
      <c r="AQ99" s="28">
        <v>12.7533783783784</v>
      </c>
      <c r="AR99" s="28">
        <v>12.7986348122867</v>
      </c>
      <c r="AS99" s="28">
        <v>14.1765704584041</v>
      </c>
      <c r="AT99" s="28">
        <v>13.2</v>
      </c>
      <c r="AU99" s="28">
        <v>11.5071283095723</v>
      </c>
      <c r="AV99" s="28">
        <v>12.893700787401601</v>
      </c>
      <c r="AW99" s="28">
        <v>14.014373716632401</v>
      </c>
      <c r="AX99" s="28">
        <v>14.4324853228963</v>
      </c>
      <c r="AY99" s="28">
        <v>16.585365853658502</v>
      </c>
      <c r="AZ99" s="539">
        <v>14.396887159533099</v>
      </c>
      <c r="BA99" s="539">
        <v>21.334012219959298</v>
      </c>
      <c r="BB99" s="539">
        <v>19.504950495049499</v>
      </c>
      <c r="BC99" s="539">
        <v>17.896311066799601</v>
      </c>
      <c r="BD99" s="539">
        <v>17.965587044534399</v>
      </c>
      <c r="BE99" s="448">
        <v>20.2274975272008</v>
      </c>
      <c r="BF99" s="448">
        <v>20.9821428571429</v>
      </c>
      <c r="BG99" s="448">
        <v>19.5085255767302</v>
      </c>
      <c r="BH99" s="448">
        <v>18.5</v>
      </c>
      <c r="BI99" s="539">
        <v>19.4958847736625</v>
      </c>
      <c r="BJ99" s="539">
        <v>21.890547263681601</v>
      </c>
      <c r="BK99" s="539">
        <v>20.783132530120501</v>
      </c>
      <c r="BL99" s="539">
        <v>21.272365805168999</v>
      </c>
    </row>
    <row r="100" spans="1:64" ht="14.25" customHeight="1">
      <c r="A100" s="497" t="s">
        <v>131</v>
      </c>
      <c r="B100" s="495">
        <v>69.053117782909894</v>
      </c>
      <c r="C100" s="495">
        <v>71.875</v>
      </c>
      <c r="D100" s="495">
        <v>73.2946298984035</v>
      </c>
      <c r="E100" s="495">
        <v>71.4677640603567</v>
      </c>
      <c r="F100" s="495">
        <v>70.297029702970306</v>
      </c>
      <c r="G100" s="495">
        <v>73.5</v>
      </c>
      <c r="H100" s="495">
        <v>71.268656716417894</v>
      </c>
      <c r="I100" s="495">
        <v>66.099999999999994</v>
      </c>
      <c r="J100" s="495">
        <v>72.8</v>
      </c>
      <c r="K100" s="495">
        <v>71.599999999999994</v>
      </c>
      <c r="L100" s="495">
        <v>72.7</v>
      </c>
      <c r="M100" s="495">
        <v>75.2</v>
      </c>
      <c r="N100" s="495">
        <v>76.400000000000006</v>
      </c>
      <c r="O100" s="227">
        <v>70.599999999999994</v>
      </c>
      <c r="P100" s="227">
        <v>73.8</v>
      </c>
      <c r="Q100" s="227">
        <v>76.900000000000006</v>
      </c>
      <c r="R100" s="227">
        <v>79.099999999999994</v>
      </c>
      <c r="S100" s="227">
        <v>80.8</v>
      </c>
      <c r="T100" s="227">
        <v>81</v>
      </c>
      <c r="U100" s="227">
        <v>80.099999999999994</v>
      </c>
      <c r="V100" s="227">
        <v>80.8</v>
      </c>
      <c r="W100" s="227">
        <v>79.045643153526896</v>
      </c>
      <c r="X100" s="246">
        <v>78.751933986590998</v>
      </c>
      <c r="Y100" s="227">
        <v>78.984716157205199</v>
      </c>
      <c r="Z100" s="227">
        <v>77.710843373494001</v>
      </c>
      <c r="AA100" s="227">
        <v>80.610605249062701</v>
      </c>
      <c r="AB100" s="227">
        <v>78.135048231511206</v>
      </c>
      <c r="AC100" s="227">
        <v>78.552421500798303</v>
      </c>
      <c r="AD100" s="227">
        <v>77.942735949098605</v>
      </c>
      <c r="AE100" s="227">
        <v>81.612903225806406</v>
      </c>
      <c r="AF100" s="227">
        <v>79.552715654952095</v>
      </c>
      <c r="AG100" s="28">
        <v>76.442307692307693</v>
      </c>
      <c r="AH100" s="28">
        <v>80.628541988665603</v>
      </c>
      <c r="AI100" s="28">
        <v>79.513709260217297</v>
      </c>
      <c r="AJ100" s="28">
        <v>81.288659793814404</v>
      </c>
      <c r="AK100" s="28">
        <v>76.340206185566998</v>
      </c>
      <c r="AL100" s="28">
        <v>80.737279335410193</v>
      </c>
      <c r="AM100" s="28">
        <v>75.946086054950797</v>
      </c>
      <c r="AN100" s="475">
        <v>79.4628751974723</v>
      </c>
      <c r="AO100" s="529" t="s">
        <v>110</v>
      </c>
      <c r="AP100" s="28">
        <v>22.5352112676056</v>
      </c>
      <c r="AQ100" s="28">
        <v>27.835051546391799</v>
      </c>
      <c r="AR100" s="28">
        <v>27.882960413080902</v>
      </c>
      <c r="AS100" s="28">
        <v>28.0927835051546</v>
      </c>
      <c r="AT100" s="28">
        <v>22.1</v>
      </c>
      <c r="AU100" s="28">
        <v>21.582733812949598</v>
      </c>
      <c r="AV100" s="28">
        <v>30.198019801980202</v>
      </c>
      <c r="AW100" s="28">
        <v>24.53125</v>
      </c>
      <c r="AX100" s="28">
        <v>24.676616915422901</v>
      </c>
      <c r="AY100" s="28">
        <v>23.769685039370099</v>
      </c>
      <c r="AZ100" s="539">
        <v>26.843657817109101</v>
      </c>
      <c r="BA100" s="539">
        <v>28.396322778345201</v>
      </c>
      <c r="BB100" s="539">
        <v>27.5775775775776</v>
      </c>
      <c r="BC100" s="539">
        <v>27.3319959879639</v>
      </c>
      <c r="BD100" s="539">
        <v>28.9311408016444</v>
      </c>
      <c r="BE100" s="448">
        <v>30.566600397614302</v>
      </c>
      <c r="BF100" s="448">
        <v>31.442786069651699</v>
      </c>
      <c r="BG100" s="448">
        <v>29.601990049751301</v>
      </c>
      <c r="BH100" s="448">
        <v>28.9</v>
      </c>
      <c r="BI100" s="539">
        <v>27.572016460905399</v>
      </c>
      <c r="BJ100" s="539">
        <v>31.475903614457799</v>
      </c>
      <c r="BK100" s="539">
        <v>28.346855983772802</v>
      </c>
      <c r="BL100" s="539">
        <v>29.761904761904798</v>
      </c>
    </row>
    <row r="101" spans="1:64">
      <c r="A101" s="497" t="s">
        <v>132</v>
      </c>
      <c r="B101" s="495">
        <v>18.706697459584301</v>
      </c>
      <c r="C101" s="495">
        <v>19.308035714285701</v>
      </c>
      <c r="D101" s="495">
        <v>18.1422351233672</v>
      </c>
      <c r="E101" s="495">
        <v>19.8902606310014</v>
      </c>
      <c r="F101" s="495">
        <v>19.966996699669998</v>
      </c>
      <c r="G101" s="495">
        <v>16.600000000000001</v>
      </c>
      <c r="H101" s="495">
        <v>16.542288557213901</v>
      </c>
      <c r="I101" s="495">
        <v>22.2</v>
      </c>
      <c r="J101" s="557">
        <v>17.100000000000001</v>
      </c>
      <c r="K101" s="557">
        <v>19.100000000000001</v>
      </c>
      <c r="L101" s="557">
        <v>16.899999999999999</v>
      </c>
      <c r="M101" s="557">
        <v>16.5</v>
      </c>
      <c r="N101" s="557">
        <v>15.6</v>
      </c>
      <c r="O101" s="227">
        <v>18</v>
      </c>
      <c r="P101" s="227">
        <v>15.6</v>
      </c>
      <c r="Q101" s="227">
        <v>14.4</v>
      </c>
      <c r="R101" s="227">
        <v>14.1</v>
      </c>
      <c r="S101" s="227">
        <v>12.9</v>
      </c>
      <c r="T101" s="227">
        <v>12.5</v>
      </c>
      <c r="U101" s="227">
        <v>13.5</v>
      </c>
      <c r="V101" s="227">
        <v>13</v>
      </c>
      <c r="W101" s="227">
        <v>14.315352697095401</v>
      </c>
      <c r="X101" s="246">
        <v>13.6152656008252</v>
      </c>
      <c r="Y101" s="227">
        <v>14.2467248908297</v>
      </c>
      <c r="Z101" s="227">
        <v>14.6221248630887</v>
      </c>
      <c r="AA101" s="227">
        <v>12.8548473486877</v>
      </c>
      <c r="AB101" s="227">
        <v>13.6655948553055</v>
      </c>
      <c r="AC101" s="227">
        <v>14.2096860031932</v>
      </c>
      <c r="AD101" s="227">
        <v>15.694591728525999</v>
      </c>
      <c r="AE101" s="227">
        <v>12.8494623655914</v>
      </c>
      <c r="AF101" s="227">
        <v>14.3769968051118</v>
      </c>
      <c r="AG101" s="28">
        <v>17.948717948717899</v>
      </c>
      <c r="AH101" s="28">
        <v>14.7346728490469</v>
      </c>
      <c r="AI101" s="28">
        <v>14.8473874806001</v>
      </c>
      <c r="AJ101" s="28">
        <v>14.2268041237113</v>
      </c>
      <c r="AK101" s="28">
        <v>15.979381443298999</v>
      </c>
      <c r="AL101" s="28">
        <v>14.018691588785</v>
      </c>
      <c r="AM101" s="28">
        <v>14.930015552099499</v>
      </c>
      <c r="AN101" s="475">
        <v>15.007898894154801</v>
      </c>
      <c r="AO101" s="529" t="s">
        <v>112</v>
      </c>
      <c r="AP101" s="28">
        <v>45.1790633608815</v>
      </c>
      <c r="AQ101" s="28">
        <v>43.665540540540498</v>
      </c>
      <c r="AR101" s="28">
        <v>46.683673469387799</v>
      </c>
      <c r="AS101" s="28">
        <v>49.745762711864401</v>
      </c>
      <c r="AT101" s="28">
        <v>46</v>
      </c>
      <c r="AU101" s="28">
        <v>45.091093117408903</v>
      </c>
      <c r="AV101" s="28">
        <v>45.984329089128302</v>
      </c>
      <c r="AW101" s="28">
        <v>46.919917864476403</v>
      </c>
      <c r="AX101" s="28">
        <v>47.996089931573799</v>
      </c>
      <c r="AY101" s="28">
        <v>48.636806231742902</v>
      </c>
      <c r="AZ101" s="539">
        <v>47.468354430379698</v>
      </c>
      <c r="BA101" s="539">
        <v>50.806451612903203</v>
      </c>
      <c r="BB101" s="539">
        <v>51.769911504424797</v>
      </c>
      <c r="BC101" s="539">
        <v>49.950248756218897</v>
      </c>
      <c r="BD101" s="539">
        <v>48.637739656912203</v>
      </c>
      <c r="BE101" s="448">
        <v>48.330058939096297</v>
      </c>
      <c r="BF101" s="448">
        <v>48.915187376725797</v>
      </c>
      <c r="BG101" s="448">
        <v>45.029527559055097</v>
      </c>
      <c r="BH101" s="448">
        <v>47</v>
      </c>
      <c r="BI101" s="539">
        <v>48.8922457200403</v>
      </c>
      <c r="BJ101" s="539">
        <v>49.107142857142897</v>
      </c>
      <c r="BK101" s="539">
        <v>45.25</v>
      </c>
      <c r="BL101" s="539">
        <v>46.995073891625601</v>
      </c>
    </row>
    <row r="102" spans="1:64">
      <c r="A102" s="497" t="s">
        <v>133</v>
      </c>
      <c r="B102" s="495">
        <v>11.893764434180101</v>
      </c>
      <c r="C102" s="495">
        <v>8.7053571428571406</v>
      </c>
      <c r="D102" s="495">
        <v>8.5631349782293196</v>
      </c>
      <c r="E102" s="495">
        <v>8.5048010973936901</v>
      </c>
      <c r="F102" s="495">
        <v>9.7359735973597399</v>
      </c>
      <c r="G102" s="495">
        <v>9.8000000000000007</v>
      </c>
      <c r="H102" s="495">
        <v>12.1890547263682</v>
      </c>
      <c r="I102" s="495">
        <v>11.7</v>
      </c>
      <c r="J102" s="557">
        <v>9.9</v>
      </c>
      <c r="K102" s="557">
        <v>9.1999999999999993</v>
      </c>
      <c r="L102" s="557">
        <v>10.4</v>
      </c>
      <c r="M102" s="557">
        <v>8.4</v>
      </c>
      <c r="N102" s="557">
        <v>8</v>
      </c>
      <c r="O102" s="227">
        <v>11.4</v>
      </c>
      <c r="P102" s="227">
        <v>10.6</v>
      </c>
      <c r="Q102" s="227">
        <v>8.6</v>
      </c>
      <c r="R102" s="227">
        <v>6.8</v>
      </c>
      <c r="S102" s="227">
        <v>6.2</v>
      </c>
      <c r="T102" s="227">
        <v>6.3</v>
      </c>
      <c r="U102" s="227">
        <v>6.4</v>
      </c>
      <c r="V102" s="227">
        <v>6.2</v>
      </c>
      <c r="W102" s="227">
        <v>6.6390041493775902</v>
      </c>
      <c r="X102" s="246">
        <v>7.6328004125838103</v>
      </c>
      <c r="Y102" s="227">
        <v>6.76855895196507</v>
      </c>
      <c r="Z102" s="227">
        <v>7.6670317634173104</v>
      </c>
      <c r="AA102" s="227">
        <v>6.5345474022495997</v>
      </c>
      <c r="AB102" s="227">
        <v>8.19935691318328</v>
      </c>
      <c r="AC102" s="227">
        <v>7.2378924960085103</v>
      </c>
      <c r="AD102" s="227">
        <v>6.3626723223754</v>
      </c>
      <c r="AE102" s="227">
        <v>5.5376344086021501</v>
      </c>
      <c r="AF102" s="227">
        <v>6.0702875399360998</v>
      </c>
      <c r="AG102" s="28">
        <v>5.6089743589743604</v>
      </c>
      <c r="AH102" s="28">
        <v>4.6367851622874801</v>
      </c>
      <c r="AI102" s="28">
        <v>5.6389032591826203</v>
      </c>
      <c r="AJ102" s="28">
        <v>4.4845360824742304</v>
      </c>
      <c r="AK102" s="28">
        <v>7.68041237113402</v>
      </c>
      <c r="AL102" s="28">
        <v>5.2440290758047796</v>
      </c>
      <c r="AM102" s="28">
        <v>9.1238983929497195</v>
      </c>
      <c r="AN102" s="475">
        <v>5.5292259083728297</v>
      </c>
      <c r="AO102" s="529" t="s">
        <v>113</v>
      </c>
      <c r="AP102" s="28">
        <v>57.005494505494497</v>
      </c>
      <c r="AQ102" s="28">
        <v>53.7942664418212</v>
      </c>
      <c r="AR102" s="28">
        <v>52.711864406779704</v>
      </c>
      <c r="AS102" s="28">
        <v>55.499153976311298</v>
      </c>
      <c r="AT102" s="28">
        <v>52.7</v>
      </c>
      <c r="AU102" s="28">
        <v>54.310344827586199</v>
      </c>
      <c r="AV102" s="28">
        <v>54.780487804878</v>
      </c>
      <c r="AW102" s="28">
        <v>53.6410256410256</v>
      </c>
      <c r="AX102" s="28">
        <v>53.273809523809497</v>
      </c>
      <c r="AY102" s="28">
        <v>55.0731707317073</v>
      </c>
      <c r="AZ102" s="539">
        <v>54.2677012609117</v>
      </c>
      <c r="BA102" s="539">
        <v>55.329949238578699</v>
      </c>
      <c r="BB102" s="539">
        <v>55.177514792899402</v>
      </c>
      <c r="BC102" s="539">
        <v>54.636091724825498</v>
      </c>
      <c r="BD102" s="539">
        <v>54.141414141414103</v>
      </c>
      <c r="BE102" s="448">
        <v>55.162241887905601</v>
      </c>
      <c r="BF102" s="448">
        <v>55.626850937808499</v>
      </c>
      <c r="BG102" s="448">
        <v>55.348380765456298</v>
      </c>
      <c r="BH102" s="448">
        <v>53.5</v>
      </c>
      <c r="BI102" s="539">
        <v>54.989919354838698</v>
      </c>
      <c r="BJ102" s="539">
        <v>55.934718100890201</v>
      </c>
      <c r="BK102" s="539">
        <v>53.807615230460897</v>
      </c>
      <c r="BL102" s="539">
        <v>53.201970443349801</v>
      </c>
    </row>
    <row r="103" spans="1:64">
      <c r="A103" s="497" t="s">
        <v>138</v>
      </c>
      <c r="B103" s="495">
        <v>0.346420323325631</v>
      </c>
      <c r="C103" s="495">
        <v>0.11160714285713901</v>
      </c>
      <c r="D103" s="495">
        <v>0</v>
      </c>
      <c r="E103" s="495">
        <v>0.1</v>
      </c>
      <c r="F103" s="495">
        <v>0</v>
      </c>
      <c r="G103" s="495">
        <v>0.1</v>
      </c>
      <c r="H103" s="495">
        <v>0</v>
      </c>
      <c r="I103" s="495">
        <v>0</v>
      </c>
      <c r="J103" s="557">
        <v>0</v>
      </c>
      <c r="K103" s="557">
        <v>0.1</v>
      </c>
      <c r="L103" s="557">
        <v>0</v>
      </c>
      <c r="M103" s="557">
        <v>0</v>
      </c>
      <c r="N103" s="557">
        <v>0</v>
      </c>
      <c r="O103" s="373">
        <v>0</v>
      </c>
      <c r="P103" s="373">
        <v>0</v>
      </c>
      <c r="Q103" s="373">
        <v>0</v>
      </c>
      <c r="R103" s="373">
        <v>0</v>
      </c>
      <c r="S103" s="373">
        <v>0</v>
      </c>
      <c r="T103" s="373">
        <v>0</v>
      </c>
      <c r="U103" s="373">
        <v>0</v>
      </c>
      <c r="V103" s="373">
        <v>0</v>
      </c>
      <c r="W103" s="373">
        <v>0</v>
      </c>
      <c r="X103" s="392">
        <v>0</v>
      </c>
      <c r="Y103" s="373">
        <v>0</v>
      </c>
      <c r="Z103" s="373">
        <v>0</v>
      </c>
      <c r="AA103" s="373">
        <v>0</v>
      </c>
      <c r="AB103" s="373">
        <v>0</v>
      </c>
      <c r="AC103" s="373">
        <v>0</v>
      </c>
      <c r="AD103" s="373">
        <v>0</v>
      </c>
      <c r="AE103" s="373">
        <v>0</v>
      </c>
      <c r="AF103" s="373">
        <v>0</v>
      </c>
      <c r="AG103" s="31">
        <v>0</v>
      </c>
      <c r="AH103" s="31">
        <v>0</v>
      </c>
      <c r="AI103" s="31">
        <v>0</v>
      </c>
      <c r="AJ103" s="31">
        <v>0</v>
      </c>
      <c r="AK103" s="31">
        <v>0</v>
      </c>
      <c r="AL103" s="31">
        <v>0</v>
      </c>
      <c r="AM103" s="31">
        <v>0</v>
      </c>
      <c r="AN103" s="531">
        <v>0</v>
      </c>
      <c r="AO103" s="529" t="s">
        <v>114</v>
      </c>
      <c r="AP103" s="532">
        <v>71.961325966850794</v>
      </c>
      <c r="AQ103" s="532">
        <v>70.692567567567593</v>
      </c>
      <c r="AR103" s="532">
        <v>69.557823129251702</v>
      </c>
      <c r="AS103" s="532">
        <v>67.567567567567593</v>
      </c>
      <c r="AT103" s="532">
        <v>63.6</v>
      </c>
      <c r="AU103" s="526">
        <v>64.105156723963603</v>
      </c>
      <c r="AV103" s="526">
        <v>65.964740450538699</v>
      </c>
      <c r="AW103" s="526">
        <v>65.881147540983605</v>
      </c>
      <c r="AX103" s="526">
        <v>67.227722772277204</v>
      </c>
      <c r="AY103" s="526">
        <v>64.703018500486905</v>
      </c>
      <c r="AZ103" s="526">
        <v>63.967022308438402</v>
      </c>
      <c r="BA103" s="526">
        <v>61.5927419354839</v>
      </c>
      <c r="BB103" s="526">
        <v>63.310412573673901</v>
      </c>
      <c r="BC103" s="526">
        <v>63.880597014925399</v>
      </c>
      <c r="BD103" s="526">
        <v>67.810292633703298</v>
      </c>
      <c r="BE103" s="449">
        <v>69.272369714847599</v>
      </c>
      <c r="BF103" s="449">
        <v>66.436327739388005</v>
      </c>
      <c r="BG103" s="449">
        <v>67.647058823529406</v>
      </c>
      <c r="BH103" s="449">
        <v>65.900000000000006</v>
      </c>
      <c r="BI103" s="31">
        <v>65.697091273821499</v>
      </c>
      <c r="BJ103" s="526">
        <v>67.292490118577106</v>
      </c>
      <c r="BK103" s="526">
        <v>66.25</v>
      </c>
      <c r="BL103" s="526">
        <v>66.057312252964394</v>
      </c>
    </row>
    <row r="104" spans="1:64" s="211" customFormat="1" ht="28.5">
      <c r="A104" s="631" t="s">
        <v>139</v>
      </c>
      <c r="B104" s="632"/>
      <c r="C104" s="632"/>
      <c r="D104" s="632"/>
      <c r="E104" s="632"/>
      <c r="F104" s="632"/>
      <c r="G104" s="632"/>
      <c r="H104" s="632"/>
      <c r="I104" s="632"/>
      <c r="J104" s="633"/>
      <c r="K104" s="633"/>
      <c r="L104" s="633"/>
      <c r="M104" s="633"/>
      <c r="N104" s="633"/>
      <c r="O104" s="391"/>
      <c r="P104" s="391"/>
      <c r="Q104" s="391"/>
      <c r="R104" s="391"/>
      <c r="S104" s="391"/>
      <c r="T104" s="391"/>
      <c r="U104" s="391"/>
      <c r="V104" s="391"/>
      <c r="W104" s="512"/>
      <c r="X104" s="390"/>
      <c r="Y104" s="632"/>
      <c r="Z104" s="632"/>
      <c r="AA104" s="632"/>
      <c r="AB104" s="632"/>
      <c r="AC104" s="632"/>
      <c r="AD104" s="632"/>
      <c r="AE104" s="632"/>
      <c r="AF104" s="632"/>
      <c r="AG104" s="244"/>
      <c r="AH104" s="244"/>
      <c r="AI104" s="244"/>
      <c r="AJ104" s="244"/>
      <c r="AK104" s="247"/>
      <c r="AL104" s="247"/>
      <c r="AM104" s="247"/>
      <c r="AN104" s="397"/>
      <c r="AO104" s="534" t="s">
        <v>140</v>
      </c>
      <c r="AP104" s="527"/>
      <c r="AQ104" s="527"/>
      <c r="AR104" s="527"/>
      <c r="AS104" s="527"/>
      <c r="AT104" s="527"/>
      <c r="AU104" s="527"/>
      <c r="AV104" s="527"/>
      <c r="AW104" s="527"/>
      <c r="AX104" s="527"/>
      <c r="AY104" s="527"/>
      <c r="AZ104" s="539"/>
      <c r="BA104" s="539"/>
      <c r="BB104" s="539"/>
      <c r="BC104" s="539"/>
      <c r="BD104" s="539"/>
      <c r="BE104" s="488"/>
      <c r="BF104" s="488"/>
      <c r="BG104" s="488"/>
      <c r="BH104" s="542"/>
      <c r="BI104" s="539"/>
      <c r="BJ104" s="539"/>
      <c r="BK104" s="539"/>
      <c r="BL104" s="539"/>
    </row>
    <row r="105" spans="1:64" s="212" customFormat="1">
      <c r="A105" s="547" t="s">
        <v>141</v>
      </c>
      <c r="B105" s="548">
        <v>1075</v>
      </c>
      <c r="C105" s="548">
        <v>1075</v>
      </c>
      <c r="D105" s="548">
        <v>1050</v>
      </c>
      <c r="E105" s="548">
        <v>1024</v>
      </c>
      <c r="F105" s="548">
        <v>850</v>
      </c>
      <c r="G105" s="548">
        <v>1100</v>
      </c>
      <c r="H105" s="548">
        <v>1100</v>
      </c>
      <c r="I105" s="548">
        <v>1100</v>
      </c>
      <c r="J105" s="265">
        <v>1100</v>
      </c>
      <c r="K105" s="435">
        <v>1350</v>
      </c>
      <c r="L105" s="435">
        <v>1350</v>
      </c>
      <c r="M105" s="435">
        <v>1400</v>
      </c>
      <c r="N105" s="435">
        <v>1400</v>
      </c>
      <c r="O105" s="435">
        <v>1400</v>
      </c>
      <c r="P105" s="435">
        <v>1400</v>
      </c>
      <c r="Q105" s="435">
        <v>1850</v>
      </c>
      <c r="R105" s="435">
        <v>1950</v>
      </c>
      <c r="S105" s="435">
        <v>1950</v>
      </c>
      <c r="T105" s="435">
        <v>1950</v>
      </c>
      <c r="U105" s="265">
        <v>1950</v>
      </c>
      <c r="V105" s="265">
        <v>1950</v>
      </c>
      <c r="W105" s="265">
        <v>1950</v>
      </c>
      <c r="X105" s="560">
        <v>1950</v>
      </c>
      <c r="Y105" s="265">
        <v>1850</v>
      </c>
      <c r="Z105" s="265">
        <v>1850</v>
      </c>
      <c r="AA105" s="265">
        <v>1900</v>
      </c>
      <c r="AB105" s="265">
        <v>1900</v>
      </c>
      <c r="AC105" s="265">
        <v>1900</v>
      </c>
      <c r="AD105" s="265">
        <v>1900</v>
      </c>
      <c r="AE105" s="265">
        <v>1900</v>
      </c>
      <c r="AF105" s="265">
        <v>1900</v>
      </c>
      <c r="AG105" s="563">
        <v>1900</v>
      </c>
      <c r="AH105" s="563">
        <v>1950</v>
      </c>
      <c r="AI105" s="563">
        <v>1950</v>
      </c>
      <c r="AJ105" s="563">
        <v>1950</v>
      </c>
      <c r="AK105" s="563">
        <v>1950</v>
      </c>
      <c r="AL105" s="563">
        <v>1950</v>
      </c>
      <c r="AM105" s="563">
        <v>1950</v>
      </c>
      <c r="AN105" s="571">
        <v>1950</v>
      </c>
      <c r="AO105" s="529" t="s">
        <v>117</v>
      </c>
      <c r="AP105" s="572">
        <v>19.944598337950101</v>
      </c>
      <c r="AQ105" s="572">
        <v>26.722689075630299</v>
      </c>
      <c r="AR105" s="572">
        <v>25.3781512605042</v>
      </c>
      <c r="AS105" s="572">
        <v>33.277310924369701</v>
      </c>
      <c r="AT105" s="572">
        <v>29.5</v>
      </c>
      <c r="AU105" s="572">
        <v>27.254305977710199</v>
      </c>
      <c r="AV105" s="572">
        <v>27.886497064579299</v>
      </c>
      <c r="AW105" s="572">
        <v>29.907502569373101</v>
      </c>
      <c r="AX105" s="572">
        <v>23.294346978557499</v>
      </c>
      <c r="AY105" s="572">
        <v>19.4363459669582</v>
      </c>
      <c r="AZ105" s="539">
        <v>22.286821705426402</v>
      </c>
      <c r="BA105" s="539">
        <v>22.9607250755287</v>
      </c>
      <c r="BB105" s="539">
        <v>23.310479921645399</v>
      </c>
      <c r="BC105" s="539">
        <v>33.134920634920597</v>
      </c>
      <c r="BD105" s="539">
        <v>26.056338028169002</v>
      </c>
      <c r="BE105" s="582">
        <v>28.459273797841</v>
      </c>
      <c r="BF105" s="582">
        <v>27.290640394088701</v>
      </c>
      <c r="BG105" s="582">
        <v>24.803921568627398</v>
      </c>
      <c r="BH105" s="582">
        <v>27.5</v>
      </c>
      <c r="BI105" s="539">
        <v>21.6867469879518</v>
      </c>
      <c r="BJ105" s="539">
        <v>23.823529411764699</v>
      </c>
      <c r="BK105" s="539">
        <v>25.5489021956088</v>
      </c>
      <c r="BL105" s="539">
        <v>26.6666666666667</v>
      </c>
    </row>
    <row r="106" spans="1:64">
      <c r="A106" s="497" t="s">
        <v>142</v>
      </c>
      <c r="B106" s="495">
        <v>80.558139534883693</v>
      </c>
      <c r="C106" s="495">
        <v>83.348837209302303</v>
      </c>
      <c r="D106" s="495">
        <v>81.523809523809504</v>
      </c>
      <c r="E106" s="495">
        <v>71.19140625</v>
      </c>
      <c r="F106" s="495">
        <v>71.294117647058798</v>
      </c>
      <c r="G106" s="549">
        <v>89.090909090909093</v>
      </c>
      <c r="H106" s="549">
        <v>73.090909090909093</v>
      </c>
      <c r="I106" s="549">
        <v>69.727272727272705</v>
      </c>
      <c r="J106" s="227">
        <v>67.909090909090907</v>
      </c>
      <c r="K106" s="227">
        <v>90.6666666666667</v>
      </c>
      <c r="L106" s="227">
        <v>90.518518518518505</v>
      </c>
      <c r="M106" s="227">
        <v>94.785714285714306</v>
      </c>
      <c r="N106" s="227">
        <v>92.642857142857096</v>
      </c>
      <c r="O106" s="227">
        <v>91.5</v>
      </c>
      <c r="P106" s="227">
        <v>95.071428571428598</v>
      </c>
      <c r="Q106" s="227">
        <v>94.3783783783784</v>
      </c>
      <c r="R106" s="227">
        <v>96.410256410256395</v>
      </c>
      <c r="S106" s="227">
        <v>96.512820512820497</v>
      </c>
      <c r="T106" s="227">
        <v>96.461538461538495</v>
      </c>
      <c r="U106" s="227">
        <v>99.641025641025607</v>
      </c>
      <c r="V106" s="227">
        <v>98.564102564102598</v>
      </c>
      <c r="W106" s="227">
        <v>98.974358974359006</v>
      </c>
      <c r="X106" s="246">
        <v>99.538461538461505</v>
      </c>
      <c r="Y106" s="227">
        <v>99.027027027027003</v>
      </c>
      <c r="Z106" s="227">
        <v>98.702702702702695</v>
      </c>
      <c r="AA106" s="227">
        <v>98.315789473684205</v>
      </c>
      <c r="AB106" s="227">
        <v>97.947368421052602</v>
      </c>
      <c r="AC106" s="227">
        <v>98.947368421052602</v>
      </c>
      <c r="AD106" s="227">
        <v>99.421052631578902</v>
      </c>
      <c r="AE106" s="227">
        <v>97.842105263157904</v>
      </c>
      <c r="AF106" s="227">
        <v>98.842105263157904</v>
      </c>
      <c r="AG106" s="448">
        <v>98.526315789473699</v>
      </c>
      <c r="AH106" s="448">
        <v>99.538461538461505</v>
      </c>
      <c r="AI106" s="448">
        <v>99.128205128205096</v>
      </c>
      <c r="AJ106" s="448">
        <v>99.487179487179503</v>
      </c>
      <c r="AK106" s="448">
        <v>99.487179487179503</v>
      </c>
      <c r="AL106" s="448">
        <v>98.820512820512803</v>
      </c>
      <c r="AM106" s="448">
        <v>98.923076923076906</v>
      </c>
      <c r="AN106" s="450">
        <v>97.589743589743605</v>
      </c>
      <c r="AO106" s="529" t="s">
        <v>119</v>
      </c>
      <c r="AP106" s="28">
        <v>-7.9889807162534403</v>
      </c>
      <c r="AQ106" s="28">
        <v>-13.445378151260501</v>
      </c>
      <c r="AR106" s="28">
        <v>-7.2512647554806096</v>
      </c>
      <c r="AS106" s="28">
        <v>-5.8922558922558901</v>
      </c>
      <c r="AT106" s="28">
        <v>-7.8</v>
      </c>
      <c r="AU106" s="28">
        <v>-6.8825910931174104</v>
      </c>
      <c r="AV106" s="28">
        <v>2.5896414342629499</v>
      </c>
      <c r="AW106" s="28">
        <v>3.6610878661087898</v>
      </c>
      <c r="AX106" s="28">
        <v>4.6626984126984103</v>
      </c>
      <c r="AY106" s="28">
        <v>5.8300395256917001</v>
      </c>
      <c r="AZ106" s="539">
        <v>7.0935960591132998</v>
      </c>
      <c r="BA106" s="539">
        <v>20</v>
      </c>
      <c r="BB106" s="539">
        <v>17.600000000000001</v>
      </c>
      <c r="BC106" s="539">
        <v>15.4618473895582</v>
      </c>
      <c r="BD106" s="539">
        <v>16.514690982776099</v>
      </c>
      <c r="BE106" s="28">
        <v>3.66336633663366</v>
      </c>
      <c r="BF106" s="28">
        <v>4.0674603174603199</v>
      </c>
      <c r="BG106" s="28">
        <v>0.88845014807502698</v>
      </c>
      <c r="BH106" s="28">
        <v>5.5</v>
      </c>
      <c r="BI106" s="539">
        <v>6.6734074823053602</v>
      </c>
      <c r="BJ106" s="539">
        <v>7.5247524752475199</v>
      </c>
      <c r="BK106" s="539">
        <v>4.2211055276381897</v>
      </c>
      <c r="BL106" s="539">
        <v>12.4629080118694</v>
      </c>
    </row>
    <row r="107" spans="1:64" s="360" customFormat="1">
      <c r="A107" s="550" t="s">
        <v>143</v>
      </c>
      <c r="B107" s="551">
        <v>866</v>
      </c>
      <c r="C107" s="551">
        <v>896</v>
      </c>
      <c r="D107" s="551">
        <v>856</v>
      </c>
      <c r="E107" s="551">
        <v>729</v>
      </c>
      <c r="F107" s="551">
        <v>606</v>
      </c>
      <c r="G107" s="551">
        <v>980</v>
      </c>
      <c r="H107" s="551">
        <v>804</v>
      </c>
      <c r="I107" s="551">
        <v>767</v>
      </c>
      <c r="J107" s="402">
        <v>747</v>
      </c>
      <c r="K107" s="407">
        <v>1224</v>
      </c>
      <c r="L107" s="407">
        <v>1222</v>
      </c>
      <c r="M107" s="407">
        <v>1327</v>
      </c>
      <c r="N107" s="407">
        <v>1297</v>
      </c>
      <c r="O107" s="407">
        <v>1281</v>
      </c>
      <c r="P107" s="407">
        <v>1331</v>
      </c>
      <c r="Q107" s="407">
        <v>1746</v>
      </c>
      <c r="R107" s="407">
        <v>1880</v>
      </c>
      <c r="S107" s="407">
        <v>1882</v>
      </c>
      <c r="T107" s="407">
        <v>1881</v>
      </c>
      <c r="U107" s="407">
        <v>1943</v>
      </c>
      <c r="V107" s="407">
        <v>1922</v>
      </c>
      <c r="W107" s="407">
        <v>1930</v>
      </c>
      <c r="X107" s="433">
        <v>1941</v>
      </c>
      <c r="Y107" s="402">
        <v>1832</v>
      </c>
      <c r="Z107" s="402">
        <v>1826</v>
      </c>
      <c r="AA107" s="402">
        <v>1868</v>
      </c>
      <c r="AB107" s="402">
        <v>1861</v>
      </c>
      <c r="AC107" s="402">
        <v>1880</v>
      </c>
      <c r="AD107" s="402">
        <v>1889</v>
      </c>
      <c r="AE107" s="402">
        <v>1859</v>
      </c>
      <c r="AF107" s="402">
        <v>1878</v>
      </c>
      <c r="AG107" s="564">
        <v>1872</v>
      </c>
      <c r="AH107" s="564">
        <v>1941</v>
      </c>
      <c r="AI107" s="564">
        <v>1933</v>
      </c>
      <c r="AJ107" s="564">
        <v>1940</v>
      </c>
      <c r="AK107" s="564">
        <v>1940</v>
      </c>
      <c r="AL107" s="565">
        <v>1927</v>
      </c>
      <c r="AM107" s="565">
        <v>1929</v>
      </c>
      <c r="AN107" s="573">
        <v>1903</v>
      </c>
      <c r="AO107" s="529" t="s">
        <v>144</v>
      </c>
      <c r="AP107" s="532">
        <v>4.5454545454545503</v>
      </c>
      <c r="AQ107" s="532">
        <v>2.5510204081632701</v>
      </c>
      <c r="AR107" s="532">
        <v>1.3582342954159601</v>
      </c>
      <c r="AS107" s="532">
        <v>6.4735945485519597</v>
      </c>
      <c r="AT107" s="532">
        <v>1.6</v>
      </c>
      <c r="AU107" s="526">
        <v>5.6191467221644098</v>
      </c>
      <c r="AV107" s="538">
        <v>0</v>
      </c>
      <c r="AW107" s="538">
        <v>0</v>
      </c>
      <c r="AX107" s="538">
        <v>0</v>
      </c>
      <c r="AY107" s="538">
        <v>0</v>
      </c>
      <c r="AZ107" s="538">
        <v>0</v>
      </c>
      <c r="BA107" s="526">
        <v>35.467479674796699</v>
      </c>
      <c r="BB107" s="526">
        <v>34.3166175024582</v>
      </c>
      <c r="BC107" s="526">
        <v>37.735849056603797</v>
      </c>
      <c r="BD107" s="526">
        <v>38.143289606458097</v>
      </c>
      <c r="BE107" s="31">
        <v>36.193293885601598</v>
      </c>
      <c r="BF107" s="449">
        <v>37.9684418145957</v>
      </c>
      <c r="BG107" s="449">
        <v>33.3333333333333</v>
      </c>
      <c r="BH107" s="449">
        <v>35.4</v>
      </c>
      <c r="BI107" s="31">
        <v>35.080645161290299</v>
      </c>
      <c r="BJ107" s="526">
        <v>33.464955577492603</v>
      </c>
      <c r="BK107" s="526">
        <v>36.526946107784397</v>
      </c>
      <c r="BL107" s="526">
        <v>34.520276953511399</v>
      </c>
    </row>
    <row r="108" spans="1:64" ht="14.25" customHeight="1">
      <c r="A108" s="496" t="s">
        <v>68</v>
      </c>
      <c r="B108" s="504">
        <v>240</v>
      </c>
      <c r="C108" s="504">
        <v>338</v>
      </c>
      <c r="D108" s="504">
        <v>187</v>
      </c>
      <c r="E108" s="504">
        <v>194</v>
      </c>
      <c r="F108" s="504">
        <v>205</v>
      </c>
      <c r="G108" s="504">
        <v>350</v>
      </c>
      <c r="H108" s="504">
        <v>276</v>
      </c>
      <c r="I108" s="504">
        <v>262</v>
      </c>
      <c r="J108" s="266">
        <v>243</v>
      </c>
      <c r="K108" s="277">
        <v>340</v>
      </c>
      <c r="L108" s="277">
        <v>326</v>
      </c>
      <c r="M108" s="277">
        <v>365</v>
      </c>
      <c r="N108" s="266">
        <v>349</v>
      </c>
      <c r="O108" s="266">
        <v>305</v>
      </c>
      <c r="P108" s="266">
        <v>329</v>
      </c>
      <c r="Q108" s="266">
        <v>379</v>
      </c>
      <c r="R108" s="266">
        <v>462</v>
      </c>
      <c r="S108" s="266">
        <v>482</v>
      </c>
      <c r="T108" s="266">
        <v>477</v>
      </c>
      <c r="U108" s="277">
        <v>467</v>
      </c>
      <c r="V108" s="277">
        <v>477</v>
      </c>
      <c r="W108" s="277">
        <v>475</v>
      </c>
      <c r="X108" s="278">
        <v>473</v>
      </c>
      <c r="Y108" s="227">
        <v>481</v>
      </c>
      <c r="Z108" s="227">
        <v>461</v>
      </c>
      <c r="AA108" s="277">
        <v>458</v>
      </c>
      <c r="AB108" s="277">
        <v>458</v>
      </c>
      <c r="AC108" s="277">
        <v>465</v>
      </c>
      <c r="AD108" s="277">
        <v>465</v>
      </c>
      <c r="AE108" s="277">
        <v>457</v>
      </c>
      <c r="AF108" s="277">
        <v>465</v>
      </c>
      <c r="AG108" s="483">
        <v>446</v>
      </c>
      <c r="AH108" s="483">
        <v>484</v>
      </c>
      <c r="AI108" s="483">
        <v>489</v>
      </c>
      <c r="AJ108" s="483">
        <v>472</v>
      </c>
      <c r="AK108" s="483">
        <v>469</v>
      </c>
      <c r="AL108" s="483">
        <v>517</v>
      </c>
      <c r="AM108" s="483">
        <v>489</v>
      </c>
      <c r="AN108" s="574">
        <v>470</v>
      </c>
      <c r="AO108" s="534" t="s">
        <v>145</v>
      </c>
      <c r="AP108" s="527"/>
      <c r="AQ108" s="527"/>
      <c r="AR108" s="527"/>
      <c r="AS108" s="527"/>
      <c r="AT108" s="527"/>
      <c r="AU108" s="527"/>
      <c r="AV108" s="527"/>
      <c r="AW108" s="527"/>
      <c r="AX108" s="527"/>
      <c r="AY108" s="527"/>
      <c r="AZ108" s="539"/>
      <c r="BA108" s="539"/>
      <c r="BB108" s="539"/>
      <c r="BC108" s="539"/>
      <c r="BD108" s="539"/>
      <c r="BH108" s="542"/>
      <c r="BI108" s="539"/>
      <c r="BJ108" s="539"/>
      <c r="BK108" s="539"/>
      <c r="BL108" s="539"/>
    </row>
    <row r="109" spans="1:64">
      <c r="A109" s="497" t="s">
        <v>69</v>
      </c>
      <c r="B109" s="504">
        <v>77</v>
      </c>
      <c r="C109" s="504">
        <v>73</v>
      </c>
      <c r="D109" s="504">
        <v>32</v>
      </c>
      <c r="E109" s="504">
        <v>38</v>
      </c>
      <c r="F109" s="504">
        <v>23</v>
      </c>
      <c r="G109" s="504">
        <v>48</v>
      </c>
      <c r="H109" s="504">
        <v>30</v>
      </c>
      <c r="I109" s="504">
        <v>41</v>
      </c>
      <c r="J109" s="266">
        <v>51</v>
      </c>
      <c r="K109" s="277">
        <v>67</v>
      </c>
      <c r="L109" s="277">
        <v>53</v>
      </c>
      <c r="M109" s="277">
        <v>65</v>
      </c>
      <c r="N109" s="277">
        <v>66</v>
      </c>
      <c r="O109" s="277">
        <v>70</v>
      </c>
      <c r="P109" s="277">
        <v>71</v>
      </c>
      <c r="Q109" s="277">
        <v>98</v>
      </c>
      <c r="R109" s="277">
        <v>249</v>
      </c>
      <c r="S109" s="277">
        <v>262</v>
      </c>
      <c r="T109" s="277">
        <v>266</v>
      </c>
      <c r="U109" s="277">
        <v>269</v>
      </c>
      <c r="V109" s="277">
        <v>254</v>
      </c>
      <c r="W109" s="277">
        <v>276</v>
      </c>
      <c r="X109" s="278">
        <v>281</v>
      </c>
      <c r="Y109" s="277">
        <v>251</v>
      </c>
      <c r="Z109" s="266">
        <v>245</v>
      </c>
      <c r="AA109" s="266">
        <v>249</v>
      </c>
      <c r="AB109" s="266">
        <v>239</v>
      </c>
      <c r="AC109" s="266">
        <v>254</v>
      </c>
      <c r="AD109" s="266">
        <v>263</v>
      </c>
      <c r="AE109" s="266">
        <v>233</v>
      </c>
      <c r="AF109" s="266">
        <v>243</v>
      </c>
      <c r="AG109" s="483">
        <v>274</v>
      </c>
      <c r="AH109" s="483">
        <v>268</v>
      </c>
      <c r="AI109" s="483">
        <v>256</v>
      </c>
      <c r="AJ109" s="483">
        <v>276</v>
      </c>
      <c r="AK109" s="483">
        <v>247</v>
      </c>
      <c r="AL109" s="483">
        <v>245</v>
      </c>
      <c r="AM109" s="483">
        <v>254</v>
      </c>
      <c r="AN109" s="574">
        <v>217</v>
      </c>
      <c r="AO109" s="529" t="s">
        <v>117</v>
      </c>
      <c r="AP109" s="572">
        <v>33.149171270718199</v>
      </c>
      <c r="AQ109" s="572">
        <v>40.771812080536897</v>
      </c>
      <c r="AR109" s="572">
        <v>39.057239057239101</v>
      </c>
      <c r="AS109" s="572">
        <v>43.697478991596597</v>
      </c>
      <c r="AT109" s="572">
        <v>44.6</v>
      </c>
      <c r="AU109" s="572">
        <v>44.827586206896598</v>
      </c>
      <c r="AV109" s="572">
        <v>43.8905180840665</v>
      </c>
      <c r="AW109" s="572">
        <v>41.453428863869</v>
      </c>
      <c r="AX109" s="572">
        <v>41.325536062378198</v>
      </c>
      <c r="AY109" s="572">
        <v>33.236151603498499</v>
      </c>
      <c r="AZ109" s="539">
        <v>35.430784123910897</v>
      </c>
      <c r="BA109" s="539">
        <v>31.891348088531199</v>
      </c>
      <c r="BB109" s="539">
        <v>32.615083251713997</v>
      </c>
      <c r="BC109" s="539">
        <v>44.895936570862197</v>
      </c>
      <c r="BD109" s="539">
        <v>41.448692152917502</v>
      </c>
      <c r="BE109" s="582">
        <v>40.137389597644798</v>
      </c>
      <c r="BF109" s="582">
        <v>41.913214990138101</v>
      </c>
      <c r="BG109" s="582">
        <v>37.866927592955001</v>
      </c>
      <c r="BH109" s="582">
        <v>38.4</v>
      </c>
      <c r="BI109" s="539">
        <v>35.979899497487402</v>
      </c>
      <c r="BJ109" s="539">
        <v>36.702649656525999</v>
      </c>
      <c r="BK109" s="539">
        <v>37.562437562437601</v>
      </c>
      <c r="BL109" s="539">
        <v>37.5490196078431</v>
      </c>
    </row>
    <row r="110" spans="1:64">
      <c r="A110" s="497" t="s">
        <v>71</v>
      </c>
      <c r="B110" s="504">
        <v>180</v>
      </c>
      <c r="C110" s="504">
        <v>186</v>
      </c>
      <c r="D110" s="504">
        <v>180</v>
      </c>
      <c r="E110" s="504">
        <v>182</v>
      </c>
      <c r="F110" s="504">
        <v>143</v>
      </c>
      <c r="G110" s="504">
        <v>217</v>
      </c>
      <c r="H110" s="504">
        <v>186</v>
      </c>
      <c r="I110" s="504">
        <v>177</v>
      </c>
      <c r="J110" s="266">
        <v>141</v>
      </c>
      <c r="K110" s="277">
        <v>310</v>
      </c>
      <c r="L110" s="277">
        <v>276</v>
      </c>
      <c r="M110" s="277">
        <v>267</v>
      </c>
      <c r="N110" s="277">
        <v>312</v>
      </c>
      <c r="O110" s="277">
        <v>303</v>
      </c>
      <c r="P110" s="277">
        <v>326</v>
      </c>
      <c r="Q110" s="277">
        <v>475</v>
      </c>
      <c r="R110" s="277">
        <v>488</v>
      </c>
      <c r="S110" s="277">
        <v>502</v>
      </c>
      <c r="T110" s="277">
        <v>484</v>
      </c>
      <c r="U110" s="277">
        <v>492</v>
      </c>
      <c r="V110" s="277">
        <v>492</v>
      </c>
      <c r="W110" s="277">
        <v>485</v>
      </c>
      <c r="X110" s="278">
        <v>493</v>
      </c>
      <c r="Y110" s="277">
        <v>464</v>
      </c>
      <c r="Z110" s="227">
        <v>474</v>
      </c>
      <c r="AA110" s="266">
        <v>515</v>
      </c>
      <c r="AB110" s="266">
        <v>502</v>
      </c>
      <c r="AC110" s="266">
        <v>508</v>
      </c>
      <c r="AD110" s="266">
        <v>512</v>
      </c>
      <c r="AE110" s="266">
        <v>489</v>
      </c>
      <c r="AF110" s="266">
        <v>519</v>
      </c>
      <c r="AG110" s="483">
        <v>499</v>
      </c>
      <c r="AH110" s="483">
        <v>519</v>
      </c>
      <c r="AI110" s="483">
        <v>503</v>
      </c>
      <c r="AJ110" s="483">
        <v>508</v>
      </c>
      <c r="AK110" s="483">
        <v>515</v>
      </c>
      <c r="AL110" s="483">
        <v>485</v>
      </c>
      <c r="AM110" s="483">
        <v>483</v>
      </c>
      <c r="AN110" s="574">
        <v>518</v>
      </c>
      <c r="AO110" s="529" t="s">
        <v>119</v>
      </c>
      <c r="AP110" s="28">
        <v>-15.151515151515101</v>
      </c>
      <c r="AQ110" s="28">
        <v>-15.8249158249158</v>
      </c>
      <c r="AR110" s="28">
        <v>-13.1756756756757</v>
      </c>
      <c r="AS110" s="28">
        <v>-16.891891891891898</v>
      </c>
      <c r="AT110" s="28">
        <v>-13.2</v>
      </c>
      <c r="AU110" s="28">
        <v>-14.994934143870299</v>
      </c>
      <c r="AV110" s="28">
        <v>-0.59642147117296296</v>
      </c>
      <c r="AW110" s="28">
        <v>1.7726798748696599</v>
      </c>
      <c r="AX110" s="28">
        <v>1.98019801980198</v>
      </c>
      <c r="AY110" s="28">
        <v>2.1717670286278401</v>
      </c>
      <c r="AZ110" s="539">
        <v>2.9498525073746298</v>
      </c>
      <c r="BA110" s="539">
        <v>6.7209775967413403</v>
      </c>
      <c r="BB110" s="539">
        <v>0.299401197604791</v>
      </c>
      <c r="BC110" s="539">
        <v>0.400801603206414</v>
      </c>
      <c r="BD110" s="539">
        <v>1.9211324570273001</v>
      </c>
      <c r="BE110" s="28">
        <v>2.37388724035609</v>
      </c>
      <c r="BF110" s="28">
        <v>0.19821605550049501</v>
      </c>
      <c r="BG110" s="28">
        <v>-2.86278381046397</v>
      </c>
      <c r="BH110" s="28">
        <v>3.1</v>
      </c>
      <c r="BI110" s="539">
        <v>5.0658561296859199</v>
      </c>
      <c r="BJ110" s="539">
        <v>5.1282051282051198</v>
      </c>
      <c r="BK110" s="539">
        <v>3.1093279839518502</v>
      </c>
      <c r="BL110" s="539">
        <v>8.0118694362017795</v>
      </c>
    </row>
    <row r="111" spans="1:64">
      <c r="A111" s="497" t="s">
        <v>73</v>
      </c>
      <c r="B111" s="552">
        <v>369</v>
      </c>
      <c r="C111" s="552">
        <v>299</v>
      </c>
      <c r="D111" s="552">
        <v>290</v>
      </c>
      <c r="E111" s="552">
        <v>119</v>
      </c>
      <c r="F111" s="552">
        <v>235</v>
      </c>
      <c r="G111" s="552">
        <v>365</v>
      </c>
      <c r="H111" s="553">
        <v>312</v>
      </c>
      <c r="I111" s="553">
        <v>287</v>
      </c>
      <c r="J111" s="271">
        <v>312</v>
      </c>
      <c r="K111" s="411">
        <v>505</v>
      </c>
      <c r="L111" s="411">
        <v>567</v>
      </c>
      <c r="M111" s="411">
        <v>578</v>
      </c>
      <c r="N111" s="411">
        <v>633</v>
      </c>
      <c r="O111" s="411">
        <v>603</v>
      </c>
      <c r="P111" s="411">
        <v>605</v>
      </c>
      <c r="Q111" s="411">
        <v>794</v>
      </c>
      <c r="R111" s="411">
        <v>681</v>
      </c>
      <c r="S111" s="411">
        <v>636</v>
      </c>
      <c r="T111" s="411">
        <v>654</v>
      </c>
      <c r="U111" s="411">
        <v>715</v>
      </c>
      <c r="V111" s="411">
        <v>699</v>
      </c>
      <c r="W111" s="411">
        <v>694</v>
      </c>
      <c r="X111" s="434">
        <v>694</v>
      </c>
      <c r="Y111" s="411">
        <v>636</v>
      </c>
      <c r="Z111" s="411">
        <v>646</v>
      </c>
      <c r="AA111" s="411">
        <v>646</v>
      </c>
      <c r="AB111" s="411">
        <v>662</v>
      </c>
      <c r="AC111" s="411">
        <v>653</v>
      </c>
      <c r="AD111" s="411">
        <v>649</v>
      </c>
      <c r="AE111" s="411">
        <v>680</v>
      </c>
      <c r="AF111" s="411">
        <v>651</v>
      </c>
      <c r="AG111" s="454">
        <v>653</v>
      </c>
      <c r="AH111" s="454">
        <v>670</v>
      </c>
      <c r="AI111" s="454">
        <v>685</v>
      </c>
      <c r="AJ111" s="454">
        <v>684</v>
      </c>
      <c r="AK111" s="454">
        <v>709</v>
      </c>
      <c r="AL111" s="454">
        <v>680</v>
      </c>
      <c r="AM111" s="454">
        <v>703</v>
      </c>
      <c r="AN111" s="457">
        <v>698</v>
      </c>
      <c r="AO111" s="529" t="s">
        <v>144</v>
      </c>
      <c r="AP111" s="532">
        <v>-11.235955056179799</v>
      </c>
      <c r="AQ111" s="532">
        <v>-4.2372881355932197</v>
      </c>
      <c r="AR111" s="532">
        <v>-1.6949152542372801</v>
      </c>
      <c r="AS111" s="532">
        <v>-1.1864406779661001</v>
      </c>
      <c r="AT111" s="532">
        <v>3.1</v>
      </c>
      <c r="AU111" s="526">
        <v>-0.936524453694069</v>
      </c>
      <c r="AV111" s="538">
        <v>0</v>
      </c>
      <c r="AW111" s="538">
        <v>0</v>
      </c>
      <c r="AX111" s="538">
        <v>0</v>
      </c>
      <c r="AY111" s="538">
        <v>0</v>
      </c>
      <c r="AZ111" s="538">
        <v>0</v>
      </c>
      <c r="BA111" s="526">
        <v>42.682926829268297</v>
      </c>
      <c r="BB111" s="526">
        <v>45.731108930323799</v>
      </c>
      <c r="BC111" s="526">
        <v>52.532274081430003</v>
      </c>
      <c r="BD111" s="526">
        <v>49.193548387096797</v>
      </c>
      <c r="BE111" s="31">
        <v>49.358341559723598</v>
      </c>
      <c r="BF111" s="449">
        <v>49.802761341222897</v>
      </c>
      <c r="BG111" s="449">
        <v>48.669950738916299</v>
      </c>
      <c r="BH111" s="449">
        <v>47.9</v>
      </c>
      <c r="BI111" s="31">
        <v>47.225025227043403</v>
      </c>
      <c r="BJ111" s="526">
        <v>48.520710059171599</v>
      </c>
      <c r="BK111" s="526">
        <v>45.908183632734499</v>
      </c>
      <c r="BL111" s="526">
        <v>45.113524185587401</v>
      </c>
    </row>
    <row r="112" spans="1:64" ht="28.5">
      <c r="A112" s="497" t="s">
        <v>74</v>
      </c>
      <c r="B112" s="504">
        <v>18</v>
      </c>
      <c r="C112" s="504">
        <v>11</v>
      </c>
      <c r="D112" s="504">
        <v>19</v>
      </c>
      <c r="E112" s="504">
        <v>19</v>
      </c>
      <c r="F112" s="504">
        <v>12</v>
      </c>
      <c r="G112" s="504">
        <v>13</v>
      </c>
      <c r="H112" s="504">
        <v>18</v>
      </c>
      <c r="I112" s="504">
        <v>26</v>
      </c>
      <c r="J112" s="266">
        <v>15</v>
      </c>
      <c r="K112" s="277">
        <v>52</v>
      </c>
      <c r="L112" s="277">
        <v>47</v>
      </c>
      <c r="M112" s="277">
        <v>43</v>
      </c>
      <c r="N112" s="277">
        <v>36</v>
      </c>
      <c r="O112" s="277">
        <v>43</v>
      </c>
      <c r="P112" s="277">
        <v>32</v>
      </c>
      <c r="Q112" s="277">
        <v>38</v>
      </c>
      <c r="R112" s="277">
        <v>129</v>
      </c>
      <c r="S112" s="277">
        <v>119</v>
      </c>
      <c r="T112" s="277">
        <v>113</v>
      </c>
      <c r="U112" s="277">
        <v>130</v>
      </c>
      <c r="V112" s="277">
        <v>139</v>
      </c>
      <c r="W112" s="277">
        <v>155</v>
      </c>
      <c r="X112" s="278">
        <v>147</v>
      </c>
      <c r="Y112" s="277">
        <v>147</v>
      </c>
      <c r="Z112" s="277">
        <v>127</v>
      </c>
      <c r="AA112" s="266">
        <v>122</v>
      </c>
      <c r="AB112" s="266">
        <v>127</v>
      </c>
      <c r="AC112" s="266">
        <v>123</v>
      </c>
      <c r="AD112" s="266">
        <v>135</v>
      </c>
      <c r="AE112" s="266">
        <v>173</v>
      </c>
      <c r="AF112" s="266">
        <v>129</v>
      </c>
      <c r="AG112" s="483">
        <v>134</v>
      </c>
      <c r="AH112" s="483">
        <v>139</v>
      </c>
      <c r="AI112" s="483">
        <v>133</v>
      </c>
      <c r="AJ112" s="483">
        <v>132</v>
      </c>
      <c r="AK112" s="483">
        <v>187</v>
      </c>
      <c r="AL112" s="483">
        <v>139</v>
      </c>
      <c r="AM112" s="483">
        <v>189</v>
      </c>
      <c r="AN112" s="574">
        <v>127</v>
      </c>
      <c r="AO112" s="534" t="s">
        <v>146</v>
      </c>
      <c r="AP112" s="527"/>
      <c r="AQ112" s="527"/>
      <c r="AR112" s="527"/>
      <c r="AS112" s="527"/>
      <c r="AT112" s="527"/>
      <c r="AU112" s="527"/>
      <c r="AV112" s="527"/>
      <c r="AW112" s="527"/>
      <c r="AX112" s="527"/>
      <c r="AY112" s="527"/>
      <c r="AZ112" s="539"/>
      <c r="BA112" s="539"/>
      <c r="BB112" s="539"/>
      <c r="BC112" s="539"/>
      <c r="BD112" s="539"/>
      <c r="BH112" s="542"/>
      <c r="BI112" s="539"/>
      <c r="BJ112" s="539"/>
      <c r="BK112" s="539"/>
      <c r="BL112" s="539"/>
    </row>
    <row r="113" spans="1:64">
      <c r="A113" s="497" t="s">
        <v>75</v>
      </c>
      <c r="B113" s="504">
        <v>82</v>
      </c>
      <c r="C113" s="504">
        <v>99</v>
      </c>
      <c r="D113" s="504">
        <v>57</v>
      </c>
      <c r="E113" s="504">
        <v>72</v>
      </c>
      <c r="F113" s="504">
        <v>74</v>
      </c>
      <c r="G113" s="504">
        <v>96</v>
      </c>
      <c r="H113" s="504">
        <v>88</v>
      </c>
      <c r="I113" s="504">
        <v>79</v>
      </c>
      <c r="J113" s="266">
        <v>110</v>
      </c>
      <c r="K113" s="277">
        <v>87</v>
      </c>
      <c r="L113" s="277">
        <v>122</v>
      </c>
      <c r="M113" s="277">
        <v>129</v>
      </c>
      <c r="N113" s="277">
        <v>125</v>
      </c>
      <c r="O113" s="277">
        <v>122</v>
      </c>
      <c r="P113" s="277">
        <v>133</v>
      </c>
      <c r="Q113" s="277">
        <v>178</v>
      </c>
      <c r="R113" s="277">
        <v>206</v>
      </c>
      <c r="S113" s="277">
        <v>182</v>
      </c>
      <c r="T113" s="277">
        <v>181</v>
      </c>
      <c r="U113" s="277">
        <v>193</v>
      </c>
      <c r="V113" s="277">
        <v>193</v>
      </c>
      <c r="W113" s="277">
        <v>198</v>
      </c>
      <c r="X113" s="278">
        <v>187</v>
      </c>
      <c r="Y113" s="277">
        <v>180</v>
      </c>
      <c r="Z113" s="277">
        <v>172</v>
      </c>
      <c r="AA113" s="266">
        <v>188</v>
      </c>
      <c r="AB113" s="266">
        <v>178</v>
      </c>
      <c r="AC113" s="266">
        <v>181</v>
      </c>
      <c r="AD113" s="266">
        <v>187</v>
      </c>
      <c r="AE113" s="266">
        <v>165</v>
      </c>
      <c r="AF113" s="266">
        <v>180</v>
      </c>
      <c r="AG113" s="566">
        <v>184</v>
      </c>
      <c r="AH113" s="566">
        <v>181</v>
      </c>
      <c r="AI113" s="566">
        <v>191</v>
      </c>
      <c r="AJ113" s="566">
        <v>185</v>
      </c>
      <c r="AK113" s="566">
        <v>185</v>
      </c>
      <c r="AL113" s="483">
        <v>185</v>
      </c>
      <c r="AM113" s="483">
        <v>174</v>
      </c>
      <c r="AN113" s="575">
        <v>180</v>
      </c>
      <c r="AO113" s="529" t="s">
        <v>117</v>
      </c>
      <c r="AP113" s="572">
        <v>33.149171270718199</v>
      </c>
      <c r="AQ113" s="572">
        <v>40.771812080536897</v>
      </c>
      <c r="AR113" s="572">
        <v>39.057239057239101</v>
      </c>
      <c r="AS113" s="572">
        <v>43.697478991596597</v>
      </c>
      <c r="AT113" s="572">
        <v>44.6</v>
      </c>
      <c r="AU113" s="572">
        <v>44.827586206896598</v>
      </c>
      <c r="AV113" s="537">
        <v>0</v>
      </c>
      <c r="AW113" s="537">
        <v>0</v>
      </c>
      <c r="AX113" s="537">
        <v>0</v>
      </c>
      <c r="AY113" s="537">
        <v>0</v>
      </c>
      <c r="AZ113" s="537">
        <v>0</v>
      </c>
      <c r="BA113" s="540">
        <v>0</v>
      </c>
      <c r="BB113" s="540">
        <v>0</v>
      </c>
      <c r="BC113" s="540">
        <v>0</v>
      </c>
      <c r="BD113" s="540">
        <v>0</v>
      </c>
      <c r="BE113" s="540">
        <v>0</v>
      </c>
      <c r="BF113" s="540">
        <v>0</v>
      </c>
      <c r="BG113" s="540">
        <v>0</v>
      </c>
      <c r="BH113" s="540">
        <v>0</v>
      </c>
      <c r="BI113" s="540">
        <v>0</v>
      </c>
      <c r="BJ113" s="540">
        <v>0</v>
      </c>
      <c r="BK113" s="540">
        <v>0</v>
      </c>
      <c r="BL113" s="540">
        <v>0</v>
      </c>
    </row>
    <row r="114" spans="1:64">
      <c r="A114" s="497" t="s">
        <v>77</v>
      </c>
      <c r="B114" s="504">
        <v>53</v>
      </c>
      <c r="C114" s="504">
        <v>31</v>
      </c>
      <c r="D114" s="504">
        <v>32</v>
      </c>
      <c r="E114" s="504">
        <v>33</v>
      </c>
      <c r="F114" s="504">
        <v>4</v>
      </c>
      <c r="G114" s="504">
        <v>32</v>
      </c>
      <c r="H114" s="504">
        <v>22</v>
      </c>
      <c r="I114" s="504">
        <v>25</v>
      </c>
      <c r="J114" s="266">
        <v>28</v>
      </c>
      <c r="K114" s="277">
        <v>49</v>
      </c>
      <c r="L114" s="277">
        <v>28</v>
      </c>
      <c r="M114" s="277">
        <v>33</v>
      </c>
      <c r="N114" s="277">
        <v>36</v>
      </c>
      <c r="O114" s="277">
        <v>36</v>
      </c>
      <c r="P114" s="277">
        <v>36</v>
      </c>
      <c r="Q114" s="277">
        <v>53</v>
      </c>
      <c r="R114" s="277">
        <v>156</v>
      </c>
      <c r="S114" s="277">
        <v>167</v>
      </c>
      <c r="T114" s="277">
        <v>190</v>
      </c>
      <c r="U114" s="277">
        <v>198</v>
      </c>
      <c r="V114" s="277">
        <v>184</v>
      </c>
      <c r="W114" s="277">
        <v>173</v>
      </c>
      <c r="X114" s="278">
        <v>169</v>
      </c>
      <c r="Y114" s="277">
        <v>148</v>
      </c>
      <c r="Z114" s="277">
        <v>159</v>
      </c>
      <c r="AA114" s="277">
        <v>154</v>
      </c>
      <c r="AB114" s="277">
        <v>162</v>
      </c>
      <c r="AC114" s="277">
        <v>151</v>
      </c>
      <c r="AD114" s="277">
        <v>147</v>
      </c>
      <c r="AE114" s="277">
        <v>148</v>
      </c>
      <c r="AF114" s="277">
        <v>153</v>
      </c>
      <c r="AG114" s="483">
        <v>157</v>
      </c>
      <c r="AH114" s="483">
        <v>161</v>
      </c>
      <c r="AI114" s="483">
        <v>163</v>
      </c>
      <c r="AJ114" s="483">
        <v>146</v>
      </c>
      <c r="AK114" s="483">
        <v>135</v>
      </c>
      <c r="AL114" s="483">
        <v>140</v>
      </c>
      <c r="AM114" s="483">
        <v>152</v>
      </c>
      <c r="AN114" s="574">
        <v>200</v>
      </c>
      <c r="AO114" s="529" t="s">
        <v>119</v>
      </c>
      <c r="AP114" s="28">
        <v>-15.151515151515101</v>
      </c>
      <c r="AQ114" s="28">
        <v>-15.8249158249158</v>
      </c>
      <c r="AR114" s="28">
        <v>-13.1756756756757</v>
      </c>
      <c r="AS114" s="28">
        <v>-16.891891891891898</v>
      </c>
      <c r="AT114" s="28">
        <v>-13.2</v>
      </c>
      <c r="AU114" s="28">
        <v>-14.994934143870299</v>
      </c>
      <c r="AV114" s="537">
        <v>0</v>
      </c>
      <c r="AW114" s="537">
        <v>0</v>
      </c>
      <c r="AX114" s="537">
        <v>0</v>
      </c>
      <c r="AY114" s="537">
        <v>0</v>
      </c>
      <c r="AZ114" s="537">
        <v>0</v>
      </c>
      <c r="BA114" s="540">
        <v>0</v>
      </c>
      <c r="BB114" s="540">
        <v>0</v>
      </c>
      <c r="BC114" s="540">
        <v>0</v>
      </c>
      <c r="BD114" s="540">
        <v>0</v>
      </c>
      <c r="BE114" s="540">
        <v>0</v>
      </c>
      <c r="BF114" s="540">
        <v>0</v>
      </c>
      <c r="BG114" s="540">
        <v>0</v>
      </c>
      <c r="BH114" s="540">
        <v>0</v>
      </c>
      <c r="BI114" s="540">
        <v>0</v>
      </c>
      <c r="BJ114" s="540">
        <v>0</v>
      </c>
      <c r="BK114" s="540">
        <v>0</v>
      </c>
      <c r="BL114" s="540">
        <v>0</v>
      </c>
    </row>
    <row r="115" spans="1:64">
      <c r="A115" s="500" t="s">
        <v>78</v>
      </c>
      <c r="B115" s="554">
        <v>15</v>
      </c>
      <c r="C115" s="554">
        <v>29</v>
      </c>
      <c r="D115" s="554">
        <v>59</v>
      </c>
      <c r="E115" s="554">
        <v>72</v>
      </c>
      <c r="F115" s="554">
        <v>24</v>
      </c>
      <c r="G115" s="554">
        <v>44</v>
      </c>
      <c r="H115" s="554">
        <v>31</v>
      </c>
      <c r="I115" s="554">
        <v>23</v>
      </c>
      <c r="J115" s="404">
        <v>23</v>
      </c>
      <c r="K115" s="408">
        <v>25</v>
      </c>
      <c r="L115" s="408">
        <v>16</v>
      </c>
      <c r="M115" s="408">
        <v>19</v>
      </c>
      <c r="N115" s="408">
        <v>16</v>
      </c>
      <c r="O115" s="408">
        <v>26</v>
      </c>
      <c r="P115" s="408">
        <v>28</v>
      </c>
      <c r="Q115" s="408">
        <v>44</v>
      </c>
      <c r="R115" s="408">
        <v>190</v>
      </c>
      <c r="S115" s="408">
        <v>168</v>
      </c>
      <c r="T115" s="408">
        <v>170</v>
      </c>
      <c r="U115" s="408">
        <v>194</v>
      </c>
      <c r="V115" s="408">
        <v>183</v>
      </c>
      <c r="W115" s="408">
        <v>168</v>
      </c>
      <c r="X115" s="332">
        <v>191</v>
      </c>
      <c r="Y115" s="408">
        <v>161</v>
      </c>
      <c r="Z115" s="408">
        <v>188</v>
      </c>
      <c r="AA115" s="408">
        <v>182</v>
      </c>
      <c r="AB115" s="408">
        <v>195</v>
      </c>
      <c r="AC115" s="408">
        <v>198</v>
      </c>
      <c r="AD115" s="277">
        <v>180</v>
      </c>
      <c r="AE115" s="277">
        <v>194</v>
      </c>
      <c r="AF115" s="277">
        <v>189</v>
      </c>
      <c r="AG115" s="483">
        <v>178</v>
      </c>
      <c r="AH115" s="483">
        <v>189</v>
      </c>
      <c r="AI115" s="483">
        <v>198</v>
      </c>
      <c r="AJ115" s="483">
        <v>221</v>
      </c>
      <c r="AK115" s="483">
        <v>202</v>
      </c>
      <c r="AL115" s="566">
        <v>216</v>
      </c>
      <c r="AM115" s="566">
        <v>188</v>
      </c>
      <c r="AN115" s="574">
        <v>191</v>
      </c>
      <c r="AO115" s="529" t="s">
        <v>144</v>
      </c>
      <c r="AP115" s="532">
        <v>-11.235955056179799</v>
      </c>
      <c r="AQ115" s="532">
        <v>-4.2372881355932197</v>
      </c>
      <c r="AR115" s="532">
        <v>-1.6949152542372801</v>
      </c>
      <c r="AS115" s="532">
        <v>-1.1864406779661001</v>
      </c>
      <c r="AT115" s="532">
        <v>3.1</v>
      </c>
      <c r="AU115" s="526">
        <v>-0.936524453694069</v>
      </c>
      <c r="AV115" s="538">
        <v>0</v>
      </c>
      <c r="AW115" s="538">
        <v>0</v>
      </c>
      <c r="AX115" s="538">
        <v>0</v>
      </c>
      <c r="AY115" s="538">
        <v>0</v>
      </c>
      <c r="AZ115" s="538">
        <v>0</v>
      </c>
      <c r="BA115" s="538">
        <v>0</v>
      </c>
      <c r="BB115" s="538">
        <v>0</v>
      </c>
      <c r="BC115" s="538">
        <v>0</v>
      </c>
      <c r="BD115" s="538">
        <v>0</v>
      </c>
      <c r="BE115" s="538">
        <v>0</v>
      </c>
      <c r="BF115" s="538">
        <v>0</v>
      </c>
      <c r="BG115" s="538">
        <v>0</v>
      </c>
      <c r="BH115" s="538">
        <v>0</v>
      </c>
      <c r="BI115" s="538">
        <v>0</v>
      </c>
      <c r="BJ115" s="538">
        <v>0</v>
      </c>
      <c r="BK115" s="538">
        <v>0</v>
      </c>
      <c r="BL115" s="538">
        <v>0</v>
      </c>
    </row>
    <row r="116" spans="1:64" s="211" customFormat="1" ht="18" customHeight="1">
      <c r="A116" s="631" t="s">
        <v>147</v>
      </c>
      <c r="B116" s="632"/>
      <c r="C116" s="632"/>
      <c r="D116" s="632"/>
      <c r="E116" s="632"/>
      <c r="F116" s="632"/>
      <c r="G116" s="632"/>
      <c r="H116" s="632"/>
      <c r="I116" s="632"/>
      <c r="J116" s="633"/>
      <c r="K116" s="633"/>
      <c r="L116" s="633"/>
      <c r="M116" s="633"/>
      <c r="N116" s="633"/>
      <c r="O116" s="391"/>
      <c r="P116" s="391"/>
      <c r="Q116" s="391"/>
      <c r="R116" s="391"/>
      <c r="S116" s="391"/>
      <c r="T116" s="391"/>
      <c r="U116" s="391"/>
      <c r="V116" s="391"/>
      <c r="W116" s="391"/>
      <c r="X116" s="410"/>
      <c r="Y116" s="632"/>
      <c r="Z116" s="632"/>
      <c r="AA116" s="632"/>
      <c r="AB116" s="632"/>
      <c r="AC116" s="632"/>
      <c r="AD116" s="632"/>
      <c r="AE116" s="632"/>
      <c r="AF116" s="632"/>
      <c r="AG116" s="562"/>
      <c r="AH116" s="562"/>
      <c r="AI116" s="562"/>
      <c r="AJ116" s="562"/>
      <c r="AK116" s="562"/>
      <c r="AL116" s="567"/>
      <c r="AM116" s="567"/>
      <c r="AN116" s="576"/>
      <c r="AO116" s="534" t="s">
        <v>148</v>
      </c>
      <c r="AP116" s="527"/>
      <c r="AQ116" s="527"/>
      <c r="AR116" s="527"/>
      <c r="AS116" s="527"/>
      <c r="AT116" s="527"/>
      <c r="AU116" s="527"/>
      <c r="AV116" s="527"/>
      <c r="AW116" s="527"/>
      <c r="AX116" s="527"/>
      <c r="AY116" s="527"/>
      <c r="AZ116" s="539"/>
      <c r="BA116" s="540"/>
      <c r="BB116" s="540"/>
      <c r="BC116" s="540"/>
      <c r="BD116" s="540"/>
      <c r="BE116" s="540"/>
      <c r="BF116" s="540"/>
      <c r="BG116" s="540"/>
      <c r="BH116" s="540"/>
      <c r="BI116" s="540"/>
      <c r="BJ116" s="540"/>
      <c r="BK116" s="540"/>
      <c r="BL116" s="540"/>
    </row>
    <row r="117" spans="1:64">
      <c r="A117" s="497" t="s">
        <v>68</v>
      </c>
      <c r="B117" s="549">
        <v>6.0046189376443397</v>
      </c>
      <c r="C117" s="549">
        <v>5.6135735544217704</v>
      </c>
      <c r="D117" s="549">
        <v>-1.5186915887850501</v>
      </c>
      <c r="E117" s="549">
        <v>-3.1550068587105602</v>
      </c>
      <c r="F117" s="549">
        <v>-6.4356435643564396</v>
      </c>
      <c r="G117" s="549">
        <v>-4.6785714285714297</v>
      </c>
      <c r="H117" s="549">
        <v>-2.23880597014925</v>
      </c>
      <c r="I117" s="549">
        <v>3.5202086049543699</v>
      </c>
      <c r="J117" s="227">
        <v>5.48862115127175</v>
      </c>
      <c r="K117" s="227">
        <v>4.8202614379085</v>
      </c>
      <c r="L117" s="227">
        <v>6.4648117839607204</v>
      </c>
      <c r="M117" s="227">
        <v>11.031290450219</v>
      </c>
      <c r="N117" s="227">
        <v>9.3292212798766396</v>
      </c>
      <c r="O117" s="227">
        <v>2.9664324746292001</v>
      </c>
      <c r="P117" s="227">
        <v>6.3110443275732502</v>
      </c>
      <c r="Q117" s="227">
        <v>2.5200458190148902</v>
      </c>
      <c r="R117" s="227">
        <v>2.2951097756021901</v>
      </c>
      <c r="S117" s="227">
        <v>1.64718384697131</v>
      </c>
      <c r="T117" s="227">
        <v>1.5417331206804901</v>
      </c>
      <c r="U117" s="227">
        <v>5.9701492537313401</v>
      </c>
      <c r="V117" s="227">
        <v>4.2143600416233102</v>
      </c>
      <c r="W117" s="227">
        <v>4.09326424870466</v>
      </c>
      <c r="X117" s="246">
        <v>2.9881504379186001</v>
      </c>
      <c r="Y117" s="227">
        <v>5.2401746724890801</v>
      </c>
      <c r="Z117" s="227">
        <v>4.2716319824753599</v>
      </c>
      <c r="AA117" s="227">
        <v>3.10492505353319</v>
      </c>
      <c r="AB117" s="227">
        <v>5.64212788823213</v>
      </c>
      <c r="AC117" s="227">
        <v>1.86170212765957</v>
      </c>
      <c r="AD117" s="227">
        <v>0.105876124933827</v>
      </c>
      <c r="AE117" s="227">
        <v>2.9047875201721398</v>
      </c>
      <c r="AF117" s="227">
        <v>2.2364217252396199</v>
      </c>
      <c r="AG117" s="28">
        <v>-2.5641025641025599</v>
      </c>
      <c r="AH117" s="28">
        <v>-3.9155074703761001</v>
      </c>
      <c r="AI117" s="28">
        <v>-9.7775478530781204</v>
      </c>
      <c r="AJ117" s="28">
        <v>-7.8865979381443303</v>
      </c>
      <c r="AK117" s="28">
        <v>-8.7628865979381505</v>
      </c>
      <c r="AL117" s="28">
        <v>-1.19356512714063</v>
      </c>
      <c r="AM117" s="28">
        <v>-3.1622602384655298</v>
      </c>
      <c r="AN117" s="475">
        <v>3.9936941671045698</v>
      </c>
      <c r="AO117" s="529" t="s">
        <v>117</v>
      </c>
      <c r="AP117" s="572">
        <v>33.149171270718199</v>
      </c>
      <c r="AQ117" s="572">
        <v>40.771812080536897</v>
      </c>
      <c r="AR117" s="572">
        <v>39.057239057239101</v>
      </c>
      <c r="AS117" s="572">
        <v>43.697478991596597</v>
      </c>
      <c r="AT117" s="572">
        <v>44.6</v>
      </c>
      <c r="AU117" s="572">
        <v>44.827586206896598</v>
      </c>
      <c r="AV117" s="537">
        <v>0</v>
      </c>
      <c r="AW117" s="537">
        <v>0</v>
      </c>
      <c r="AX117" s="537">
        <v>0</v>
      </c>
      <c r="AY117" s="537">
        <v>0</v>
      </c>
      <c r="AZ117" s="537">
        <v>0</v>
      </c>
      <c r="BA117" s="540">
        <v>0</v>
      </c>
      <c r="BB117" s="540">
        <v>0</v>
      </c>
      <c r="BC117" s="540">
        <v>0</v>
      </c>
      <c r="BD117" s="540">
        <v>0</v>
      </c>
      <c r="BE117" s="540">
        <v>0</v>
      </c>
      <c r="BF117" s="540">
        <v>0</v>
      </c>
      <c r="BG117" s="540">
        <v>0</v>
      </c>
      <c r="BH117" s="540">
        <v>0</v>
      </c>
      <c r="BI117" s="540">
        <v>0</v>
      </c>
      <c r="BJ117" s="540">
        <v>0</v>
      </c>
      <c r="BK117" s="540">
        <v>0</v>
      </c>
      <c r="BL117" s="540">
        <v>0</v>
      </c>
    </row>
    <row r="118" spans="1:64">
      <c r="A118" s="497" t="s">
        <v>69</v>
      </c>
      <c r="B118" s="549">
        <v>0.46189376443418001</v>
      </c>
      <c r="C118" s="549">
        <v>3.5714285714285698</v>
      </c>
      <c r="D118" s="549">
        <v>0.48236358154959302</v>
      </c>
      <c r="E118" s="549">
        <v>0.27434842249657099</v>
      </c>
      <c r="F118" s="549">
        <v>-0.66006600660065995</v>
      </c>
      <c r="G118" s="549">
        <v>-0.81795918367346898</v>
      </c>
      <c r="H118" s="549">
        <v>0.248756218905473</v>
      </c>
      <c r="I118" s="549">
        <v>0.91264667535854005</v>
      </c>
      <c r="J118" s="227">
        <v>0.53547523427041499</v>
      </c>
      <c r="K118" s="227">
        <v>0.65359477124182996</v>
      </c>
      <c r="L118" s="227">
        <v>0.49099836333878899</v>
      </c>
      <c r="M118" s="227">
        <v>1.95930670685757</v>
      </c>
      <c r="N118" s="227">
        <v>1.4649190439475701</v>
      </c>
      <c r="O118" s="227">
        <v>1.40515222482436</v>
      </c>
      <c r="P118" s="227">
        <v>0.22539444027047301</v>
      </c>
      <c r="Q118" s="227">
        <v>1.2027491408934701</v>
      </c>
      <c r="R118" s="227">
        <v>2.7499549224666402</v>
      </c>
      <c r="S118" s="227">
        <v>2.0722635494155202</v>
      </c>
      <c r="T118" s="227">
        <v>0.63795853269537495</v>
      </c>
      <c r="U118" s="227">
        <v>3.65414307771487</v>
      </c>
      <c r="V118" s="227">
        <v>2.44536940686785</v>
      </c>
      <c r="W118" s="227">
        <v>3.1088082901554399</v>
      </c>
      <c r="X118" s="246">
        <v>3.09119010819165</v>
      </c>
      <c r="Y118" s="227">
        <v>3.0021834061135402</v>
      </c>
      <c r="Z118" s="227">
        <v>2.7382256297918901</v>
      </c>
      <c r="AA118" s="227">
        <v>2.0877944325481801</v>
      </c>
      <c r="AB118" s="227">
        <v>-0.26867275658248302</v>
      </c>
      <c r="AC118" s="227">
        <v>-0.58510638297872297</v>
      </c>
      <c r="AD118" s="227">
        <v>-1.1116993118051901</v>
      </c>
      <c r="AE118" s="227">
        <v>0.70231492645285798</v>
      </c>
      <c r="AF118" s="227">
        <v>-0.37273695420660302</v>
      </c>
      <c r="AG118" s="28">
        <v>-1.5491452991453001</v>
      </c>
      <c r="AH118" s="28">
        <v>-2.62751159196291</v>
      </c>
      <c r="AI118" s="28">
        <v>-3.3109156751164002</v>
      </c>
      <c r="AJ118" s="28">
        <v>-4.1752577319587596</v>
      </c>
      <c r="AK118" s="28">
        <v>-3.3505154639175299</v>
      </c>
      <c r="AL118" s="28">
        <v>-0.46704722366372597</v>
      </c>
      <c r="AM118" s="28">
        <v>0.77760497667185102</v>
      </c>
      <c r="AN118" s="475">
        <v>1.36626379400946</v>
      </c>
      <c r="AO118" s="529" t="s">
        <v>119</v>
      </c>
      <c r="AP118" s="28">
        <v>-15.151515151515101</v>
      </c>
      <c r="AQ118" s="28">
        <v>-15.8249158249158</v>
      </c>
      <c r="AR118" s="28">
        <v>-13.1756756756757</v>
      </c>
      <c r="AS118" s="28">
        <v>-16.891891891891898</v>
      </c>
      <c r="AT118" s="28">
        <v>-13.2</v>
      </c>
      <c r="AU118" s="28">
        <v>-14.994934143870299</v>
      </c>
      <c r="AV118" s="537">
        <v>0</v>
      </c>
      <c r="AW118" s="537">
        <v>0</v>
      </c>
      <c r="AX118" s="537">
        <v>0</v>
      </c>
      <c r="AY118" s="537">
        <v>0</v>
      </c>
      <c r="AZ118" s="537">
        <v>0</v>
      </c>
      <c r="BA118" s="540">
        <v>0</v>
      </c>
      <c r="BB118" s="540">
        <v>0</v>
      </c>
      <c r="BC118" s="540">
        <v>0</v>
      </c>
      <c r="BD118" s="540">
        <v>0</v>
      </c>
      <c r="BE118" s="540">
        <v>0</v>
      </c>
      <c r="BF118" s="540">
        <v>0</v>
      </c>
      <c r="BG118" s="540">
        <v>0</v>
      </c>
      <c r="BH118" s="540">
        <v>0</v>
      </c>
      <c r="BI118" s="540">
        <v>0</v>
      </c>
      <c r="BJ118" s="540">
        <v>0</v>
      </c>
      <c r="BK118" s="540">
        <v>0</v>
      </c>
      <c r="BL118" s="540">
        <v>0</v>
      </c>
    </row>
    <row r="119" spans="1:64">
      <c r="A119" s="497" t="s">
        <v>71</v>
      </c>
      <c r="B119" s="549">
        <v>-2.5546079708929499</v>
      </c>
      <c r="C119" s="549">
        <v>3.34821428571429</v>
      </c>
      <c r="D119" s="549">
        <v>1.4018691588784999</v>
      </c>
      <c r="E119" s="549">
        <v>-0.41152263374485598</v>
      </c>
      <c r="F119" s="549">
        <v>-0.99707153813972904</v>
      </c>
      <c r="G119" s="549">
        <v>0.81928571428571395</v>
      </c>
      <c r="H119" s="549">
        <v>-1.99004975124378</v>
      </c>
      <c r="I119" s="549">
        <v>0.39113428943937401</v>
      </c>
      <c r="J119" s="227">
        <v>1.6064257028112501</v>
      </c>
      <c r="K119" s="227">
        <v>3.18627450980392</v>
      </c>
      <c r="L119" s="227">
        <v>7.2013093289689003</v>
      </c>
      <c r="M119" s="227">
        <v>5.5764883195177104</v>
      </c>
      <c r="N119" s="227">
        <v>8.9437162683114906</v>
      </c>
      <c r="O119" s="227">
        <v>4.2935206869633102</v>
      </c>
      <c r="P119" s="227">
        <v>4.3576258452291503</v>
      </c>
      <c r="Q119" s="227">
        <v>0.68728522336769704</v>
      </c>
      <c r="R119" s="227">
        <v>4.3073492520672696</v>
      </c>
      <c r="S119" s="227">
        <v>4.46333687566419</v>
      </c>
      <c r="T119" s="227">
        <v>3.7745879851142998</v>
      </c>
      <c r="U119" s="227">
        <v>6.6906845084920201</v>
      </c>
      <c r="V119" s="227">
        <v>2.9195657103619599</v>
      </c>
      <c r="W119" s="227">
        <v>4.6632124352331603</v>
      </c>
      <c r="X119" s="246">
        <v>2.9366306027820701</v>
      </c>
      <c r="Y119" s="227">
        <v>4.2030567685589499</v>
      </c>
      <c r="Z119" s="227">
        <v>5.2573932092004396</v>
      </c>
      <c r="AA119" s="227">
        <v>4.6573875802997904</v>
      </c>
      <c r="AB119" s="227">
        <v>4.1375604513702298</v>
      </c>
      <c r="AC119" s="227">
        <v>2.7127659574468099</v>
      </c>
      <c r="AD119" s="227">
        <v>2.11752249867655</v>
      </c>
      <c r="AE119" s="227">
        <v>2.7972027972028002</v>
      </c>
      <c r="AF119" s="227">
        <v>3.0883919062832801</v>
      </c>
      <c r="AG119" s="28">
        <v>-3.2051282051282</v>
      </c>
      <c r="AH119" s="28">
        <v>-3.19422977846471</v>
      </c>
      <c r="AI119" s="28">
        <v>-6.7770305225038801</v>
      </c>
      <c r="AJ119" s="28">
        <v>-7.5257731958762903</v>
      </c>
      <c r="AK119" s="28">
        <v>-6.5463917525773203</v>
      </c>
      <c r="AL119" s="28">
        <v>-0.57083549558899804</v>
      </c>
      <c r="AM119" s="28">
        <v>0.15552099533437</v>
      </c>
      <c r="AN119" s="475">
        <v>4.2564372044140804</v>
      </c>
      <c r="AO119" s="529" t="s">
        <v>144</v>
      </c>
      <c r="AP119" s="532">
        <v>-11.235955056179799</v>
      </c>
      <c r="AQ119" s="532">
        <v>-4.2372881355932197</v>
      </c>
      <c r="AR119" s="532">
        <v>-1.6949152542372801</v>
      </c>
      <c r="AS119" s="532">
        <v>-1.1864406779661001</v>
      </c>
      <c r="AT119" s="515">
        <v>3.1</v>
      </c>
      <c r="AU119" s="526">
        <v>-0.936524453694069</v>
      </c>
      <c r="AV119" s="538">
        <v>0</v>
      </c>
      <c r="AW119" s="538">
        <v>0</v>
      </c>
      <c r="AX119" s="538">
        <v>0</v>
      </c>
      <c r="AY119" s="538">
        <v>0</v>
      </c>
      <c r="AZ119" s="538">
        <v>0</v>
      </c>
      <c r="BA119" s="538">
        <v>0</v>
      </c>
      <c r="BB119" s="538">
        <v>0</v>
      </c>
      <c r="BC119" s="538">
        <v>0</v>
      </c>
      <c r="BD119" s="538">
        <v>0</v>
      </c>
      <c r="BE119" s="538">
        <v>0</v>
      </c>
      <c r="BF119" s="538">
        <v>0</v>
      </c>
      <c r="BG119" s="538">
        <v>0</v>
      </c>
      <c r="BH119" s="538">
        <v>0</v>
      </c>
      <c r="BI119" s="538">
        <v>0</v>
      </c>
      <c r="BJ119" s="538">
        <v>0</v>
      </c>
      <c r="BK119" s="538">
        <v>0</v>
      </c>
      <c r="BL119" s="538">
        <v>0</v>
      </c>
    </row>
    <row r="120" spans="1:64" ht="28.5">
      <c r="A120" s="497" t="s">
        <v>84</v>
      </c>
      <c r="B120" s="549">
        <v>6.2525102921980098</v>
      </c>
      <c r="C120" s="549">
        <v>3.8802948504983399</v>
      </c>
      <c r="D120" s="549">
        <v>-1.65260998404377</v>
      </c>
      <c r="E120" s="549">
        <v>0.54869684499314197</v>
      </c>
      <c r="F120" s="549">
        <v>0</v>
      </c>
      <c r="G120" s="549">
        <v>-0.40969387755101999</v>
      </c>
      <c r="H120" s="549">
        <v>2.2827041264266899</v>
      </c>
      <c r="I120" s="549">
        <v>4.4678822316059899</v>
      </c>
      <c r="J120" s="227">
        <v>1.84266477675407</v>
      </c>
      <c r="K120" s="227">
        <v>11.5073807300698</v>
      </c>
      <c r="L120" s="227">
        <v>16.3839496241227</v>
      </c>
      <c r="M120" s="227">
        <v>21.4565986465267</v>
      </c>
      <c r="N120" s="227">
        <v>27.30752285494</v>
      </c>
      <c r="O120" s="227">
        <v>17.1514524889133</v>
      </c>
      <c r="P120" s="227">
        <v>16.561895551257301</v>
      </c>
      <c r="Q120" s="227">
        <v>8.3198186290969804</v>
      </c>
      <c r="R120" s="227">
        <v>6.8719641513306398</v>
      </c>
      <c r="S120" s="227">
        <v>5.9511158342189203</v>
      </c>
      <c r="T120" s="227">
        <v>5.43261562998405</v>
      </c>
      <c r="U120" s="227">
        <v>8.8522902727740593</v>
      </c>
      <c r="V120" s="227">
        <v>5.5750933990083196</v>
      </c>
      <c r="W120" s="227">
        <v>7.1502590673575099</v>
      </c>
      <c r="X120" s="246">
        <v>6.9551777434312196</v>
      </c>
      <c r="Y120" s="227">
        <v>9.3340611353711793</v>
      </c>
      <c r="Z120" s="227">
        <v>9.3647316538882794</v>
      </c>
      <c r="AA120" s="227">
        <v>6.5310492505353297</v>
      </c>
      <c r="AB120" s="227">
        <v>6.5556152606125702</v>
      </c>
      <c r="AC120" s="227">
        <v>4.3617021276595702</v>
      </c>
      <c r="AD120" s="227">
        <v>1.64107993647432</v>
      </c>
      <c r="AE120" s="227">
        <v>8.4991931145777304</v>
      </c>
      <c r="AF120" s="227">
        <v>3.3013844515441999</v>
      </c>
      <c r="AG120" s="28">
        <v>-2.9914529914529902</v>
      </c>
      <c r="AH120" s="28">
        <v>-2.5759917568263799</v>
      </c>
      <c r="AI120" s="28">
        <v>-4.1903776513191904</v>
      </c>
      <c r="AJ120" s="28">
        <v>-9.3814432989690708</v>
      </c>
      <c r="AK120" s="28">
        <v>-9.0721649484536098</v>
      </c>
      <c r="AL120" s="28">
        <v>0.72651790347690703</v>
      </c>
      <c r="AM120" s="28">
        <v>-0.36288232244686403</v>
      </c>
      <c r="AN120" s="475">
        <v>8.0924855491329506</v>
      </c>
      <c r="AO120" s="534" t="s">
        <v>149</v>
      </c>
      <c r="AP120" s="527"/>
      <c r="AQ120" s="527"/>
      <c r="AR120" s="527"/>
      <c r="AS120" s="527"/>
      <c r="AT120" s="527"/>
      <c r="AU120" s="527"/>
      <c r="AV120" s="527"/>
      <c r="AW120" s="527"/>
      <c r="AX120" s="527"/>
      <c r="AY120" s="527"/>
      <c r="AZ120" s="539"/>
      <c r="BA120" s="539"/>
      <c r="BB120" s="539"/>
      <c r="BC120" s="539"/>
      <c r="BD120" s="539"/>
      <c r="BH120" s="542"/>
      <c r="BI120" s="539"/>
      <c r="BJ120" s="539"/>
      <c r="BK120" s="539"/>
      <c r="BL120" s="539"/>
    </row>
    <row r="121" spans="1:64">
      <c r="A121" s="497"/>
      <c r="B121" s="549"/>
      <c r="C121" s="549"/>
      <c r="D121" s="549"/>
      <c r="E121" s="549"/>
      <c r="F121" s="549"/>
      <c r="G121" s="549"/>
      <c r="H121" s="549"/>
      <c r="I121" s="549"/>
      <c r="J121" s="227"/>
      <c r="K121" s="227"/>
      <c r="L121" s="227"/>
      <c r="M121" s="227"/>
      <c r="N121" s="227"/>
      <c r="O121" s="227"/>
      <c r="P121" s="227"/>
      <c r="Q121" s="227"/>
      <c r="R121" s="227"/>
      <c r="S121" s="227"/>
      <c r="T121" s="227"/>
      <c r="U121" s="227"/>
      <c r="V121" s="227"/>
      <c r="W121" s="227"/>
      <c r="X121" s="246"/>
      <c r="Y121" s="227"/>
      <c r="Z121" s="227"/>
      <c r="AA121" s="227"/>
      <c r="AB121" s="227"/>
      <c r="AC121" s="227"/>
      <c r="AD121" s="227"/>
      <c r="AE121" s="227"/>
      <c r="AF121" s="227"/>
      <c r="AG121" s="76"/>
      <c r="AH121" s="76"/>
      <c r="AI121" s="76"/>
      <c r="AJ121" s="76"/>
      <c r="AK121" s="276"/>
      <c r="AL121" s="276"/>
      <c r="AM121" s="276"/>
      <c r="AN121" s="330"/>
      <c r="AO121" s="529" t="s">
        <v>150</v>
      </c>
      <c r="AP121" s="572">
        <v>0</v>
      </c>
      <c r="AQ121" s="572">
        <v>0</v>
      </c>
      <c r="AR121" s="572">
        <v>0</v>
      </c>
      <c r="AS121" s="572">
        <v>0</v>
      </c>
      <c r="AT121" s="572">
        <v>0</v>
      </c>
      <c r="AU121" s="572">
        <v>0</v>
      </c>
      <c r="AV121" s="537">
        <v>0</v>
      </c>
      <c r="AW121" s="537">
        <v>0</v>
      </c>
      <c r="AX121" s="537">
        <v>0</v>
      </c>
      <c r="AY121" s="537">
        <v>0</v>
      </c>
      <c r="AZ121" s="537">
        <v>0</v>
      </c>
      <c r="BA121" s="578">
        <v>11.7</v>
      </c>
      <c r="BB121" s="578">
        <v>11.304883011190199</v>
      </c>
      <c r="BC121" s="578">
        <v>11.234829659318599</v>
      </c>
      <c r="BD121" s="578">
        <v>11.434865735768</v>
      </c>
      <c r="BE121" s="583">
        <v>11.2890064102564</v>
      </c>
      <c r="BF121" s="583">
        <v>11.326369426751601</v>
      </c>
      <c r="BG121" s="583">
        <v>11.547809829059799</v>
      </c>
      <c r="BH121" s="583">
        <v>11.6</v>
      </c>
      <c r="BI121" s="578">
        <v>11.699434968017099</v>
      </c>
      <c r="BJ121" s="578">
        <v>11.524106951871699</v>
      </c>
      <c r="BK121" s="578">
        <v>11.7735867237687</v>
      </c>
      <c r="BL121" s="578">
        <v>11.686684549356199</v>
      </c>
    </row>
    <row r="122" spans="1:64" ht="15.5">
      <c r="A122" s="500"/>
      <c r="B122" s="555">
        <v>10.164415023383601</v>
      </c>
      <c r="C122" s="555">
        <v>16.413511262063</v>
      </c>
      <c r="D122" s="555">
        <v>-1.28706883240072</v>
      </c>
      <c r="E122" s="555">
        <v>-2.7434842249657101</v>
      </c>
      <c r="F122" s="555">
        <v>-8.0927811090968191</v>
      </c>
      <c r="G122" s="555">
        <v>-5.0869387755102</v>
      </c>
      <c r="H122" s="555">
        <v>-1.69739537606087</v>
      </c>
      <c r="I122" s="555">
        <v>9.2918718013582708</v>
      </c>
      <c r="J122" s="558">
        <v>9.4731868651074898</v>
      </c>
      <c r="K122" s="558">
        <v>20.167511449024101</v>
      </c>
      <c r="L122" s="558">
        <v>30.541069100391098</v>
      </c>
      <c r="M122" s="558">
        <v>40.023684123121001</v>
      </c>
      <c r="N122" s="558">
        <v>47.045379447075703</v>
      </c>
      <c r="O122" s="558">
        <v>25.816557875330101</v>
      </c>
      <c r="P122" s="558">
        <v>27.455960164330101</v>
      </c>
      <c r="Q122" s="558">
        <v>12.729898812372999</v>
      </c>
      <c r="R122" s="558">
        <v>16.224378101466701</v>
      </c>
      <c r="S122" s="558">
        <v>14.1339001062699</v>
      </c>
      <c r="T122" s="558">
        <v>11.3868952684742</v>
      </c>
      <c r="U122" s="558">
        <v>25.167267112712299</v>
      </c>
      <c r="V122" s="558">
        <v>15.154388557861401</v>
      </c>
      <c r="W122" s="558">
        <v>19.015544041450799</v>
      </c>
      <c r="X122" s="561">
        <v>15.9711488923235</v>
      </c>
      <c r="Y122" s="558">
        <v>21.779475982532801</v>
      </c>
      <c r="Z122" s="558">
        <v>21.631982475356001</v>
      </c>
      <c r="AA122" s="558">
        <v>16.381156316916499</v>
      </c>
      <c r="AB122" s="558">
        <v>16.066630843632499</v>
      </c>
      <c r="AC122" s="558">
        <v>8.3510638297872308</v>
      </c>
      <c r="AD122" s="558">
        <v>2.7527792482795101</v>
      </c>
      <c r="AE122" s="558">
        <v>14.9034983584055</v>
      </c>
      <c r="AF122" s="558">
        <v>8.25346112886049</v>
      </c>
      <c r="AG122" s="568">
        <v>-10.3098290598291</v>
      </c>
      <c r="AH122" s="568">
        <v>-12.3132405976301</v>
      </c>
      <c r="AI122" s="568">
        <v>-24.055871702017601</v>
      </c>
      <c r="AJ122" s="568">
        <v>-28.9690721649485</v>
      </c>
      <c r="AK122" s="568">
        <v>-27.731958762886599</v>
      </c>
      <c r="AL122" s="568">
        <v>-1.50492994291645</v>
      </c>
      <c r="AM122" s="568">
        <v>-2.5920165889061701</v>
      </c>
      <c r="AN122" s="577">
        <v>17.708880714661099</v>
      </c>
      <c r="AO122" s="529" t="s">
        <v>151</v>
      </c>
      <c r="AP122" s="572">
        <v>0</v>
      </c>
      <c r="AQ122" s="572">
        <v>0</v>
      </c>
      <c r="AR122" s="572">
        <v>0</v>
      </c>
      <c r="AS122" s="572">
        <v>0</v>
      </c>
      <c r="AT122" s="572">
        <v>0</v>
      </c>
      <c r="AU122" s="572">
        <v>0</v>
      </c>
      <c r="AV122" s="538">
        <v>0</v>
      </c>
      <c r="AW122" s="538">
        <v>0</v>
      </c>
      <c r="AX122" s="538">
        <v>0</v>
      </c>
      <c r="AY122" s="538">
        <v>0</v>
      </c>
      <c r="AZ122" s="538">
        <v>0</v>
      </c>
      <c r="BA122" s="579">
        <v>11.6</v>
      </c>
      <c r="BB122" s="580">
        <v>11.058587512794301</v>
      </c>
      <c r="BC122" s="580">
        <v>11.0666125760649</v>
      </c>
      <c r="BD122" s="580">
        <v>11.366462365591399</v>
      </c>
      <c r="BE122" s="583">
        <v>11.210641025640999</v>
      </c>
      <c r="BF122" s="584">
        <v>11.3678807241747</v>
      </c>
      <c r="BG122" s="584">
        <v>11.613692636072599</v>
      </c>
      <c r="BH122" s="584">
        <v>11.4</v>
      </c>
      <c r="BI122" s="579">
        <v>11.765422459893101</v>
      </c>
      <c r="BJ122" s="579">
        <v>11.5786004273504</v>
      </c>
      <c r="BK122" s="580">
        <v>11.7440310492505</v>
      </c>
      <c r="BL122" s="580">
        <v>11.592518796992501</v>
      </c>
    </row>
    <row r="123" spans="1:64">
      <c r="A123" s="631" t="s">
        <v>152</v>
      </c>
      <c r="B123" s="632"/>
      <c r="C123" s="632"/>
      <c r="D123" s="632"/>
      <c r="E123" s="632"/>
      <c r="F123" s="632"/>
      <c r="G123" s="632"/>
      <c r="H123" s="632"/>
      <c r="I123" s="632"/>
      <c r="J123" s="633"/>
      <c r="K123" s="633"/>
      <c r="L123" s="633"/>
      <c r="M123" s="633"/>
      <c r="N123" s="633"/>
      <c r="O123" s="391"/>
      <c r="P123" s="391"/>
      <c r="Q123" s="391"/>
      <c r="R123" s="391"/>
      <c r="S123" s="391"/>
      <c r="T123" s="391"/>
      <c r="U123" s="391"/>
      <c r="V123" s="391"/>
      <c r="W123" s="391"/>
      <c r="X123" s="410"/>
      <c r="Y123" s="632"/>
      <c r="Z123" s="632"/>
      <c r="AA123" s="632"/>
      <c r="AB123" s="632"/>
      <c r="AC123" s="632"/>
      <c r="AD123" s="632"/>
      <c r="AE123" s="632"/>
      <c r="AF123" s="632"/>
      <c r="AG123" s="276"/>
      <c r="AH123" s="276"/>
      <c r="AI123" s="276"/>
      <c r="AJ123" s="276"/>
      <c r="AK123" s="417"/>
      <c r="AL123" s="417"/>
      <c r="AM123" s="417"/>
      <c r="AN123" s="423"/>
      <c r="AO123" s="534" t="s">
        <v>153</v>
      </c>
      <c r="AP123" s="527"/>
      <c r="AQ123" s="527"/>
      <c r="AR123" s="527"/>
      <c r="AS123" s="527"/>
      <c r="AT123" s="527"/>
      <c r="AU123" s="527"/>
      <c r="AV123" s="527"/>
      <c r="AW123" s="527"/>
      <c r="AX123" s="527"/>
      <c r="AY123" s="527"/>
      <c r="AZ123" s="539"/>
      <c r="BA123" s="539"/>
      <c r="BB123" s="539"/>
      <c r="BC123" s="539"/>
      <c r="BD123" s="539"/>
      <c r="BE123" s="585"/>
      <c r="BF123" s="527"/>
      <c r="BG123" s="527"/>
      <c r="BH123" s="527"/>
      <c r="BI123" s="539"/>
      <c r="BJ123" s="539"/>
      <c r="BK123" s="539"/>
      <c r="BL123" s="539"/>
    </row>
    <row r="124" spans="1:64">
      <c r="A124" s="497" t="s">
        <v>68</v>
      </c>
      <c r="B124" s="549">
        <v>18.863896597900101</v>
      </c>
      <c r="C124" s="549">
        <v>22.1835021321962</v>
      </c>
      <c r="D124" s="549">
        <v>8.2215355240679404</v>
      </c>
      <c r="E124" s="549">
        <v>11.285631180919101</v>
      </c>
      <c r="F124" s="549">
        <v>15.255937358441701</v>
      </c>
      <c r="G124" s="549">
        <v>16.1071428571429</v>
      </c>
      <c r="H124" s="549">
        <v>17.2885572139303</v>
      </c>
      <c r="I124" s="549">
        <v>16.5580182529335</v>
      </c>
      <c r="J124" s="227">
        <v>18.741633199464498</v>
      </c>
      <c r="K124" s="227">
        <v>14.9509803921569</v>
      </c>
      <c r="L124" s="227">
        <v>14.566284779050701</v>
      </c>
      <c r="M124" s="227">
        <v>14.660004414106799</v>
      </c>
      <c r="N124" s="227">
        <v>16.7016722941536</v>
      </c>
      <c r="O124" s="227">
        <v>13.1147540983607</v>
      </c>
      <c r="P124" s="227">
        <v>13.5236664162284</v>
      </c>
      <c r="Q124" s="227">
        <v>10.710194730813299</v>
      </c>
      <c r="R124" s="227">
        <v>13.0429409198856</v>
      </c>
      <c r="S124" s="227">
        <v>12.061636556854401</v>
      </c>
      <c r="T124" s="227">
        <v>12.652844231791599</v>
      </c>
      <c r="U124" s="227">
        <v>13.947503860010301</v>
      </c>
      <c r="V124" s="227">
        <v>10.978147762747099</v>
      </c>
      <c r="W124" s="227">
        <v>13.3678756476684</v>
      </c>
      <c r="X124" s="246">
        <v>12.0041215868109</v>
      </c>
      <c r="Y124" s="227">
        <v>13.264192139738</v>
      </c>
      <c r="Z124" s="227">
        <v>13.472070098576101</v>
      </c>
      <c r="AA124" s="227">
        <v>13.0085653104925</v>
      </c>
      <c r="AB124" s="227">
        <v>14.1859215475551</v>
      </c>
      <c r="AC124" s="227">
        <v>10.319148936170199</v>
      </c>
      <c r="AD124" s="227">
        <v>12.7051349920593</v>
      </c>
      <c r="AE124" s="227">
        <v>13.501882732652</v>
      </c>
      <c r="AF124" s="227">
        <v>12.619808306709301</v>
      </c>
      <c r="AG124" s="28">
        <v>10.683760683760701</v>
      </c>
      <c r="AH124" s="28">
        <v>9.4796496651210695</v>
      </c>
      <c r="AI124" s="28">
        <v>4.2938437661665798</v>
      </c>
      <c r="AJ124" s="28">
        <v>6.5463917525773203</v>
      </c>
      <c r="AK124" s="28">
        <v>6.1855670103092804</v>
      </c>
      <c r="AL124" s="28">
        <v>11.6242864556305</v>
      </c>
      <c r="AM124" s="28">
        <v>9.1238983929497106</v>
      </c>
      <c r="AN124" s="475">
        <v>14.713610089332599</v>
      </c>
      <c r="AO124" s="529" t="s">
        <v>68</v>
      </c>
      <c r="AP124" s="572">
        <v>0</v>
      </c>
      <c r="AQ124" s="572">
        <v>0</v>
      </c>
      <c r="AR124" s="572">
        <v>0</v>
      </c>
      <c r="AS124" s="572">
        <v>0</v>
      </c>
      <c r="AT124" s="572">
        <v>0</v>
      </c>
      <c r="AU124" s="572">
        <v>0</v>
      </c>
      <c r="AV124" s="538">
        <v>0</v>
      </c>
      <c r="AW124" s="538">
        <v>0</v>
      </c>
      <c r="AX124" s="538">
        <v>0</v>
      </c>
      <c r="AY124" s="538">
        <v>0</v>
      </c>
      <c r="AZ124" s="538">
        <v>0</v>
      </c>
      <c r="BA124" s="581">
        <v>0</v>
      </c>
      <c r="BB124" s="581">
        <v>0</v>
      </c>
      <c r="BC124" s="581">
        <v>0</v>
      </c>
      <c r="BD124" s="581">
        <v>0</v>
      </c>
      <c r="BE124" s="581">
        <v>0</v>
      </c>
      <c r="BF124" s="581">
        <v>0</v>
      </c>
      <c r="BG124" s="581">
        <v>0</v>
      </c>
      <c r="BH124" s="581">
        <v>0</v>
      </c>
      <c r="BI124" s="581">
        <v>0</v>
      </c>
      <c r="BJ124" s="581">
        <v>0</v>
      </c>
      <c r="BK124" s="581">
        <v>0</v>
      </c>
      <c r="BL124" s="581">
        <v>0</v>
      </c>
    </row>
    <row r="125" spans="1:64">
      <c r="A125" s="497" t="s">
        <v>69</v>
      </c>
      <c r="B125" s="549">
        <v>5.6581986143187102</v>
      </c>
      <c r="C125" s="549">
        <v>6.47321428571429</v>
      </c>
      <c r="D125" s="549">
        <v>2.45327102803738</v>
      </c>
      <c r="E125" s="549">
        <v>3.4293552812071302</v>
      </c>
      <c r="F125" s="549">
        <v>2.1452145214521501</v>
      </c>
      <c r="G125" s="549">
        <v>1.5330612244898001</v>
      </c>
      <c r="H125" s="549">
        <v>1.99004975124378</v>
      </c>
      <c r="I125" s="549">
        <v>2.0860495436766602</v>
      </c>
      <c r="J125" s="227">
        <v>3.0789825970548899</v>
      </c>
      <c r="K125" s="227">
        <v>4.00326797385621</v>
      </c>
      <c r="L125" s="227">
        <v>1.80032733224223</v>
      </c>
      <c r="M125" s="227">
        <v>3.3157498116051198</v>
      </c>
      <c r="N125" s="227">
        <v>3.5466461063993799</v>
      </c>
      <c r="O125" s="227">
        <v>3.43481654957065</v>
      </c>
      <c r="P125" s="227">
        <v>2.4793388429752099</v>
      </c>
      <c r="Q125" s="227">
        <v>3.1500572737686099</v>
      </c>
      <c r="R125" s="227">
        <v>7.8008925351604796</v>
      </c>
      <c r="S125" s="227">
        <v>6.2167906482465503</v>
      </c>
      <c r="T125" s="227">
        <v>6.6454013822434899</v>
      </c>
      <c r="U125" s="227">
        <v>8.2861554297478097</v>
      </c>
      <c r="V125" s="227">
        <v>5.93132154006243</v>
      </c>
      <c r="W125" s="227">
        <v>7.2020725388600999</v>
      </c>
      <c r="X125" s="246">
        <v>8.3977331272539892</v>
      </c>
      <c r="Y125" s="227">
        <v>7.1506550218340603</v>
      </c>
      <c r="Z125" s="227">
        <v>7.0646221248630896</v>
      </c>
      <c r="AA125" s="227">
        <v>7.4411134903640299</v>
      </c>
      <c r="AB125" s="227">
        <v>6.0182697474476097</v>
      </c>
      <c r="AC125" s="227">
        <v>4.3085106382978697</v>
      </c>
      <c r="AD125" s="227">
        <v>6.9878242456326101</v>
      </c>
      <c r="AE125" s="227">
        <v>6.7240451855836501</v>
      </c>
      <c r="AF125" s="227">
        <v>5.5910543130990398</v>
      </c>
      <c r="AG125" s="28">
        <v>7.0512820512820502</v>
      </c>
      <c r="AH125" s="28">
        <v>5.8217413704276098</v>
      </c>
      <c r="AI125" s="28">
        <v>5.1733057423693696</v>
      </c>
      <c r="AJ125" s="28">
        <v>4.02061855670103</v>
      </c>
      <c r="AK125" s="28">
        <v>3.65979381443299</v>
      </c>
      <c r="AL125" s="28">
        <v>5.3450960041515296</v>
      </c>
      <c r="AM125" s="28">
        <v>3.2659409020217698</v>
      </c>
      <c r="AN125" s="475">
        <v>6.2532842879663697</v>
      </c>
      <c r="AO125" s="534" t="s">
        <v>154</v>
      </c>
      <c r="AP125" s="527"/>
      <c r="AQ125" s="527"/>
      <c r="AR125" s="527"/>
      <c r="AS125" s="527"/>
      <c r="AT125" s="527"/>
      <c r="AU125" s="527"/>
      <c r="AV125" s="527"/>
      <c r="AW125" s="527"/>
      <c r="AX125" s="527"/>
      <c r="AY125" s="527"/>
      <c r="AZ125" s="539"/>
      <c r="BA125" s="539"/>
      <c r="BB125" s="539"/>
      <c r="BC125" s="539"/>
      <c r="BD125" s="539"/>
      <c r="BE125" s="585"/>
      <c r="BF125" s="527"/>
      <c r="BG125" s="527"/>
      <c r="BH125" s="527"/>
      <c r="BI125" s="539"/>
      <c r="BJ125" s="539"/>
      <c r="BK125" s="539"/>
      <c r="BL125" s="539"/>
    </row>
    <row r="126" spans="1:64">
      <c r="A126" s="497" t="s">
        <v>71</v>
      </c>
      <c r="B126" s="549">
        <v>16.050808314087799</v>
      </c>
      <c r="C126" s="549">
        <v>12.006515444015401</v>
      </c>
      <c r="D126" s="549">
        <v>8.5280373831775709</v>
      </c>
      <c r="E126" s="549">
        <v>12.2085048010974</v>
      </c>
      <c r="F126" s="549">
        <v>11.964858457676799</v>
      </c>
      <c r="G126" s="549">
        <v>10.2521428571429</v>
      </c>
      <c r="H126" s="549">
        <v>8.0845771144278604</v>
      </c>
      <c r="I126" s="549">
        <v>7.9530638852672801</v>
      </c>
      <c r="J126" s="227">
        <v>10.5756358768407</v>
      </c>
      <c r="K126" s="227">
        <v>11.928104575163401</v>
      </c>
      <c r="L126" s="227">
        <v>13.911620294599</v>
      </c>
      <c r="M126" s="227">
        <v>13.036925395629201</v>
      </c>
      <c r="N126" s="227">
        <v>13.1842713955281</v>
      </c>
      <c r="O126" s="227">
        <v>14.285714285714301</v>
      </c>
      <c r="P126" s="227">
        <v>12.5469571750564</v>
      </c>
      <c r="Q126" s="227">
        <v>14.547537227949601</v>
      </c>
      <c r="R126" s="227">
        <v>14.6223171978073</v>
      </c>
      <c r="S126" s="227">
        <v>13.9213602550478</v>
      </c>
      <c r="T126" s="227">
        <v>13.981924508240301</v>
      </c>
      <c r="U126" s="227">
        <v>15.0797735460628</v>
      </c>
      <c r="V126" s="227">
        <v>11.365452229623299</v>
      </c>
      <c r="W126" s="227">
        <v>13.3678756476684</v>
      </c>
      <c r="X126" s="246">
        <v>13.2921174652241</v>
      </c>
      <c r="Y126" s="227">
        <v>13.264192139738</v>
      </c>
      <c r="Z126" s="227">
        <v>13.9691276662892</v>
      </c>
      <c r="AA126" s="227">
        <v>14.2933618843683</v>
      </c>
      <c r="AB126" s="227">
        <v>13.865018807093</v>
      </c>
      <c r="AC126" s="227">
        <v>13.9103613244366</v>
      </c>
      <c r="AD126" s="227">
        <v>15.352038115405</v>
      </c>
      <c r="AE126" s="227">
        <v>12.4798278644432</v>
      </c>
      <c r="AF126" s="227">
        <v>15.654952076677301</v>
      </c>
      <c r="AG126" s="28">
        <v>12.792730752068101</v>
      </c>
      <c r="AH126" s="28">
        <v>12.0041215868109</v>
      </c>
      <c r="AI126" s="28">
        <v>10.812209001552</v>
      </c>
      <c r="AJ126" s="28">
        <v>8.3505154639175299</v>
      </c>
      <c r="AK126" s="28">
        <v>7.5773195876288701</v>
      </c>
      <c r="AL126" s="28">
        <v>12.1951219512195</v>
      </c>
      <c r="AM126" s="28">
        <v>11.2493519958528</v>
      </c>
      <c r="AN126" s="475">
        <v>16.953380135813202</v>
      </c>
      <c r="AO126" s="529" t="s">
        <v>155</v>
      </c>
      <c r="AP126" s="572">
        <v>0</v>
      </c>
      <c r="AQ126" s="572">
        <v>0</v>
      </c>
      <c r="AR126" s="572">
        <v>0</v>
      </c>
      <c r="AS126" s="572">
        <v>0</v>
      </c>
      <c r="AT126" s="572">
        <v>0</v>
      </c>
      <c r="AU126" s="572">
        <v>0</v>
      </c>
      <c r="AV126" s="538">
        <v>0</v>
      </c>
      <c r="AW126" s="538">
        <v>0</v>
      </c>
      <c r="AX126" s="538">
        <v>0</v>
      </c>
      <c r="AY126" s="538">
        <v>0</v>
      </c>
      <c r="AZ126" s="538">
        <v>0</v>
      </c>
      <c r="BA126" s="31">
        <v>3.8</v>
      </c>
      <c r="BB126" s="31">
        <v>3.3</v>
      </c>
      <c r="BC126" s="526">
        <v>8.0436941410129101</v>
      </c>
      <c r="BD126" s="526">
        <v>4.7331319234642502</v>
      </c>
      <c r="BE126" s="586">
        <v>3.9486673247778898</v>
      </c>
      <c r="BF126" s="449">
        <v>3.8423645320197002</v>
      </c>
      <c r="BG126" s="449">
        <v>5.9628543499511304</v>
      </c>
      <c r="BH126" s="449">
        <v>8.3000000000000007</v>
      </c>
      <c r="BI126" s="31">
        <v>4.6231155778894504</v>
      </c>
      <c r="BJ126" s="31">
        <v>4.0766208251473497</v>
      </c>
      <c r="BK126" s="526">
        <v>3.44311377245509</v>
      </c>
      <c r="BL126" s="526">
        <v>2.6548672566371598</v>
      </c>
    </row>
    <row r="127" spans="1:64" ht="28.5">
      <c r="A127" s="497" t="s">
        <v>84</v>
      </c>
      <c r="B127" s="549">
        <v>23.3256351039261</v>
      </c>
      <c r="C127" s="549">
        <v>16.6852678571429</v>
      </c>
      <c r="D127" s="549">
        <v>10.7419648962845</v>
      </c>
      <c r="E127" s="549">
        <v>5.5334681825579501</v>
      </c>
      <c r="F127" s="549">
        <v>14.421896735128101</v>
      </c>
      <c r="G127" s="549">
        <v>20.708163265306101</v>
      </c>
      <c r="H127" s="549">
        <v>15.4716613013365</v>
      </c>
      <c r="I127" s="549">
        <v>13.403646694818001</v>
      </c>
      <c r="J127" s="227">
        <v>19.655090952043501</v>
      </c>
      <c r="K127" s="227">
        <v>18.524076297185498</v>
      </c>
      <c r="L127" s="227">
        <v>20.578240727898098</v>
      </c>
      <c r="M127" s="227">
        <v>25.4260693961341</v>
      </c>
      <c r="N127" s="227">
        <v>25.2158828064765</v>
      </c>
      <c r="O127" s="227">
        <v>20.907245004733699</v>
      </c>
      <c r="P127" s="227">
        <v>24.9032882011605</v>
      </c>
      <c r="Q127" s="227">
        <v>23.824935165141401</v>
      </c>
      <c r="R127" s="227">
        <v>20.732366422658501</v>
      </c>
      <c r="S127" s="227">
        <v>17.9064824654623</v>
      </c>
      <c r="T127" s="227">
        <v>20.032770135566199</v>
      </c>
      <c r="U127" s="227">
        <v>20.741121976325299</v>
      </c>
      <c r="V127" s="227">
        <v>16.5972944849116</v>
      </c>
      <c r="W127" s="227">
        <v>20.673575129533699</v>
      </c>
      <c r="X127" s="246">
        <v>19.835136527563101</v>
      </c>
      <c r="Y127" s="227">
        <v>18.995633187772899</v>
      </c>
      <c r="Z127" s="227">
        <v>20.810514786418398</v>
      </c>
      <c r="AA127" s="227">
        <v>18.843683083511799</v>
      </c>
      <c r="AB127" s="227">
        <v>21.869962385814102</v>
      </c>
      <c r="AC127" s="227">
        <v>17.872340425531899</v>
      </c>
      <c r="AD127" s="227">
        <v>20.487030174695601</v>
      </c>
      <c r="AE127" s="227">
        <v>22.0120247349655</v>
      </c>
      <c r="AF127" s="227">
        <v>18.903088391906302</v>
      </c>
      <c r="AG127" s="28">
        <v>19.182684102038898</v>
      </c>
      <c r="AH127" s="28">
        <v>17.104585265327199</v>
      </c>
      <c r="AI127" s="28">
        <v>14.8473874806001</v>
      </c>
      <c r="AJ127" s="28">
        <v>12.319587628866</v>
      </c>
      <c r="AK127" s="28">
        <v>11.503307042603399</v>
      </c>
      <c r="AL127" s="28">
        <v>19.906058307718901</v>
      </c>
      <c r="AM127" s="28">
        <v>13.5303265940902</v>
      </c>
      <c r="AN127" s="475">
        <v>23.751970572779801</v>
      </c>
      <c r="AO127" s="534" t="s">
        <v>156</v>
      </c>
      <c r="AP127" s="527"/>
      <c r="AQ127" s="527"/>
      <c r="AR127" s="527"/>
      <c r="AS127" s="527"/>
      <c r="AT127" s="527"/>
      <c r="AU127" s="527"/>
      <c r="AV127" s="527"/>
      <c r="AW127" s="527"/>
      <c r="AX127" s="527"/>
      <c r="AY127" s="527"/>
      <c r="AZ127" s="539"/>
      <c r="BA127" s="539"/>
      <c r="BB127" s="539"/>
      <c r="BC127" s="539"/>
      <c r="BD127" s="539"/>
      <c r="BH127" s="542"/>
      <c r="BI127" s="539"/>
      <c r="BJ127" s="539"/>
      <c r="BK127" s="539"/>
      <c r="BL127" s="539"/>
    </row>
    <row r="128" spans="1:64">
      <c r="A128" s="497"/>
      <c r="B128" s="549"/>
      <c r="C128" s="549"/>
      <c r="D128" s="549"/>
      <c r="E128" s="549"/>
      <c r="F128" s="549"/>
      <c r="G128" s="549"/>
      <c r="H128" s="549"/>
      <c r="I128" s="549"/>
      <c r="J128" s="227"/>
      <c r="K128" s="227"/>
      <c r="L128" s="227"/>
      <c r="M128" s="227"/>
      <c r="N128" s="227"/>
      <c r="O128" s="227"/>
      <c r="P128" s="227"/>
      <c r="Q128" s="227"/>
      <c r="R128" s="227"/>
      <c r="S128" s="227"/>
      <c r="T128" s="227"/>
      <c r="U128" s="227"/>
      <c r="V128" s="227"/>
      <c r="W128" s="227"/>
      <c r="X128" s="246"/>
      <c r="Y128" s="227"/>
      <c r="Z128" s="227"/>
      <c r="AA128" s="227"/>
      <c r="AB128" s="227"/>
      <c r="AC128" s="227"/>
      <c r="AD128" s="227"/>
      <c r="AE128" s="227"/>
      <c r="AF128" s="227"/>
      <c r="AG128" s="276"/>
      <c r="AH128" s="276"/>
      <c r="AI128" s="276"/>
      <c r="AJ128" s="276"/>
      <c r="AK128" s="276"/>
      <c r="AL128" s="276"/>
      <c r="AM128" s="276"/>
      <c r="AN128" s="330"/>
      <c r="AO128" s="529" t="s">
        <v>123</v>
      </c>
      <c r="AP128" s="28">
        <v>15.5844155844156</v>
      </c>
      <c r="AQ128" s="28">
        <v>17.741935483871</v>
      </c>
      <c r="AR128" s="28">
        <v>23.8938053097345</v>
      </c>
      <c r="AS128" s="28">
        <v>19.6428571428571</v>
      </c>
      <c r="AT128" s="28">
        <v>29.3</v>
      </c>
      <c r="AU128" s="28">
        <v>13.6612021857923</v>
      </c>
      <c r="AV128" s="28">
        <v>13.586956521739101</v>
      </c>
      <c r="AW128" s="28">
        <v>15.882352941176499</v>
      </c>
      <c r="AX128" s="28">
        <v>14.044943820224701</v>
      </c>
      <c r="AY128" s="28">
        <v>22.099447513812201</v>
      </c>
      <c r="AZ128" s="539">
        <v>20.606060606060598</v>
      </c>
      <c r="BA128" s="539">
        <v>22.3684210526316</v>
      </c>
      <c r="BB128" s="539">
        <v>22.727272727272702</v>
      </c>
      <c r="BC128" s="539">
        <v>23.178807947019902</v>
      </c>
      <c r="BD128" s="539">
        <v>15.1079136690647</v>
      </c>
      <c r="BE128" s="448">
        <v>20.5479452054795</v>
      </c>
      <c r="BF128" s="448">
        <v>22.875816993464099</v>
      </c>
      <c r="BG128" s="448">
        <v>24.285714285714299</v>
      </c>
      <c r="BH128" s="448">
        <v>20.399999999999999</v>
      </c>
      <c r="BI128" s="539">
        <v>17.5324675324675</v>
      </c>
      <c r="BJ128" s="539">
        <v>30.065359477124201</v>
      </c>
      <c r="BK128" s="539">
        <v>25</v>
      </c>
      <c r="BL128" s="539">
        <v>23.3766233766234</v>
      </c>
    </row>
    <row r="129" spans="1:64" ht="15.5">
      <c r="A129" s="500"/>
      <c r="B129" s="555">
        <v>63.8985386302327</v>
      </c>
      <c r="C129" s="555">
        <v>57.348499719068798</v>
      </c>
      <c r="D129" s="555">
        <v>29.9448088315674</v>
      </c>
      <c r="E129" s="555">
        <v>32.4569594457816</v>
      </c>
      <c r="F129" s="555">
        <v>43.787907072698701</v>
      </c>
      <c r="G129" s="555">
        <v>48.600510204081601</v>
      </c>
      <c r="H129" s="555">
        <v>42.834845380938397</v>
      </c>
      <c r="I129" s="555">
        <v>40.000778376695401</v>
      </c>
      <c r="J129" s="558">
        <v>52.051342625403599</v>
      </c>
      <c r="K129" s="558">
        <v>49.406429238362001</v>
      </c>
      <c r="L129" s="558">
        <v>50.856473133790097</v>
      </c>
      <c r="M129" s="558">
        <v>56.438749017475303</v>
      </c>
      <c r="N129" s="558">
        <v>58.648472602557597</v>
      </c>
      <c r="O129" s="558">
        <v>51.742529938379299</v>
      </c>
      <c r="P129" s="558">
        <v>53.453250635420503</v>
      </c>
      <c r="Q129" s="558">
        <v>52.232724397672897</v>
      </c>
      <c r="R129" s="558">
        <v>56.198517075511901</v>
      </c>
      <c r="S129" s="558">
        <v>50.106269925611102</v>
      </c>
      <c r="T129" s="558">
        <v>53.312940257841603</v>
      </c>
      <c r="U129" s="558">
        <v>58.054554812146201</v>
      </c>
      <c r="V129" s="558">
        <v>44.872216017344499</v>
      </c>
      <c r="W129" s="558">
        <v>54.611398963730601</v>
      </c>
      <c r="X129" s="561">
        <v>53.529108706852099</v>
      </c>
      <c r="Y129" s="558">
        <v>52.674672489083001</v>
      </c>
      <c r="Z129" s="558">
        <v>55.316334676146802</v>
      </c>
      <c r="AA129" s="558">
        <v>53.586723768736597</v>
      </c>
      <c r="AB129" s="558">
        <v>55.939172487909701</v>
      </c>
      <c r="AC129" s="558">
        <v>46.4103613244366</v>
      </c>
      <c r="AD129" s="558">
        <v>55.532027527792501</v>
      </c>
      <c r="AE129" s="558">
        <v>54.7177805176444</v>
      </c>
      <c r="AF129" s="242">
        <v>52.768903088391902</v>
      </c>
      <c r="AG129" s="589">
        <v>49.710457589149797</v>
      </c>
      <c r="AH129" s="589">
        <v>44.410097887686803</v>
      </c>
      <c r="AI129" s="589">
        <v>35.1267459906881</v>
      </c>
      <c r="AJ129" s="589">
        <v>31.237113402061901</v>
      </c>
      <c r="AK129" s="589">
        <v>28.9259874549745</v>
      </c>
      <c r="AL129" s="589">
        <v>49.070562718720502</v>
      </c>
      <c r="AM129" s="589">
        <v>37.169517884914498</v>
      </c>
      <c r="AN129" s="592">
        <v>61.672245085892101</v>
      </c>
      <c r="AO129" s="529" t="s">
        <v>125</v>
      </c>
      <c r="AP129" s="28">
        <v>50</v>
      </c>
      <c r="AQ129" s="28">
        <v>23.529411764705898</v>
      </c>
      <c r="AR129" s="28">
        <v>25</v>
      </c>
      <c r="AS129" s="28">
        <v>31.25</v>
      </c>
      <c r="AT129" s="28">
        <v>23.1</v>
      </c>
      <c r="AU129" s="28">
        <v>33.3333333333333</v>
      </c>
      <c r="AV129" s="28">
        <v>27.7777777777778</v>
      </c>
      <c r="AW129" s="28">
        <v>30</v>
      </c>
      <c r="AX129" s="28">
        <v>6.25</v>
      </c>
      <c r="AY129" s="28">
        <v>25</v>
      </c>
      <c r="AZ129" s="539">
        <v>50</v>
      </c>
      <c r="BA129" s="539">
        <v>31.578947368421101</v>
      </c>
      <c r="BB129" s="539">
        <v>31.578947368421101</v>
      </c>
      <c r="BC129" s="539">
        <v>12.5</v>
      </c>
      <c r="BD129" s="539">
        <v>22.727272727272702</v>
      </c>
      <c r="BE129" s="448">
        <v>38.8888888888889</v>
      </c>
      <c r="BF129" s="448">
        <v>16.6666666666667</v>
      </c>
      <c r="BG129" s="448">
        <v>33.3333333333333</v>
      </c>
      <c r="BH129" s="448">
        <v>18.8</v>
      </c>
      <c r="BI129" s="539">
        <v>54.1666666666667</v>
      </c>
      <c r="BJ129" s="539">
        <v>41.6666666666667</v>
      </c>
      <c r="BK129" s="539">
        <v>22.727272727272702</v>
      </c>
      <c r="BL129" s="539">
        <v>33.3333333333333</v>
      </c>
    </row>
    <row r="130" spans="1:64">
      <c r="A130" s="631" t="s">
        <v>157</v>
      </c>
      <c r="B130" s="632"/>
      <c r="C130" s="632"/>
      <c r="D130" s="632"/>
      <c r="E130" s="632"/>
      <c r="F130" s="632"/>
      <c r="G130" s="632"/>
      <c r="H130" s="632"/>
      <c r="I130" s="632"/>
      <c r="J130" s="633"/>
      <c r="K130" s="633"/>
      <c r="L130" s="633"/>
      <c r="M130" s="633"/>
      <c r="N130" s="633"/>
      <c r="O130" s="391"/>
      <c r="P130" s="391"/>
      <c r="Q130" s="391"/>
      <c r="R130" s="391"/>
      <c r="S130" s="391"/>
      <c r="T130" s="391"/>
      <c r="U130" s="391"/>
      <c r="V130" s="391"/>
      <c r="W130" s="391"/>
      <c r="X130" s="410"/>
      <c r="Y130" s="632"/>
      <c r="Z130" s="632"/>
      <c r="AA130" s="632"/>
      <c r="AB130" s="632"/>
      <c r="AC130" s="632"/>
      <c r="AD130" s="632"/>
      <c r="AE130" s="632"/>
      <c r="AF130" s="632"/>
      <c r="AG130" s="413"/>
      <c r="AH130" s="413"/>
      <c r="AI130" s="413"/>
      <c r="AJ130" s="413"/>
      <c r="AK130" s="412"/>
      <c r="AL130" s="412"/>
      <c r="AM130" s="412"/>
      <c r="AN130" s="425"/>
      <c r="AO130" s="529" t="s">
        <v>126</v>
      </c>
      <c r="AP130" s="28">
        <v>21.818181818181799</v>
      </c>
      <c r="AQ130" s="28">
        <v>29.069767441860499</v>
      </c>
      <c r="AR130" s="28">
        <v>27.0588235294118</v>
      </c>
      <c r="AS130" s="28">
        <v>22.2222222222222</v>
      </c>
      <c r="AT130" s="28">
        <v>36.700000000000003</v>
      </c>
      <c r="AU130" s="28">
        <v>18.518518518518501</v>
      </c>
      <c r="AV130" s="28">
        <v>23.972602739726</v>
      </c>
      <c r="AW130" s="28">
        <v>27.7777777777778</v>
      </c>
      <c r="AX130" s="28">
        <v>15.1515151515152</v>
      </c>
      <c r="AY130" s="28">
        <v>15.2173913043478</v>
      </c>
      <c r="AZ130" s="539">
        <v>30.952380952380999</v>
      </c>
      <c r="BA130" s="539">
        <v>29.4964028776978</v>
      </c>
      <c r="BB130" s="539">
        <v>23.239436619718301</v>
      </c>
      <c r="BC130" s="539">
        <v>27.702702702702702</v>
      </c>
      <c r="BD130" s="539">
        <v>40.601503759398497</v>
      </c>
      <c r="BE130" s="448">
        <v>36.8055555555556</v>
      </c>
      <c r="BF130" s="448">
        <v>32.824427480916</v>
      </c>
      <c r="BG130" s="448">
        <v>33.561643835616401</v>
      </c>
      <c r="BH130" s="448">
        <v>30</v>
      </c>
      <c r="BI130" s="539">
        <v>30.075187969924801</v>
      </c>
      <c r="BJ130" s="539">
        <v>24.626865671641799</v>
      </c>
      <c r="BK130" s="539">
        <v>37.878787878787897</v>
      </c>
      <c r="BL130" s="539">
        <v>38.805970149253703</v>
      </c>
    </row>
    <row r="131" spans="1:64">
      <c r="A131" s="497" t="s">
        <v>68</v>
      </c>
      <c r="B131" s="549">
        <v>5.9137862726719304</v>
      </c>
      <c r="C131" s="549">
        <v>4.81334781687156</v>
      </c>
      <c r="D131" s="549">
        <v>-0.58411214953271096</v>
      </c>
      <c r="E131" s="549">
        <v>1.10307966765461</v>
      </c>
      <c r="F131" s="549">
        <v>0.497476218210056</v>
      </c>
      <c r="G131" s="549">
        <v>-1.4285714285714299</v>
      </c>
      <c r="H131" s="549">
        <v>-3.4952510176390801</v>
      </c>
      <c r="I131" s="549">
        <v>1.43415906127771</v>
      </c>
      <c r="J131" s="227">
        <v>2.27576974564926</v>
      </c>
      <c r="K131" s="227">
        <v>3.2679738562091498</v>
      </c>
      <c r="L131" s="227">
        <v>3.8461538461538498</v>
      </c>
      <c r="M131" s="227">
        <v>6.7494079728313698</v>
      </c>
      <c r="N131" s="227">
        <v>5.9367771781033101</v>
      </c>
      <c r="O131" s="227">
        <v>-2.26385636221702</v>
      </c>
      <c r="P131" s="227">
        <v>3.0803906836964701</v>
      </c>
      <c r="Q131" s="227">
        <v>3.2073310423825898</v>
      </c>
      <c r="R131" s="227">
        <v>3.1907623709591402</v>
      </c>
      <c r="S131" s="227">
        <v>1.85972369819341</v>
      </c>
      <c r="T131" s="227">
        <v>2.0244461420932001</v>
      </c>
      <c r="U131" s="227">
        <v>3.7056098816263501</v>
      </c>
      <c r="V131" s="227">
        <v>2.54942767950052</v>
      </c>
      <c r="W131" s="227">
        <v>4.3005181347150296</v>
      </c>
      <c r="X131" s="246">
        <v>4.2761463163317899</v>
      </c>
      <c r="Y131" s="227">
        <v>5.0764192139738</v>
      </c>
      <c r="Z131" s="227">
        <v>5.2573932092004396</v>
      </c>
      <c r="AA131" s="227">
        <v>2.9443254817987201</v>
      </c>
      <c r="AB131" s="227">
        <v>4.2987641053197203</v>
      </c>
      <c r="AC131" s="227">
        <v>1.59574468085106</v>
      </c>
      <c r="AD131" s="227">
        <v>5.2938062466913703E-2</v>
      </c>
      <c r="AE131" s="227">
        <v>1.9903173749327601</v>
      </c>
      <c r="AF131" s="227">
        <v>0.85197018104366395</v>
      </c>
      <c r="AG131" s="28">
        <v>0.26709401709401698</v>
      </c>
      <c r="AH131" s="28">
        <v>-1.75167439464194</v>
      </c>
      <c r="AI131" s="28">
        <v>-6.1562338334195497</v>
      </c>
      <c r="AJ131" s="28">
        <v>-5.0515463917525798</v>
      </c>
      <c r="AK131" s="28">
        <v>-4.9484536082474202</v>
      </c>
      <c r="AL131" s="28">
        <v>-1.97197716658018</v>
      </c>
      <c r="AM131" s="28">
        <v>-4.45826853291861</v>
      </c>
      <c r="AN131" s="475">
        <v>0.420388859695218</v>
      </c>
      <c r="AO131" s="535" t="s">
        <v>127</v>
      </c>
      <c r="AP131" s="532">
        <v>10.360360360360399</v>
      </c>
      <c r="AQ131" s="532">
        <v>25.885558583106299</v>
      </c>
      <c r="AR131" s="532">
        <v>31.315789473684202</v>
      </c>
      <c r="AS131" s="532">
        <v>32.7777777777778</v>
      </c>
      <c r="AT131" s="532">
        <v>36.799999999999997</v>
      </c>
      <c r="AU131" s="526">
        <v>11.8279569892473</v>
      </c>
      <c r="AV131" s="526">
        <v>23.008849557522101</v>
      </c>
      <c r="AW131" s="526">
        <v>26.315789473684202</v>
      </c>
      <c r="AX131" s="526">
        <v>27.3115220483642</v>
      </c>
      <c r="AY131" s="526">
        <v>26.0492040520984</v>
      </c>
      <c r="AZ131" s="526">
        <v>32.137931034482797</v>
      </c>
      <c r="BA131" s="526">
        <v>25.782414307004501</v>
      </c>
      <c r="BB131" s="526">
        <v>21.439060205579999</v>
      </c>
      <c r="BC131" s="526">
        <v>29.5224312590449</v>
      </c>
      <c r="BD131" s="526">
        <v>29.698708751793401</v>
      </c>
      <c r="BE131" s="449">
        <v>29.9856527977044</v>
      </c>
      <c r="BF131" s="449">
        <v>27.635327635327599</v>
      </c>
      <c r="BG131" s="449">
        <v>27.659574468085101</v>
      </c>
      <c r="BH131" s="449">
        <v>30.1</v>
      </c>
      <c r="BI131" s="526">
        <v>26.597325408618101</v>
      </c>
      <c r="BJ131" s="526">
        <v>26.3610315186246</v>
      </c>
      <c r="BK131" s="526">
        <v>28.160919540229902</v>
      </c>
      <c r="BL131" s="526">
        <v>30.484330484330499</v>
      </c>
    </row>
    <row r="132" spans="1:64" ht="28.5">
      <c r="A132" s="497" t="s">
        <v>69</v>
      </c>
      <c r="B132" s="549">
        <v>5.8891454965357903</v>
      </c>
      <c r="C132" s="549">
        <v>1.69735863095238</v>
      </c>
      <c r="D132" s="549">
        <v>-0.467289719626168</v>
      </c>
      <c r="E132" s="549">
        <v>0</v>
      </c>
      <c r="F132" s="549">
        <v>0.16501650165016499</v>
      </c>
      <c r="G132" s="549">
        <v>-0.10285714285714299</v>
      </c>
      <c r="H132" s="549">
        <v>-0.74626865671641796</v>
      </c>
      <c r="I132" s="549">
        <v>-0.13037809647979101</v>
      </c>
      <c r="J132" s="227">
        <v>0</v>
      </c>
      <c r="K132" s="227">
        <v>0.408496732026144</v>
      </c>
      <c r="L132" s="227">
        <v>0.40916530278232399</v>
      </c>
      <c r="M132" s="227">
        <v>1.20572720422005</v>
      </c>
      <c r="N132" s="227">
        <v>0.77101002313030098</v>
      </c>
      <c r="O132" s="227">
        <v>0.78064012490241996</v>
      </c>
      <c r="P132" s="227">
        <v>0.52592036063110403</v>
      </c>
      <c r="Q132" s="227">
        <v>1.3172966781214199</v>
      </c>
      <c r="R132" s="227">
        <v>2.0764965741074599</v>
      </c>
      <c r="S132" s="227">
        <v>1.4346439957492001</v>
      </c>
      <c r="T132" s="227">
        <v>1.16959064327485</v>
      </c>
      <c r="U132" s="227">
        <v>3.0365414307771501</v>
      </c>
      <c r="V132" s="227">
        <v>1.93268704782979</v>
      </c>
      <c r="W132" s="227">
        <v>3.2642487046632098</v>
      </c>
      <c r="X132" s="246">
        <v>2.1123132405976301</v>
      </c>
      <c r="Y132" s="227">
        <v>2.2925764192139702</v>
      </c>
      <c r="Z132" s="227">
        <v>1.1500547645126</v>
      </c>
      <c r="AA132" s="227">
        <v>1.6059957173447501</v>
      </c>
      <c r="AB132" s="227">
        <v>5.3734551316496501E-2</v>
      </c>
      <c r="AC132" s="227">
        <v>-0.79787234042553201</v>
      </c>
      <c r="AD132" s="227">
        <v>0.31762837480148198</v>
      </c>
      <c r="AE132" s="227">
        <v>5.3792361484669197E-2</v>
      </c>
      <c r="AF132" s="227">
        <v>-1.11821086261981</v>
      </c>
      <c r="AG132" s="28">
        <v>-1.1752136752136799</v>
      </c>
      <c r="AH132" s="28">
        <v>-1.2364760432766599</v>
      </c>
      <c r="AI132" s="28">
        <v>-1.75892395240559</v>
      </c>
      <c r="AJ132" s="28">
        <v>-3.0412371134020599</v>
      </c>
      <c r="AK132" s="28">
        <v>-2.7319587628865998</v>
      </c>
      <c r="AL132" s="28">
        <v>0.31136481577581698</v>
      </c>
      <c r="AM132" s="28">
        <v>-1.0368066355624701</v>
      </c>
      <c r="AN132" s="475">
        <v>-1.15606936416185</v>
      </c>
      <c r="AO132" s="534" t="s">
        <v>158</v>
      </c>
      <c r="AP132" s="527"/>
      <c r="AQ132" s="527"/>
      <c r="AR132" s="527"/>
      <c r="AS132" s="527"/>
      <c r="AT132" s="527"/>
      <c r="AU132" s="527"/>
      <c r="AV132" s="527"/>
      <c r="AW132" s="527"/>
      <c r="AX132" s="527"/>
      <c r="AY132" s="527"/>
      <c r="AZ132" s="539"/>
      <c r="BA132" s="539"/>
      <c r="BB132" s="539"/>
      <c r="BC132" s="539"/>
      <c r="BD132" s="539"/>
      <c r="BH132" s="542"/>
      <c r="BI132" s="539"/>
      <c r="BJ132" s="539"/>
      <c r="BK132" s="539"/>
      <c r="BL132" s="539"/>
    </row>
    <row r="133" spans="1:64">
      <c r="A133" s="497" t="s">
        <v>71</v>
      </c>
      <c r="B133" s="549">
        <v>6.1630592405607203</v>
      </c>
      <c r="C133" s="549">
        <v>0.78125</v>
      </c>
      <c r="D133" s="549">
        <v>1.9859813084112099</v>
      </c>
      <c r="E133" s="549">
        <v>0.41152263374485498</v>
      </c>
      <c r="F133" s="549">
        <v>2.0082859349764801</v>
      </c>
      <c r="G133" s="549">
        <v>2.3471428571428601</v>
      </c>
      <c r="H133" s="549">
        <v>-0.62189054726368098</v>
      </c>
      <c r="I133" s="549">
        <v>-0.26075619295958302</v>
      </c>
      <c r="J133" s="227">
        <v>1.3386880856760399</v>
      </c>
      <c r="K133" s="227">
        <v>1.0620915032679701</v>
      </c>
      <c r="L133" s="227">
        <v>5.4009819967266797</v>
      </c>
      <c r="M133" s="227">
        <v>3.08967596081387</v>
      </c>
      <c r="N133" s="227">
        <v>4.5489591364687696</v>
      </c>
      <c r="O133" s="227">
        <v>2.5761124121779901</v>
      </c>
      <c r="P133" s="227">
        <v>3.6814425244177298</v>
      </c>
      <c r="Q133" s="227">
        <v>4.2382588774341396</v>
      </c>
      <c r="R133" s="227">
        <v>5.1008083248164997</v>
      </c>
      <c r="S133" s="227">
        <v>4.1976620616365601</v>
      </c>
      <c r="T133" s="227">
        <v>4.19989367357788</v>
      </c>
      <c r="U133" s="227">
        <v>5.1466803911477097</v>
      </c>
      <c r="V133" s="227">
        <v>4.0582726326743002</v>
      </c>
      <c r="W133" s="227">
        <v>5.4516550336145304</v>
      </c>
      <c r="X133" s="246">
        <v>4.9974240082431702</v>
      </c>
      <c r="Y133" s="227">
        <v>5.9079291123958999</v>
      </c>
      <c r="Z133" s="227">
        <v>5.2246737334546198</v>
      </c>
      <c r="AA133" s="227">
        <v>5.2462526766595303</v>
      </c>
      <c r="AB133" s="227">
        <v>4.5765535023451198</v>
      </c>
      <c r="AC133" s="227">
        <v>4.0957446808510598</v>
      </c>
      <c r="AD133" s="227">
        <v>2.4880889359449401</v>
      </c>
      <c r="AE133" s="227">
        <v>3.1199569661108102</v>
      </c>
      <c r="AF133" s="227">
        <v>1.81043663471778</v>
      </c>
      <c r="AG133" s="28">
        <v>0</v>
      </c>
      <c r="AH133" s="28">
        <v>-1.5971148892323499</v>
      </c>
      <c r="AI133" s="28">
        <v>-4.0512869759704602</v>
      </c>
      <c r="AJ133" s="28">
        <v>-5.5154639175257696</v>
      </c>
      <c r="AK133" s="28">
        <v>-3.9175257731958801</v>
      </c>
      <c r="AL133" s="28">
        <v>0.31136481577581698</v>
      </c>
      <c r="AM133" s="28">
        <v>-1.19232763089684</v>
      </c>
      <c r="AN133" s="475">
        <v>1.52390961639517</v>
      </c>
      <c r="AO133" s="529" t="s">
        <v>123</v>
      </c>
      <c r="AP133" s="28">
        <v>48.051948051948102</v>
      </c>
      <c r="AQ133" s="28">
        <v>58.870967741935502</v>
      </c>
      <c r="AR133" s="28">
        <v>53.571428571428598</v>
      </c>
      <c r="AS133" s="28">
        <v>59.821428571428598</v>
      </c>
      <c r="AT133" s="28">
        <v>52.6</v>
      </c>
      <c r="AU133" s="28">
        <v>50.819672131147499</v>
      </c>
      <c r="AV133" s="28">
        <v>43.478260869565197</v>
      </c>
      <c r="AW133" s="28">
        <v>55.294117647058798</v>
      </c>
      <c r="AX133" s="28">
        <v>55.865921787709503</v>
      </c>
      <c r="AY133" s="28">
        <v>58.563535911602202</v>
      </c>
      <c r="AZ133" s="539">
        <v>61.818181818181799</v>
      </c>
      <c r="BA133" s="539">
        <v>55.5555555555556</v>
      </c>
      <c r="BB133" s="539">
        <v>48.022598870056498</v>
      </c>
      <c r="BC133" s="539">
        <v>52.980132450331098</v>
      </c>
      <c r="BD133" s="539">
        <v>51.798561151079099</v>
      </c>
      <c r="BE133" s="448">
        <v>52.380952380952401</v>
      </c>
      <c r="BF133" s="448">
        <v>54.545454545454497</v>
      </c>
      <c r="BG133" s="448">
        <v>48.571428571428598</v>
      </c>
      <c r="BH133" s="448">
        <v>48.9</v>
      </c>
      <c r="BI133" s="539">
        <v>48.051948051948102</v>
      </c>
      <c r="BJ133" s="539">
        <v>53.594771241830102</v>
      </c>
      <c r="BK133" s="539">
        <v>58.108108108108098</v>
      </c>
      <c r="BL133" s="539">
        <v>51.298701298701303</v>
      </c>
    </row>
    <row r="134" spans="1:64">
      <c r="A134" s="497" t="s">
        <v>84</v>
      </c>
      <c r="B134" s="549">
        <v>-1.9630484988452701</v>
      </c>
      <c r="C134" s="549">
        <v>5.4871015100671103</v>
      </c>
      <c r="D134" s="549">
        <v>5.3738317757009302</v>
      </c>
      <c r="E134" s="549">
        <v>1.09368998628258</v>
      </c>
      <c r="F134" s="549">
        <v>1.9777227722772299</v>
      </c>
      <c r="G134" s="549">
        <v>2.9051020408163302</v>
      </c>
      <c r="H134" s="549">
        <v>3.55087308555263</v>
      </c>
      <c r="I134" s="549">
        <v>-4.7471248710813603</v>
      </c>
      <c r="J134" s="227">
        <v>-1.2284431845027199</v>
      </c>
      <c r="K134" s="227">
        <v>2.6663443155039799</v>
      </c>
      <c r="L134" s="227">
        <v>5.5050070737052303</v>
      </c>
      <c r="M134" s="227">
        <v>10.2991673503328</v>
      </c>
      <c r="N134" s="227">
        <v>11.9688291662077</v>
      </c>
      <c r="O134" s="227">
        <v>4.3817579351238196</v>
      </c>
      <c r="P134" s="227">
        <v>11.363636363636401</v>
      </c>
      <c r="Q134" s="227">
        <v>7.8471016615346496</v>
      </c>
      <c r="R134" s="227">
        <v>8.5608366969966507</v>
      </c>
      <c r="S134" s="227">
        <v>7.7577045696068003</v>
      </c>
      <c r="T134" s="227">
        <v>7.68858634756256</v>
      </c>
      <c r="U134" s="227">
        <v>8.1832218219248603</v>
      </c>
      <c r="V134" s="227">
        <v>6.4516129032258096</v>
      </c>
      <c r="W134" s="227">
        <v>7.4611398963730604</v>
      </c>
      <c r="X134" s="246">
        <v>8.8098918083462099</v>
      </c>
      <c r="Y134" s="227">
        <v>8.5152838427947604</v>
      </c>
      <c r="Z134" s="227">
        <v>9.3647316538882794</v>
      </c>
      <c r="AA134" s="227">
        <v>6.3704496788008598</v>
      </c>
      <c r="AB134" s="227">
        <v>9.0274046211714101</v>
      </c>
      <c r="AC134" s="227">
        <v>7.2340425531914896</v>
      </c>
      <c r="AD134" s="227">
        <v>5.5584965590259401</v>
      </c>
      <c r="AE134" s="227">
        <v>5.9258742843199599</v>
      </c>
      <c r="AF134" s="227">
        <v>2.5598427131973498</v>
      </c>
      <c r="AG134" s="28">
        <v>1.4423076923076901</v>
      </c>
      <c r="AH134" s="28">
        <v>0.51596845353472998</v>
      </c>
      <c r="AI134" s="28">
        <v>-1.0895754480817501</v>
      </c>
      <c r="AJ134" s="28">
        <v>-4.0265052602979603</v>
      </c>
      <c r="AK134" s="28">
        <v>-4.95544294950201</v>
      </c>
      <c r="AL134" s="28">
        <v>1.09138182849256</v>
      </c>
      <c r="AM134" s="28">
        <v>-0.57024364955935702</v>
      </c>
      <c r="AN134" s="475">
        <v>1.8418400004222</v>
      </c>
      <c r="AO134" s="529" t="s">
        <v>125</v>
      </c>
      <c r="AP134" s="28">
        <v>70</v>
      </c>
      <c r="AQ134" s="28">
        <v>70.588235294117695</v>
      </c>
      <c r="AR134" s="28">
        <v>62.5</v>
      </c>
      <c r="AS134" s="28">
        <v>43.75</v>
      </c>
      <c r="AT134" s="28">
        <v>69.2</v>
      </c>
      <c r="AU134" s="28">
        <v>47.619047619047599</v>
      </c>
      <c r="AV134" s="28">
        <v>44.4444444444444</v>
      </c>
      <c r="AW134" s="28">
        <v>65</v>
      </c>
      <c r="AX134" s="28">
        <v>43.75</v>
      </c>
      <c r="AY134" s="28">
        <v>70</v>
      </c>
      <c r="AZ134" s="539">
        <v>88.8888888888889</v>
      </c>
      <c r="BA134" s="539">
        <v>73.684210526315795</v>
      </c>
      <c r="BB134" s="539">
        <v>47.368421052631597</v>
      </c>
      <c r="BC134" s="539">
        <v>31.25</v>
      </c>
      <c r="BD134" s="539">
        <v>72.727272727272705</v>
      </c>
      <c r="BE134" s="448">
        <v>44.4444444444444</v>
      </c>
      <c r="BF134" s="448">
        <v>50</v>
      </c>
      <c r="BG134" s="448">
        <v>71.428571428571402</v>
      </c>
      <c r="BH134" s="448">
        <v>50</v>
      </c>
      <c r="BI134" s="539">
        <v>62.5</v>
      </c>
      <c r="BJ134" s="539">
        <v>54.1666666666667</v>
      </c>
      <c r="BK134" s="539">
        <v>63.636363636363598</v>
      </c>
      <c r="BL134" s="539">
        <v>44.4444444444444</v>
      </c>
    </row>
    <row r="135" spans="1:64">
      <c r="A135" s="497"/>
      <c r="B135" s="587"/>
      <c r="C135" s="587"/>
      <c r="D135" s="587"/>
      <c r="E135" s="587"/>
      <c r="F135" s="587"/>
      <c r="G135" s="587"/>
      <c r="H135" s="587"/>
      <c r="I135" s="587"/>
      <c r="J135" s="76"/>
      <c r="K135" s="76"/>
      <c r="L135" s="331"/>
      <c r="M135" s="331"/>
      <c r="N135" s="331"/>
      <c r="O135" s="76"/>
      <c r="P135" s="76"/>
      <c r="Q135" s="76"/>
      <c r="R135" s="76"/>
      <c r="S135" s="76"/>
      <c r="T135" s="76"/>
      <c r="U135" s="276"/>
      <c r="V135" s="276"/>
      <c r="W135" s="276"/>
      <c r="X135" s="330"/>
      <c r="Y135" s="276"/>
      <c r="Z135" s="276"/>
      <c r="AA135" s="276"/>
      <c r="AB135" s="276"/>
      <c r="AD135" s="76"/>
      <c r="AE135" s="76"/>
      <c r="AF135" s="76"/>
      <c r="AG135" s="76"/>
      <c r="AH135" s="76"/>
      <c r="AI135" s="76"/>
      <c r="AJ135" s="76"/>
      <c r="AK135" s="276"/>
      <c r="AL135" s="276"/>
      <c r="AM135" s="276"/>
      <c r="AN135" s="330"/>
      <c r="AO135" s="529" t="s">
        <v>126</v>
      </c>
      <c r="AP135" s="28">
        <v>50.909090909090899</v>
      </c>
      <c r="AQ135" s="28">
        <v>62.790697674418603</v>
      </c>
      <c r="AR135" s="28">
        <v>63.529411764705898</v>
      </c>
      <c r="AS135" s="28">
        <v>63.265306122448997</v>
      </c>
      <c r="AT135" s="28">
        <v>58.9</v>
      </c>
      <c r="AU135" s="28">
        <v>61.481481481481502</v>
      </c>
      <c r="AV135" s="28">
        <v>57.241379310344797</v>
      </c>
      <c r="AW135" s="28">
        <v>61.904761904761898</v>
      </c>
      <c r="AX135" s="28">
        <v>64.885496183206101</v>
      </c>
      <c r="AY135" s="28">
        <v>60.144927536231897</v>
      </c>
      <c r="AZ135" s="539">
        <v>63.492063492063501</v>
      </c>
      <c r="BA135" s="539">
        <v>61.151079136690598</v>
      </c>
      <c r="BB135" s="539">
        <v>64.788732394366207</v>
      </c>
      <c r="BC135" s="539">
        <v>63.945578231292501</v>
      </c>
      <c r="BD135" s="539">
        <v>69.924812030075202</v>
      </c>
      <c r="BE135" s="448">
        <v>67.132867132867105</v>
      </c>
      <c r="BF135" s="448">
        <v>61.832061068702302</v>
      </c>
      <c r="BG135" s="448">
        <v>64.383561643835606</v>
      </c>
      <c r="BH135" s="448">
        <v>61.4</v>
      </c>
      <c r="BI135" s="539">
        <v>58.208955223880601</v>
      </c>
      <c r="BJ135" s="539">
        <v>61.9402985074627</v>
      </c>
      <c r="BK135" s="539">
        <v>61.654135338345903</v>
      </c>
      <c r="BL135" s="539">
        <v>58.955223880597003</v>
      </c>
    </row>
    <row r="136" spans="1:64" ht="15.5">
      <c r="A136" s="588" t="s">
        <v>89</v>
      </c>
      <c r="B136" s="555">
        <v>16.002942510923202</v>
      </c>
      <c r="C136" s="555">
        <v>12.7790579578911</v>
      </c>
      <c r="D136" s="555">
        <v>6.3084112149532698</v>
      </c>
      <c r="E136" s="555">
        <v>2.60829228768204</v>
      </c>
      <c r="F136" s="555">
        <v>4.6485014271139198</v>
      </c>
      <c r="G136" s="555">
        <v>3.7208163265306098</v>
      </c>
      <c r="H136" s="555">
        <v>-1.3125371360665401</v>
      </c>
      <c r="I136" s="555">
        <v>-3.7041000992430302</v>
      </c>
      <c r="J136" s="558">
        <v>2.3860146468225798</v>
      </c>
      <c r="K136" s="558">
        <v>7.4049064070072497</v>
      </c>
      <c r="L136" s="558">
        <v>15.161308219368101</v>
      </c>
      <c r="M136" s="558">
        <v>21.343978488198101</v>
      </c>
      <c r="N136" s="558">
        <v>23.2255755039101</v>
      </c>
      <c r="O136" s="558">
        <v>5.4746541099872097</v>
      </c>
      <c r="P136" s="558">
        <v>18.651389932381701</v>
      </c>
      <c r="Q136" s="558">
        <v>16.6099882594728</v>
      </c>
      <c r="R136" s="558">
        <v>18.928903966879801</v>
      </c>
      <c r="S136" s="558">
        <v>15.249734325185999</v>
      </c>
      <c r="T136" s="558">
        <v>15.082516806508499</v>
      </c>
      <c r="U136" s="558">
        <v>20.0720535254761</v>
      </c>
      <c r="V136" s="558">
        <v>14.9920002632304</v>
      </c>
      <c r="W136" s="558">
        <v>20.477561769365799</v>
      </c>
      <c r="X136" s="561">
        <v>20.195775373518799</v>
      </c>
      <c r="Y136" s="558">
        <v>21.792208588378401</v>
      </c>
      <c r="Z136" s="558">
        <v>20.996853361055901</v>
      </c>
      <c r="AA136" s="558">
        <v>16.167023554603901</v>
      </c>
      <c r="AB136" s="558">
        <v>17.956456780152799</v>
      </c>
      <c r="AC136" s="558">
        <v>12.127659574468099</v>
      </c>
      <c r="AD136" s="558">
        <v>8.41715193223928</v>
      </c>
      <c r="AE136" s="558">
        <v>11.0899409868482</v>
      </c>
      <c r="AF136" s="558">
        <v>4.1040386663389903</v>
      </c>
      <c r="AG136" s="568">
        <v>0.53418803418803396</v>
      </c>
      <c r="AH136" s="568">
        <v>-4.0692968736162198</v>
      </c>
      <c r="AI136" s="568">
        <v>-13.0560202098773</v>
      </c>
      <c r="AJ136" s="568">
        <v>-17.634752682978402</v>
      </c>
      <c r="AK136" s="568">
        <v>-16.553381093831899</v>
      </c>
      <c r="AL136" s="568">
        <v>-0.25786570653598601</v>
      </c>
      <c r="AM136" s="568">
        <v>-7.2576464489372698</v>
      </c>
      <c r="AN136" s="577">
        <v>2.6300691123507298</v>
      </c>
      <c r="AO136" s="535" t="s">
        <v>127</v>
      </c>
      <c r="AP136" s="532">
        <v>62.162162162162197</v>
      </c>
      <c r="AQ136" s="532">
        <v>65.667574931880097</v>
      </c>
      <c r="AR136" s="532">
        <v>71.842105263157904</v>
      </c>
      <c r="AS136" s="532">
        <v>68.802228412256298</v>
      </c>
      <c r="AT136" s="515">
        <v>70.2</v>
      </c>
      <c r="AU136" s="526">
        <v>60.493827160493801</v>
      </c>
      <c r="AV136" s="526">
        <v>67.946824224519901</v>
      </c>
      <c r="AW136" s="526">
        <v>67.319277108433695</v>
      </c>
      <c r="AX136" s="526">
        <v>66.856330014224795</v>
      </c>
      <c r="AY136" s="526">
        <v>68.596237337192505</v>
      </c>
      <c r="AZ136" s="526">
        <v>68.464730290456401</v>
      </c>
      <c r="BA136" s="526">
        <v>63.338301043219097</v>
      </c>
      <c r="BB136" s="526">
        <v>60.263929618768302</v>
      </c>
      <c r="BC136" s="526">
        <v>68.162083936324194</v>
      </c>
      <c r="BD136" s="526">
        <v>64.949928469241797</v>
      </c>
      <c r="BE136" s="449">
        <v>64.418938307030103</v>
      </c>
      <c r="BF136" s="449">
        <v>65.767045454545496</v>
      </c>
      <c r="BG136" s="449">
        <v>67.329545454545496</v>
      </c>
      <c r="BH136" s="449">
        <v>68.900000000000006</v>
      </c>
      <c r="BI136" s="31">
        <v>61.572700296735903</v>
      </c>
      <c r="BJ136" s="526">
        <v>60.632183908046002</v>
      </c>
      <c r="BK136" s="526">
        <v>59.8278335724534</v>
      </c>
      <c r="BL136" s="526">
        <v>60.683760683760703</v>
      </c>
    </row>
    <row r="137" spans="1:64" ht="28.5">
      <c r="A137" s="631" t="s">
        <v>159</v>
      </c>
      <c r="B137" s="632"/>
      <c r="C137" s="632"/>
      <c r="D137" s="632"/>
      <c r="E137" s="632"/>
      <c r="F137" s="632"/>
      <c r="G137" s="632"/>
      <c r="H137" s="632"/>
      <c r="I137" s="632"/>
      <c r="J137" s="633"/>
      <c r="K137" s="633"/>
      <c r="L137" s="633"/>
      <c r="M137" s="633"/>
      <c r="N137" s="633"/>
      <c r="O137" s="391"/>
      <c r="P137" s="391"/>
      <c r="Q137" s="391"/>
      <c r="R137" s="391"/>
      <c r="S137" s="391"/>
      <c r="T137" s="391"/>
      <c r="U137" s="391"/>
      <c r="V137" s="391"/>
      <c r="W137" s="391"/>
      <c r="X137" s="410"/>
      <c r="Y137" s="632"/>
      <c r="Z137" s="632"/>
      <c r="AA137" s="632"/>
      <c r="AB137" s="632"/>
      <c r="AC137" s="632"/>
      <c r="AD137" s="632"/>
      <c r="AE137" s="632"/>
      <c r="AF137" s="632"/>
      <c r="AG137" s="412"/>
      <c r="AH137" s="412"/>
      <c r="AI137" s="412"/>
      <c r="AJ137" s="412"/>
      <c r="AK137" s="412"/>
      <c r="AL137" s="412"/>
      <c r="AM137" s="412"/>
      <c r="AN137" s="425"/>
      <c r="AO137" s="534" t="s">
        <v>160</v>
      </c>
      <c r="AP137" s="527"/>
      <c r="AQ137" s="527"/>
      <c r="AR137" s="527"/>
      <c r="AS137" s="527"/>
      <c r="AT137" s="527"/>
      <c r="AU137" s="527"/>
      <c r="AV137" s="527"/>
      <c r="AW137" s="527"/>
      <c r="AX137" s="527"/>
      <c r="AY137" s="527"/>
      <c r="AZ137" s="539"/>
      <c r="BA137" s="539"/>
      <c r="BB137" s="539"/>
      <c r="BC137" s="539"/>
      <c r="BD137" s="539"/>
      <c r="BH137" s="542"/>
      <c r="BI137" s="539"/>
      <c r="BJ137" s="539"/>
      <c r="BK137" s="539"/>
      <c r="BL137" s="539"/>
    </row>
    <row r="138" spans="1:64">
      <c r="A138" s="497" t="s">
        <v>68</v>
      </c>
      <c r="B138" s="549">
        <v>14.326535405331301</v>
      </c>
      <c r="C138" s="549">
        <v>15.111673378550201</v>
      </c>
      <c r="D138" s="549">
        <v>8.1775700934579394</v>
      </c>
      <c r="E138" s="549">
        <v>4.8511088248742604</v>
      </c>
      <c r="F138" s="549">
        <v>11.716171617161701</v>
      </c>
      <c r="G138" s="549">
        <v>10.6071428571429</v>
      </c>
      <c r="H138" s="549">
        <v>10.6965174129353</v>
      </c>
      <c r="I138" s="549">
        <v>11.864406779661</v>
      </c>
      <c r="J138" s="227">
        <v>9.6385542168674707</v>
      </c>
      <c r="K138" s="227">
        <v>11.1111111111111</v>
      </c>
      <c r="L138" s="227">
        <v>12.193126022913299</v>
      </c>
      <c r="M138" s="227">
        <v>11.394161846607799</v>
      </c>
      <c r="N138" s="227">
        <v>12.4903623747109</v>
      </c>
      <c r="O138" s="227">
        <v>9.5238095238095202</v>
      </c>
      <c r="P138" s="227">
        <v>10.293012772351601</v>
      </c>
      <c r="Q138" s="227">
        <v>10.0229095074456</v>
      </c>
      <c r="R138" s="227">
        <v>9.4603305384578107</v>
      </c>
      <c r="S138" s="227">
        <v>9.0860786397449491</v>
      </c>
      <c r="T138" s="227">
        <v>10.0689558119899</v>
      </c>
      <c r="U138" s="227">
        <v>8.4405558414822401</v>
      </c>
      <c r="V138" s="227">
        <v>7.8043704474505704</v>
      </c>
      <c r="W138" s="227">
        <v>10.3626943005181</v>
      </c>
      <c r="X138" s="246">
        <v>8.65533230293663</v>
      </c>
      <c r="Y138" s="227">
        <v>9.8253275109170293</v>
      </c>
      <c r="Z138" s="227">
        <v>10.460021905805</v>
      </c>
      <c r="AA138" s="227">
        <v>8.4582441113490408</v>
      </c>
      <c r="AB138" s="227">
        <v>10.2095647501343</v>
      </c>
      <c r="AC138" s="227">
        <v>7.3404255319148897</v>
      </c>
      <c r="AD138" s="227">
        <v>7.7289571201694001</v>
      </c>
      <c r="AE138" s="227">
        <v>8.6067778375470692</v>
      </c>
      <c r="AF138" s="227">
        <v>9.4249201277955308</v>
      </c>
      <c r="AG138" s="28">
        <v>7.5320512820512802</v>
      </c>
      <c r="AH138" s="28">
        <v>6.4399793920659496</v>
      </c>
      <c r="AI138" s="28">
        <v>5.1215726849456802</v>
      </c>
      <c r="AJ138" s="28">
        <v>4.5360824742268004</v>
      </c>
      <c r="AK138" s="28">
        <v>4.63917525773196</v>
      </c>
      <c r="AL138" s="28">
        <v>6.6424494032174399</v>
      </c>
      <c r="AM138" s="28">
        <v>6.6355624675997902</v>
      </c>
      <c r="AN138" s="475">
        <v>7.9348397267472404</v>
      </c>
      <c r="AO138" s="529" t="s">
        <v>123</v>
      </c>
      <c r="AP138" s="28">
        <v>48.051948051948102</v>
      </c>
      <c r="AQ138" s="28">
        <v>58.870967741935502</v>
      </c>
      <c r="AR138" s="28">
        <v>53.571428571428598</v>
      </c>
      <c r="AS138" s="28">
        <v>59.821428571428598</v>
      </c>
      <c r="AT138" s="28">
        <v>52.6</v>
      </c>
      <c r="AU138" s="28">
        <v>50.819672131147499</v>
      </c>
      <c r="AV138" s="28">
        <v>43.478260869565197</v>
      </c>
      <c r="AW138" s="28">
        <v>55.294117647058798</v>
      </c>
      <c r="AX138" s="28">
        <v>55.865921787709503</v>
      </c>
      <c r="AY138" s="28">
        <v>58.563535911602202</v>
      </c>
      <c r="AZ138" s="539">
        <v>61.818181818181799</v>
      </c>
      <c r="BA138" s="540">
        <v>0</v>
      </c>
      <c r="BB138" s="540">
        <v>0</v>
      </c>
      <c r="BC138" s="540">
        <v>0</v>
      </c>
      <c r="BD138" s="540">
        <v>0</v>
      </c>
      <c r="BE138" s="540">
        <v>0</v>
      </c>
      <c r="BF138" s="540">
        <v>0</v>
      </c>
      <c r="BG138" s="540">
        <v>0</v>
      </c>
      <c r="BH138" s="540">
        <v>0</v>
      </c>
      <c r="BI138" s="540">
        <v>0</v>
      </c>
      <c r="BJ138" s="540">
        <v>0</v>
      </c>
      <c r="BK138" s="540">
        <v>0</v>
      </c>
      <c r="BL138" s="540">
        <v>0</v>
      </c>
    </row>
    <row r="139" spans="1:64">
      <c r="A139" s="497" t="s">
        <v>69</v>
      </c>
      <c r="B139" s="549">
        <v>3.5351567934555801</v>
      </c>
      <c r="C139" s="549">
        <v>4.5758928571428603</v>
      </c>
      <c r="D139" s="549">
        <v>2.2196261682243001</v>
      </c>
      <c r="E139" s="549">
        <v>2.4691358024691401</v>
      </c>
      <c r="F139" s="549">
        <v>0.82508250825082496</v>
      </c>
      <c r="G139" s="549">
        <v>1.22448979591837</v>
      </c>
      <c r="H139" s="549">
        <v>1.99004975124378</v>
      </c>
      <c r="I139" s="549">
        <v>2.34680573663625</v>
      </c>
      <c r="J139" s="227">
        <v>4.01606425702811</v>
      </c>
      <c r="K139" s="227">
        <v>2.5326797385620901</v>
      </c>
      <c r="L139" s="227">
        <v>2.0458265139116198</v>
      </c>
      <c r="M139" s="227">
        <v>2.7128862094951001</v>
      </c>
      <c r="N139" s="227">
        <v>2.4672320740169602</v>
      </c>
      <c r="O139" s="227">
        <v>2.5761124121779901</v>
      </c>
      <c r="P139" s="227">
        <v>2.55447032306536</v>
      </c>
      <c r="Q139" s="227">
        <v>3.0355097365406598</v>
      </c>
      <c r="R139" s="227">
        <v>6.0611251352325999</v>
      </c>
      <c r="S139" s="227">
        <v>5.9511158342189097</v>
      </c>
      <c r="T139" s="227">
        <v>5.3363826948732598</v>
      </c>
      <c r="U139" s="227">
        <v>6.4333504889346402</v>
      </c>
      <c r="V139" s="227">
        <v>4.7533654419597502</v>
      </c>
      <c r="W139" s="227">
        <v>6.5803108808290203</v>
      </c>
      <c r="X139" s="246">
        <v>6.4914992272024703</v>
      </c>
      <c r="Y139" s="227">
        <v>5.0764192139738</v>
      </c>
      <c r="Z139" s="227">
        <v>4.3263964950711902</v>
      </c>
      <c r="AA139" s="227">
        <v>4.3897216274089903</v>
      </c>
      <c r="AB139" s="227">
        <v>4.6211714132186996</v>
      </c>
      <c r="AC139" s="227">
        <v>2.9255319148936199</v>
      </c>
      <c r="AD139" s="227">
        <v>5.6114346214928501</v>
      </c>
      <c r="AE139" s="227">
        <v>5.3792361484669202</v>
      </c>
      <c r="AF139" s="227">
        <v>4.5260915867944602</v>
      </c>
      <c r="AG139" s="28">
        <v>4.9679487179487198</v>
      </c>
      <c r="AH139" s="28">
        <v>4.7398248325605303</v>
      </c>
      <c r="AI139" s="28">
        <v>4.4490429384376604</v>
      </c>
      <c r="AJ139" s="28">
        <v>2.7319587628865998</v>
      </c>
      <c r="AK139" s="28">
        <v>2.5257731958762899</v>
      </c>
      <c r="AL139" s="28">
        <v>3.9439543331603502</v>
      </c>
      <c r="AM139" s="28">
        <v>2.6956972524624199</v>
      </c>
      <c r="AN139" s="475">
        <v>3.7309511297950602</v>
      </c>
      <c r="AO139" s="529" t="s">
        <v>125</v>
      </c>
      <c r="AP139" s="28">
        <v>70</v>
      </c>
      <c r="AQ139" s="28">
        <v>70.588235294117695</v>
      </c>
      <c r="AR139" s="28">
        <v>62.5</v>
      </c>
      <c r="AS139" s="28">
        <v>43.75</v>
      </c>
      <c r="AT139" s="28">
        <v>69.2</v>
      </c>
      <c r="AU139" s="28">
        <v>47.619047619047599</v>
      </c>
      <c r="AV139" s="28">
        <v>44.4444444444444</v>
      </c>
      <c r="AW139" s="28">
        <v>65</v>
      </c>
      <c r="AX139" s="28">
        <v>43.75</v>
      </c>
      <c r="AY139" s="28">
        <v>70</v>
      </c>
      <c r="AZ139" s="539">
        <v>88.8888888888889</v>
      </c>
      <c r="BA139" s="540">
        <v>0</v>
      </c>
      <c r="BB139" s="540">
        <v>0</v>
      </c>
      <c r="BC139" s="540">
        <v>0</v>
      </c>
      <c r="BD139" s="540">
        <v>0</v>
      </c>
      <c r="BE139" s="540">
        <v>0</v>
      </c>
      <c r="BF139" s="540">
        <v>0</v>
      </c>
      <c r="BG139" s="540">
        <v>0</v>
      </c>
      <c r="BH139" s="540">
        <v>0</v>
      </c>
      <c r="BI139" s="540">
        <v>0</v>
      </c>
      <c r="BJ139" s="540">
        <v>0</v>
      </c>
      <c r="BK139" s="540">
        <v>0</v>
      </c>
      <c r="BL139" s="540">
        <v>0</v>
      </c>
    </row>
    <row r="140" spans="1:64">
      <c r="A140" s="497" t="s">
        <v>71</v>
      </c>
      <c r="B140" s="549">
        <v>6.1542828389693804</v>
      </c>
      <c r="C140" s="549">
        <v>9.9330357142857206</v>
      </c>
      <c r="D140" s="549">
        <v>16.9392523364486</v>
      </c>
      <c r="E140" s="549">
        <v>6.1728395061728403</v>
      </c>
      <c r="F140" s="549">
        <v>10.726072607260701</v>
      </c>
      <c r="G140" s="549">
        <v>8.8792857142857091</v>
      </c>
      <c r="H140" s="549">
        <v>6.4676616915422898</v>
      </c>
      <c r="I140" s="549">
        <v>4.4328552803129098</v>
      </c>
      <c r="J140" s="227">
        <v>8.4337349397590309</v>
      </c>
      <c r="K140" s="227">
        <v>10.375816993464101</v>
      </c>
      <c r="L140" s="227">
        <v>10.8019639934534</v>
      </c>
      <c r="M140" s="227">
        <v>10.700828937452901</v>
      </c>
      <c r="N140" s="227">
        <v>11.060894917035901</v>
      </c>
      <c r="O140" s="227">
        <v>11.8657298985168</v>
      </c>
      <c r="P140" s="227">
        <v>11.645379413974499</v>
      </c>
      <c r="Q140" s="227">
        <v>12.4284077892325</v>
      </c>
      <c r="R140" s="227">
        <v>11.278453962649801</v>
      </c>
      <c r="S140" s="227">
        <v>10.892667375132801</v>
      </c>
      <c r="T140" s="227">
        <v>11.323763955342899</v>
      </c>
      <c r="U140" s="227">
        <v>10.3448275862069</v>
      </c>
      <c r="V140" s="227">
        <v>9.6253902185223694</v>
      </c>
      <c r="W140" s="227">
        <v>10.4879458741918</v>
      </c>
      <c r="X140" s="246">
        <v>10.7161257083977</v>
      </c>
      <c r="Y140" s="227">
        <v>10.698689956331901</v>
      </c>
      <c r="Z140" s="227">
        <v>9.6933187294633107</v>
      </c>
      <c r="AA140" s="227">
        <v>11.9379014989293</v>
      </c>
      <c r="AB140" s="227">
        <v>10.4991521524388</v>
      </c>
      <c r="AC140" s="227">
        <v>10.6382978723404</v>
      </c>
      <c r="AD140" s="227">
        <v>11.540497617787199</v>
      </c>
      <c r="AE140" s="227">
        <v>10.0591715976331</v>
      </c>
      <c r="AF140" s="227">
        <v>12.087326943557001</v>
      </c>
      <c r="AG140" s="28">
        <v>9.5085470085470103</v>
      </c>
      <c r="AH140" s="28">
        <v>8.0370942812982999</v>
      </c>
      <c r="AI140" s="28">
        <v>8.2064531051709295</v>
      </c>
      <c r="AJ140" s="28">
        <v>5.7216494845360799</v>
      </c>
      <c r="AK140" s="28">
        <v>5.5670103092783503</v>
      </c>
      <c r="AL140" s="28">
        <v>7.7322262584328003</v>
      </c>
      <c r="AM140" s="28">
        <v>6.4800414722654196</v>
      </c>
      <c r="AN140" s="475">
        <v>10.003547285107199</v>
      </c>
      <c r="AO140" s="529" t="s">
        <v>126</v>
      </c>
      <c r="AP140" s="28">
        <v>50.909090909090899</v>
      </c>
      <c r="AQ140" s="28">
        <v>62.790697674418603</v>
      </c>
      <c r="AR140" s="28">
        <v>63.529411764705898</v>
      </c>
      <c r="AS140" s="28">
        <v>63.265306122448997</v>
      </c>
      <c r="AT140" s="28">
        <v>58.9</v>
      </c>
      <c r="AU140" s="28">
        <v>61.481481481481502</v>
      </c>
      <c r="AV140" s="28">
        <v>57.241379310344797</v>
      </c>
      <c r="AW140" s="28">
        <v>61.904761904761898</v>
      </c>
      <c r="AX140" s="28">
        <v>64.885496183206101</v>
      </c>
      <c r="AY140" s="28">
        <v>60.144927536231897</v>
      </c>
      <c r="AZ140" s="539">
        <v>63.492063492063501</v>
      </c>
      <c r="BA140" s="540">
        <v>0</v>
      </c>
      <c r="BB140" s="540">
        <v>0</v>
      </c>
      <c r="BC140" s="540">
        <v>0</v>
      </c>
      <c r="BD140" s="540">
        <v>0</v>
      </c>
      <c r="BE140" s="540">
        <v>0</v>
      </c>
      <c r="BF140" s="540">
        <v>0</v>
      </c>
      <c r="BG140" s="540">
        <v>0</v>
      </c>
      <c r="BH140" s="540">
        <v>0</v>
      </c>
      <c r="BI140" s="540">
        <v>0</v>
      </c>
      <c r="BJ140" s="540">
        <v>0</v>
      </c>
      <c r="BK140" s="540">
        <v>0</v>
      </c>
      <c r="BL140" s="540">
        <v>0</v>
      </c>
    </row>
    <row r="141" spans="1:64">
      <c r="A141" s="497" t="s">
        <v>84</v>
      </c>
      <c r="B141" s="549">
        <v>22.413869467556701</v>
      </c>
      <c r="C141" s="549">
        <v>15.1175245685523</v>
      </c>
      <c r="D141" s="549">
        <v>24.766355140186899</v>
      </c>
      <c r="E141" s="549">
        <v>6.7417009602194797</v>
      </c>
      <c r="F141" s="549">
        <v>16.674917491749198</v>
      </c>
      <c r="G141" s="549">
        <v>17.467857142857099</v>
      </c>
      <c r="H141" s="549">
        <v>13.7863315003928</v>
      </c>
      <c r="I141" s="549">
        <v>12.565918776391801</v>
      </c>
      <c r="J141" s="227">
        <v>18.4266477675408</v>
      </c>
      <c r="K141" s="227">
        <v>23.295429282824198</v>
      </c>
      <c r="L141" s="227">
        <v>29.884324114399799</v>
      </c>
      <c r="M141" s="227">
        <v>28.1081442269499</v>
      </c>
      <c r="N141" s="227">
        <v>28.353342879171699</v>
      </c>
      <c r="O141" s="227">
        <v>25.914968359160898</v>
      </c>
      <c r="P141" s="227">
        <v>25.870406189555101</v>
      </c>
      <c r="Q141" s="227">
        <v>22.784957836504201</v>
      </c>
      <c r="R141" s="227">
        <v>3.5524560443319402</v>
      </c>
      <c r="S141" s="227">
        <v>13.890065017112001</v>
      </c>
      <c r="T141" s="227">
        <v>15.618769936204099</v>
      </c>
      <c r="U141" s="227">
        <v>16.263510036026801</v>
      </c>
      <c r="V141" s="227">
        <v>13.0072840790843</v>
      </c>
      <c r="W141" s="227">
        <v>16.321243523316099</v>
      </c>
      <c r="X141" s="246">
        <v>14.4255538382277</v>
      </c>
      <c r="Y141" s="227">
        <v>13.919213973799099</v>
      </c>
      <c r="Z141" s="227">
        <v>13.855421686747</v>
      </c>
      <c r="AA141" s="227">
        <v>11.830835117773001</v>
      </c>
      <c r="AB141" s="227">
        <v>15.153143471251999</v>
      </c>
      <c r="AC141" s="227">
        <v>13.1584486359483</v>
      </c>
      <c r="AD141" s="227">
        <v>14.557967178401301</v>
      </c>
      <c r="AE141" s="227">
        <v>16.0774102230876</v>
      </c>
      <c r="AF141" s="227">
        <v>14.057507987220401</v>
      </c>
      <c r="AG141" s="28">
        <v>13.995726495726499</v>
      </c>
      <c r="AH141" s="28">
        <v>10.6289501428154</v>
      </c>
      <c r="AI141" s="28">
        <v>11.881560838605701</v>
      </c>
      <c r="AJ141" s="28">
        <v>10.412371134020599</v>
      </c>
      <c r="AK141" s="28">
        <v>10.0515463917526</v>
      </c>
      <c r="AL141" s="28">
        <v>11.3129216398547</v>
      </c>
      <c r="AM141" s="28">
        <v>11.923276308968401</v>
      </c>
      <c r="AN141" s="475">
        <v>14.0180960491903</v>
      </c>
      <c r="AO141" s="535" t="s">
        <v>127</v>
      </c>
      <c r="AP141" s="532">
        <v>62.162162162162197</v>
      </c>
      <c r="AQ141" s="532">
        <v>65.667574931880097</v>
      </c>
      <c r="AR141" s="532">
        <v>71.842105263157904</v>
      </c>
      <c r="AS141" s="532">
        <v>68.802228412256298</v>
      </c>
      <c r="AT141" s="515">
        <v>70.2</v>
      </c>
      <c r="AU141" s="526">
        <v>60.493827160493801</v>
      </c>
      <c r="AV141" s="526">
        <v>67.946824224519901</v>
      </c>
      <c r="AW141" s="526">
        <v>67.319277108433695</v>
      </c>
      <c r="AX141" s="526">
        <v>66.856330014224795</v>
      </c>
      <c r="AY141" s="526">
        <v>68.596237337192505</v>
      </c>
      <c r="AZ141" s="526">
        <v>68.464730290456401</v>
      </c>
      <c r="BA141" s="538">
        <v>0</v>
      </c>
      <c r="BB141" s="538">
        <v>0</v>
      </c>
      <c r="BC141" s="538">
        <v>0</v>
      </c>
      <c r="BD141" s="538">
        <v>0</v>
      </c>
      <c r="BE141" s="538">
        <v>0</v>
      </c>
      <c r="BF141" s="538">
        <v>0</v>
      </c>
      <c r="BG141" s="538">
        <v>0</v>
      </c>
      <c r="BH141" s="538">
        <v>0</v>
      </c>
      <c r="BI141" s="538">
        <v>0</v>
      </c>
      <c r="BJ141" s="538">
        <v>0</v>
      </c>
      <c r="BK141" s="538">
        <v>0</v>
      </c>
      <c r="BL141" s="538">
        <v>0</v>
      </c>
    </row>
    <row r="142" spans="1:64" ht="28.5">
      <c r="A142" s="588" t="s">
        <v>93</v>
      </c>
      <c r="B142" s="555">
        <v>46.429844505313</v>
      </c>
      <c r="C142" s="555">
        <v>44.738126518531097</v>
      </c>
      <c r="D142" s="555">
        <v>52.102803738317697</v>
      </c>
      <c r="E142" s="555">
        <v>20.234785093735699</v>
      </c>
      <c r="F142" s="555">
        <v>39.942244224422403</v>
      </c>
      <c r="G142" s="555">
        <v>38.178775510204098</v>
      </c>
      <c r="H142" s="555">
        <v>32.940560356114197</v>
      </c>
      <c r="I142" s="555">
        <v>31.209986573001999</v>
      </c>
      <c r="J142" s="558">
        <v>40.515001181195402</v>
      </c>
      <c r="K142" s="558">
        <v>47.315037125961503</v>
      </c>
      <c r="L142" s="558">
        <v>54.925240644678098</v>
      </c>
      <c r="M142" s="558">
        <v>52.916021220505698</v>
      </c>
      <c r="N142" s="558">
        <v>54.371832244935398</v>
      </c>
      <c r="O142" s="558">
        <v>49.880620193665202</v>
      </c>
      <c r="P142" s="558">
        <v>50.363268698946598</v>
      </c>
      <c r="Q142" s="558">
        <v>48.271784869723</v>
      </c>
      <c r="R142" s="558">
        <v>30.3523656806722</v>
      </c>
      <c r="S142" s="558">
        <v>39.819926866208696</v>
      </c>
      <c r="T142" s="558">
        <v>42.347872398410203</v>
      </c>
      <c r="U142" s="558">
        <v>41.482243952650499</v>
      </c>
      <c r="V142" s="558">
        <v>35.190410187017001</v>
      </c>
      <c r="W142" s="558">
        <v>43.752194578854997</v>
      </c>
      <c r="X142" s="561">
        <v>40.2885110767646</v>
      </c>
      <c r="Y142" s="558">
        <v>39.519650655021799</v>
      </c>
      <c r="Z142" s="558">
        <v>38.335158817086501</v>
      </c>
      <c r="AA142" s="558">
        <v>36.616702355460397</v>
      </c>
      <c r="AB142" s="558">
        <v>40.483031787043899</v>
      </c>
      <c r="AC142" s="558">
        <v>34.062703955097199</v>
      </c>
      <c r="AD142" s="558">
        <v>39.438856537850697</v>
      </c>
      <c r="AE142" s="242">
        <v>40.122595806734701</v>
      </c>
      <c r="AF142" s="242">
        <v>40.095846645367402</v>
      </c>
      <c r="AG142" s="590">
        <v>36.004273504273499</v>
      </c>
      <c r="AH142" s="590">
        <v>29.845848648740201</v>
      </c>
      <c r="AI142" s="590">
        <v>29.658629567159998</v>
      </c>
      <c r="AJ142" s="590">
        <v>23.402061855670102</v>
      </c>
      <c r="AK142" s="590">
        <v>22.783505154639201</v>
      </c>
      <c r="AL142" s="590">
        <v>29.6315516346653</v>
      </c>
      <c r="AM142" s="590">
        <v>27.734577501295998</v>
      </c>
      <c r="AN142" s="593">
        <v>35.687434190839802</v>
      </c>
      <c r="AO142" s="534" t="s">
        <v>161</v>
      </c>
      <c r="AP142" s="527"/>
      <c r="AQ142" s="527"/>
      <c r="AR142" s="527"/>
      <c r="AS142" s="527"/>
      <c r="AT142" s="527"/>
      <c r="AU142" s="527"/>
      <c r="AV142" s="527"/>
      <c r="AW142" s="527"/>
      <c r="AX142" s="527"/>
      <c r="AY142" s="527"/>
      <c r="AZ142" s="539"/>
      <c r="BA142" s="540"/>
      <c r="BB142" s="540"/>
      <c r="BC142" s="540"/>
      <c r="BD142" s="540"/>
      <c r="BE142" s="540"/>
      <c r="BF142" s="540"/>
      <c r="BG142" s="540"/>
      <c r="BH142" s="540"/>
      <c r="BI142" s="540"/>
      <c r="BJ142" s="540"/>
      <c r="BK142" s="540"/>
      <c r="BL142" s="540"/>
    </row>
    <row r="143" spans="1:64">
      <c r="A143" s="631" t="s">
        <v>162</v>
      </c>
      <c r="B143" s="632"/>
      <c r="C143" s="632"/>
      <c r="D143" s="632"/>
      <c r="E143" s="632"/>
      <c r="F143" s="632"/>
      <c r="G143" s="632"/>
      <c r="H143" s="632"/>
      <c r="I143" s="632"/>
      <c r="J143" s="633"/>
      <c r="K143" s="633"/>
      <c r="L143" s="633"/>
      <c r="M143" s="633"/>
      <c r="N143" s="633"/>
      <c r="O143" s="391"/>
      <c r="P143" s="391"/>
      <c r="Q143" s="391"/>
      <c r="R143" s="391"/>
      <c r="S143" s="391"/>
      <c r="T143" s="391"/>
      <c r="U143" s="391"/>
      <c r="V143" s="391"/>
      <c r="W143" s="391"/>
      <c r="X143" s="410"/>
      <c r="Y143" s="632"/>
      <c r="Z143" s="632"/>
      <c r="AA143" s="632"/>
      <c r="AB143" s="632"/>
      <c r="AC143" s="632"/>
      <c r="AD143" s="632"/>
      <c r="AE143" s="632"/>
      <c r="AF143" s="632"/>
      <c r="AG143" s="412"/>
      <c r="AH143" s="412"/>
      <c r="AI143" s="412"/>
      <c r="AJ143" s="412"/>
      <c r="AK143" s="412"/>
      <c r="AL143" s="412"/>
      <c r="AM143" s="412"/>
      <c r="AN143" s="425"/>
      <c r="AO143" s="529" t="s">
        <v>123</v>
      </c>
      <c r="AP143" s="28">
        <v>48.051948051948102</v>
      </c>
      <c r="AQ143" s="28">
        <v>58.870967741935502</v>
      </c>
      <c r="AR143" s="28">
        <v>53.571428571428598</v>
      </c>
      <c r="AS143" s="28">
        <v>59.821428571428598</v>
      </c>
      <c r="AT143" s="28">
        <v>52.6</v>
      </c>
      <c r="AU143" s="28">
        <v>50.819672131147499</v>
      </c>
      <c r="AV143" s="28">
        <v>43.478260869565197</v>
      </c>
      <c r="AW143" s="28">
        <v>55.294117647058798</v>
      </c>
      <c r="AX143" s="28">
        <v>55.865921787709503</v>
      </c>
      <c r="AY143" s="28">
        <v>58.563535911602202</v>
      </c>
      <c r="AZ143" s="539">
        <v>61.818181818181799</v>
      </c>
      <c r="BA143" s="540">
        <v>0</v>
      </c>
      <c r="BB143" s="540">
        <v>0</v>
      </c>
      <c r="BC143" s="540">
        <v>0</v>
      </c>
      <c r="BD143" s="540">
        <v>0</v>
      </c>
      <c r="BE143" s="540">
        <v>0</v>
      </c>
      <c r="BF143" s="540">
        <v>0</v>
      </c>
      <c r="BG143" s="540">
        <v>0</v>
      </c>
      <c r="BH143" s="540">
        <v>0</v>
      </c>
      <c r="BI143" s="540">
        <v>0</v>
      </c>
      <c r="BJ143" s="540">
        <v>0</v>
      </c>
      <c r="BK143" s="540">
        <v>0</v>
      </c>
      <c r="BL143" s="540">
        <v>0</v>
      </c>
    </row>
    <row r="144" spans="1:64">
      <c r="A144" s="497" t="s">
        <v>123</v>
      </c>
      <c r="B144" s="549">
        <v>0.69284064665126999</v>
      </c>
      <c r="C144" s="549">
        <v>2.7237457482993199</v>
      </c>
      <c r="D144" s="549">
        <v>2.1882902159112998</v>
      </c>
      <c r="E144" s="549">
        <v>3.2921810699588501</v>
      </c>
      <c r="F144" s="549">
        <v>-3.3036303630363002</v>
      </c>
      <c r="G144" s="549">
        <v>2.6680000000000001</v>
      </c>
      <c r="H144" s="549">
        <v>-0.74626865671641796</v>
      </c>
      <c r="I144" s="549">
        <v>1.4319526627218899</v>
      </c>
      <c r="J144" s="227">
        <v>1.8704918032786899</v>
      </c>
      <c r="K144" s="227">
        <v>4.5743589743589697</v>
      </c>
      <c r="L144" s="227">
        <v>7.9430188679245299</v>
      </c>
      <c r="M144" s="227">
        <v>9.8211604095563096</v>
      </c>
      <c r="N144" s="227">
        <v>12.804747774480701</v>
      </c>
      <c r="O144" s="227">
        <v>6.3873684210526296</v>
      </c>
      <c r="P144" s="227">
        <v>8.0336569579288</v>
      </c>
      <c r="Q144" s="227">
        <v>0.97335092348284902</v>
      </c>
      <c r="R144" s="227">
        <v>3.0226562499999998</v>
      </c>
      <c r="S144" s="227">
        <v>3.0360824742268</v>
      </c>
      <c r="T144" s="227">
        <v>1.75185185185185</v>
      </c>
      <c r="U144" s="227">
        <v>5.8727272727272704</v>
      </c>
      <c r="V144" s="227">
        <v>3.0198347107438002</v>
      </c>
      <c r="W144" s="227">
        <v>4.8729911871435796</v>
      </c>
      <c r="X144" s="246">
        <v>3.3505154639175299</v>
      </c>
      <c r="Y144" s="227">
        <v>4.5330420535226699</v>
      </c>
      <c r="Z144" s="227">
        <v>2.3001095290251898</v>
      </c>
      <c r="AA144" s="227">
        <v>5.0938337801608604</v>
      </c>
      <c r="AB144" s="227">
        <v>2.35546038543897</v>
      </c>
      <c r="AC144" s="227">
        <v>0.79829696647152704</v>
      </c>
      <c r="AD144" s="227">
        <v>5.29661016949153E-2</v>
      </c>
      <c r="AE144" s="227">
        <v>2.63299301450833</v>
      </c>
      <c r="AF144" s="227">
        <v>0.37273695420660302</v>
      </c>
      <c r="AG144" s="28">
        <v>-1.9764957264957299</v>
      </c>
      <c r="AH144" s="28">
        <v>-3.4518289541473499</v>
      </c>
      <c r="AI144" s="28">
        <v>-6.2629399585921304</v>
      </c>
      <c r="AJ144" s="28">
        <v>-3.9175257731958801</v>
      </c>
      <c r="AK144" s="28">
        <v>-4.8453608247422704</v>
      </c>
      <c r="AL144" s="28">
        <v>-1.81629475869227</v>
      </c>
      <c r="AM144" s="28">
        <v>-1.5041493775933601</v>
      </c>
      <c r="AN144" s="475">
        <v>3.7309511297950602</v>
      </c>
      <c r="AO144" s="529" t="s">
        <v>125</v>
      </c>
      <c r="AP144" s="28">
        <v>70</v>
      </c>
      <c r="AQ144" s="28">
        <v>70.588235294117695</v>
      </c>
      <c r="AR144" s="28">
        <v>62.5</v>
      </c>
      <c r="AS144" s="28">
        <v>43.75</v>
      </c>
      <c r="AT144" s="28">
        <v>69.2</v>
      </c>
      <c r="AU144" s="28">
        <v>47.619047619047599</v>
      </c>
      <c r="AV144" s="28">
        <v>44.4444444444444</v>
      </c>
      <c r="AW144" s="28">
        <v>65</v>
      </c>
      <c r="AX144" s="28">
        <v>43.75</v>
      </c>
      <c r="AY144" s="28">
        <v>70</v>
      </c>
      <c r="AZ144" s="539">
        <v>88.8888888888889</v>
      </c>
      <c r="BA144" s="540">
        <v>0</v>
      </c>
      <c r="BB144" s="540">
        <v>0</v>
      </c>
      <c r="BC144" s="540">
        <v>0</v>
      </c>
      <c r="BD144" s="540">
        <v>0</v>
      </c>
      <c r="BE144" s="540">
        <v>0</v>
      </c>
      <c r="BF144" s="540">
        <v>0</v>
      </c>
      <c r="BG144" s="540">
        <v>0</v>
      </c>
      <c r="BH144" s="540">
        <v>0</v>
      </c>
      <c r="BI144" s="540">
        <v>0</v>
      </c>
      <c r="BJ144" s="540">
        <v>0</v>
      </c>
      <c r="BK144" s="540">
        <v>0</v>
      </c>
      <c r="BL144" s="540">
        <v>0</v>
      </c>
    </row>
    <row r="145" spans="1:64">
      <c r="A145" s="497" t="s">
        <v>125</v>
      </c>
      <c r="B145" s="549">
        <v>1.38568129330254</v>
      </c>
      <c r="C145" s="549">
        <v>1.51663405088063</v>
      </c>
      <c r="D145" s="549">
        <v>-0.43541364296081297</v>
      </c>
      <c r="E145" s="549">
        <v>0.41152263374485598</v>
      </c>
      <c r="F145" s="549">
        <v>0.99009900990098998</v>
      </c>
      <c r="G145" s="549">
        <v>-0.71440000000000003</v>
      </c>
      <c r="H145" s="549">
        <v>-0.124378109452736</v>
      </c>
      <c r="I145" s="549">
        <v>0.90588235294117603</v>
      </c>
      <c r="J145" s="227">
        <v>0.53333333333333299</v>
      </c>
      <c r="K145" s="227">
        <v>1.13513513513514</v>
      </c>
      <c r="L145" s="227">
        <v>2.2090909090909099</v>
      </c>
      <c r="M145" s="227">
        <v>1.41282051282051</v>
      </c>
      <c r="N145" s="227">
        <v>1.0833333333333299</v>
      </c>
      <c r="O145" s="227">
        <v>4.5802631578947404</v>
      </c>
      <c r="P145" s="227">
        <v>0.46153846153846201</v>
      </c>
      <c r="Q145" s="227">
        <v>0.91851851851851896</v>
      </c>
      <c r="R145" s="227">
        <v>0.50624999999999998</v>
      </c>
      <c r="S145" s="227">
        <v>-0.25806451612903197</v>
      </c>
      <c r="T145" s="227">
        <v>0.212244897959184</v>
      </c>
      <c r="U145" s="227">
        <v>0.46363636363636401</v>
      </c>
      <c r="V145" s="227">
        <v>0.75121951219512195</v>
      </c>
      <c r="W145" s="227">
        <v>0.31104199066874</v>
      </c>
      <c r="X145" s="246">
        <v>0.10309278350515499</v>
      </c>
      <c r="Y145" s="227">
        <v>0.21845985800109199</v>
      </c>
      <c r="Z145" s="227">
        <v>0.71193866374589299</v>
      </c>
      <c r="AA145" s="227">
        <v>0.32171581769437002</v>
      </c>
      <c r="AB145" s="227">
        <v>0.58886509635974305</v>
      </c>
      <c r="AC145" s="227">
        <v>0.31931878658861101</v>
      </c>
      <c r="AD145" s="227">
        <v>0.52966101694915302</v>
      </c>
      <c r="AE145" s="227">
        <v>0.107469102632993</v>
      </c>
      <c r="AF145" s="227">
        <v>0.63897763578274802</v>
      </c>
      <c r="AG145" s="28">
        <v>-0.32051282051281998</v>
      </c>
      <c r="AH145" s="28">
        <v>0.103039670273055</v>
      </c>
      <c r="AI145" s="28">
        <v>0</v>
      </c>
      <c r="AJ145" s="28">
        <v>-0.25773195876288701</v>
      </c>
      <c r="AK145" s="28">
        <v>-0.87628865979381498</v>
      </c>
      <c r="AL145" s="28">
        <v>0.57083549558899804</v>
      </c>
      <c r="AM145" s="28">
        <v>-5.18672199170125E-2</v>
      </c>
      <c r="AN145" s="475">
        <v>0.73568050446663202</v>
      </c>
      <c r="AO145" s="529" t="s">
        <v>126</v>
      </c>
      <c r="AP145" s="28">
        <v>50.909090909090899</v>
      </c>
      <c r="AQ145" s="28">
        <v>62.790697674418603</v>
      </c>
      <c r="AR145" s="28">
        <v>63.529411764705898</v>
      </c>
      <c r="AS145" s="28">
        <v>63.265306122448997</v>
      </c>
      <c r="AT145" s="28">
        <v>58.9</v>
      </c>
      <c r="AU145" s="28">
        <v>61.481481481481502</v>
      </c>
      <c r="AV145" s="28">
        <v>57.241379310344797</v>
      </c>
      <c r="AW145" s="28">
        <v>61.904761904761898</v>
      </c>
      <c r="AX145" s="28">
        <v>64.885496183206101</v>
      </c>
      <c r="AY145" s="28">
        <v>60.144927536231897</v>
      </c>
      <c r="AZ145" s="539">
        <v>63.492063492063501</v>
      </c>
      <c r="BA145" s="540">
        <v>0</v>
      </c>
      <c r="BB145" s="540">
        <v>0</v>
      </c>
      <c r="BC145" s="540">
        <v>0</v>
      </c>
      <c r="BD145" s="540">
        <v>0</v>
      </c>
      <c r="BE145" s="540">
        <v>0</v>
      </c>
      <c r="BF145" s="540">
        <v>0</v>
      </c>
      <c r="BG145" s="540">
        <v>0</v>
      </c>
      <c r="BH145" s="540">
        <v>0</v>
      </c>
      <c r="BI145" s="540">
        <v>0</v>
      </c>
      <c r="BJ145" s="540">
        <v>0</v>
      </c>
      <c r="BK145" s="540">
        <v>0</v>
      </c>
      <c r="BL145" s="540">
        <v>0</v>
      </c>
    </row>
    <row r="146" spans="1:64">
      <c r="A146" s="497" t="s">
        <v>126</v>
      </c>
      <c r="B146" s="549">
        <v>1.20373944129836</v>
      </c>
      <c r="C146" s="549">
        <v>2.6101670506912402</v>
      </c>
      <c r="D146" s="549">
        <v>1.59651669085631</v>
      </c>
      <c r="E146" s="549">
        <v>0.409249906472128</v>
      </c>
      <c r="F146" s="549">
        <v>-0.16831683168316799</v>
      </c>
      <c r="G146" s="549">
        <v>-3.1665999999999999</v>
      </c>
      <c r="H146" s="549">
        <v>-1.24378109452736</v>
      </c>
      <c r="I146" s="549">
        <v>-0.52156862745097998</v>
      </c>
      <c r="J146" s="227">
        <v>-0.80198019801980203</v>
      </c>
      <c r="K146" s="227">
        <v>3.0121794871794898</v>
      </c>
      <c r="L146" s="227">
        <v>2.0362903225806401</v>
      </c>
      <c r="M146" s="227">
        <v>3.1333333333333302</v>
      </c>
      <c r="N146" s="227">
        <v>2.63762376237624</v>
      </c>
      <c r="O146" s="227">
        <v>2.5882352941176499</v>
      </c>
      <c r="P146" s="227">
        <v>2.0946564885496199</v>
      </c>
      <c r="Q146" s="227">
        <v>1.7652777777777799</v>
      </c>
      <c r="R146" s="227">
        <v>1.2486486486486501</v>
      </c>
      <c r="S146" s="227">
        <v>2.06337209302326</v>
      </c>
      <c r="T146" s="227">
        <v>1.0081632653061201</v>
      </c>
      <c r="U146" s="227">
        <v>2.2037499999999999</v>
      </c>
      <c r="V146" s="227">
        <v>1.30239520958084</v>
      </c>
      <c r="W146" s="227">
        <v>0.622083981337478</v>
      </c>
      <c r="X146" s="246">
        <v>0.72164948453608202</v>
      </c>
      <c r="Y146" s="227">
        <v>2.7853631895139301</v>
      </c>
      <c r="Z146" s="227">
        <v>0.43811610076670299</v>
      </c>
      <c r="AA146" s="227">
        <v>1.17962466487936</v>
      </c>
      <c r="AB146" s="227">
        <v>0.26766595289079198</v>
      </c>
      <c r="AC146" s="227">
        <v>-0.26609898882384198</v>
      </c>
      <c r="AD146" s="227">
        <v>-1.16525423728814</v>
      </c>
      <c r="AE146" s="227">
        <v>0.591080064481461</v>
      </c>
      <c r="AF146" s="227">
        <v>0.63897763578274802</v>
      </c>
      <c r="AG146" s="28">
        <v>-2.29700854700855</v>
      </c>
      <c r="AH146" s="28">
        <v>-1.5455950540958301</v>
      </c>
      <c r="AI146" s="28">
        <v>-3.41614906832298</v>
      </c>
      <c r="AJ146" s="28">
        <v>-2.7835051546391698</v>
      </c>
      <c r="AK146" s="28">
        <v>-3.3505154639175299</v>
      </c>
      <c r="AL146" s="28">
        <v>-0.103788271925272</v>
      </c>
      <c r="AM146" s="28">
        <v>1.14107883817427</v>
      </c>
      <c r="AN146" s="475">
        <v>2.6274303730951099</v>
      </c>
      <c r="AO146" s="535" t="s">
        <v>127</v>
      </c>
      <c r="AP146" s="532">
        <v>62.162162162162197</v>
      </c>
      <c r="AQ146" s="532">
        <v>65.667574931880097</v>
      </c>
      <c r="AR146" s="532">
        <v>71.842105263157904</v>
      </c>
      <c r="AS146" s="532">
        <v>68.802228412256298</v>
      </c>
      <c r="AT146" s="515">
        <v>70.2</v>
      </c>
      <c r="AU146" s="526">
        <v>60.493827160493801</v>
      </c>
      <c r="AV146" s="526">
        <v>67.946824224519901</v>
      </c>
      <c r="AW146" s="526">
        <v>67.319277108433695</v>
      </c>
      <c r="AX146" s="526">
        <v>66.856330014224795</v>
      </c>
      <c r="AY146" s="526">
        <v>68.596237337192505</v>
      </c>
      <c r="AZ146" s="526">
        <v>68.464730290456401</v>
      </c>
      <c r="BA146" s="538">
        <v>0</v>
      </c>
      <c r="BB146" s="538">
        <v>0</v>
      </c>
      <c r="BC146" s="538">
        <v>0</v>
      </c>
      <c r="BD146" s="538">
        <v>0</v>
      </c>
      <c r="BE146" s="538">
        <v>0</v>
      </c>
      <c r="BF146" s="538">
        <v>0</v>
      </c>
      <c r="BG146" s="538">
        <v>0</v>
      </c>
      <c r="BH146" s="538">
        <v>0</v>
      </c>
      <c r="BI146" s="538">
        <v>0</v>
      </c>
      <c r="BJ146" s="538">
        <v>0</v>
      </c>
      <c r="BK146" s="538">
        <v>0</v>
      </c>
      <c r="BL146" s="538">
        <v>0</v>
      </c>
    </row>
    <row r="147" spans="1:64" ht="28.5">
      <c r="A147" s="497" t="s">
        <v>127</v>
      </c>
      <c r="B147" s="549">
        <v>6.8257392904894996</v>
      </c>
      <c r="C147" s="549">
        <v>4.7884737535954001</v>
      </c>
      <c r="D147" s="549">
        <v>-1.3456739185731601</v>
      </c>
      <c r="E147" s="549">
        <v>-5.8635066534498899</v>
      </c>
      <c r="F147" s="549">
        <v>-6.0059788778877898</v>
      </c>
      <c r="G147" s="549">
        <v>-4.8056999999999999</v>
      </c>
      <c r="H147" s="549">
        <v>0.248756218905472</v>
      </c>
      <c r="I147" s="549">
        <v>8.07878787878788</v>
      </c>
      <c r="J147" s="227">
        <v>10.7046843177189</v>
      </c>
      <c r="K147" s="227">
        <v>9.6361477572559409</v>
      </c>
      <c r="L147" s="227">
        <v>17.762055837563501</v>
      </c>
      <c r="M147" s="227">
        <v>24.218573046432599</v>
      </c>
      <c r="N147" s="227">
        <v>24.4676072234763</v>
      </c>
      <c r="O147" s="227">
        <v>10.311491442542801</v>
      </c>
      <c r="P147" s="227">
        <v>13.075144508670499</v>
      </c>
      <c r="Q147" s="227">
        <v>6.3618477331052201</v>
      </c>
      <c r="R147" s="227">
        <v>11.3884555382215</v>
      </c>
      <c r="S147" s="227">
        <v>9.3047550432276598</v>
      </c>
      <c r="T147" s="227">
        <v>7.9253120665742003</v>
      </c>
      <c r="U147" s="227">
        <v>16.627676056338</v>
      </c>
      <c r="V147" s="227">
        <v>10.044952251023201</v>
      </c>
      <c r="W147" s="227">
        <v>13.1674442716433</v>
      </c>
      <c r="X147" s="246">
        <v>11.7525773195876</v>
      </c>
      <c r="Y147" s="227">
        <v>14.243779996621999</v>
      </c>
      <c r="Z147" s="227">
        <v>18.236582694414</v>
      </c>
      <c r="AA147" s="227">
        <v>9.8123324396782898</v>
      </c>
      <c r="AB147" s="227">
        <v>12.7944325481799</v>
      </c>
      <c r="AC147" s="227">
        <v>7.5039914848323601</v>
      </c>
      <c r="AD147" s="227">
        <v>3.33686440677966</v>
      </c>
      <c r="AE147" s="227">
        <v>11.6153118646049</v>
      </c>
      <c r="AF147" s="227">
        <v>6.60276890308839</v>
      </c>
      <c r="AG147" s="28">
        <v>-5.7158119658119704</v>
      </c>
      <c r="AH147" s="28">
        <v>-7.4188562596599699</v>
      </c>
      <c r="AI147" s="28">
        <v>-14.337474120082801</v>
      </c>
      <c r="AJ147" s="28">
        <v>-22.010309278350501</v>
      </c>
      <c r="AK147" s="28">
        <v>-18.659793814433002</v>
      </c>
      <c r="AL147" s="28">
        <v>-0.155792043386421</v>
      </c>
      <c r="AM147" s="28">
        <v>-2.2302904564315398</v>
      </c>
      <c r="AN147" s="475">
        <v>10.6148187073043</v>
      </c>
      <c r="AO147" s="534" t="s">
        <v>163</v>
      </c>
      <c r="AP147" s="527"/>
      <c r="AQ147" s="527"/>
      <c r="AR147" s="527"/>
      <c r="AS147" s="527"/>
      <c r="AT147" s="527"/>
      <c r="AU147" s="527"/>
      <c r="AV147" s="527"/>
      <c r="AW147" s="527"/>
      <c r="AX147" s="527"/>
      <c r="AY147" s="527"/>
      <c r="AZ147" s="539"/>
      <c r="BA147" s="539"/>
      <c r="BB147" s="539"/>
      <c r="BC147" s="539"/>
      <c r="BD147" s="539"/>
      <c r="BH147" s="542"/>
      <c r="BI147" s="539"/>
      <c r="BJ147" s="539"/>
      <c r="BK147" s="539"/>
      <c r="BL147" s="539"/>
    </row>
    <row r="148" spans="1:64">
      <c r="A148" s="588" t="s">
        <v>164</v>
      </c>
      <c r="B148" s="555">
        <v>10.108000671741699</v>
      </c>
      <c r="C148" s="555">
        <v>11.6390206034666</v>
      </c>
      <c r="D148" s="555">
        <v>2.0037193452336401</v>
      </c>
      <c r="E148" s="555">
        <v>-1.7505530432740499</v>
      </c>
      <c r="F148" s="555">
        <v>-8.4878270627062697</v>
      </c>
      <c r="G148" s="555">
        <v>-6.0186999999999999</v>
      </c>
      <c r="H148" s="555">
        <v>-1.8656716417910499</v>
      </c>
      <c r="I148" s="555">
        <v>9.8950542669999706</v>
      </c>
      <c r="J148" s="558">
        <v>12.306529256311199</v>
      </c>
      <c r="K148" s="558">
        <v>18.357821353929499</v>
      </c>
      <c r="L148" s="558">
        <v>29.9504559371595</v>
      </c>
      <c r="M148" s="558">
        <v>38.585887302142801</v>
      </c>
      <c r="N148" s="558">
        <v>40.993312093666603</v>
      </c>
      <c r="O148" s="558">
        <v>23.867358315607799</v>
      </c>
      <c r="P148" s="558">
        <v>23.664996416687401</v>
      </c>
      <c r="Q148" s="558">
        <v>10.0189949528844</v>
      </c>
      <c r="R148" s="558">
        <v>16.166010436870199</v>
      </c>
      <c r="S148" s="558">
        <v>14.1461450943487</v>
      </c>
      <c r="T148" s="558">
        <v>10.897572081691401</v>
      </c>
      <c r="U148" s="558">
        <v>25.1677896927017</v>
      </c>
      <c r="V148" s="558">
        <v>15.118401683543</v>
      </c>
      <c r="W148" s="558">
        <v>18.973561430793101</v>
      </c>
      <c r="X148" s="561">
        <v>15.927835051546399</v>
      </c>
      <c r="Y148" s="558">
        <v>21.780645097659701</v>
      </c>
      <c r="Z148" s="558">
        <v>21.6867469879518</v>
      </c>
      <c r="AA148" s="558">
        <v>16.407506702412899</v>
      </c>
      <c r="AB148" s="558">
        <v>16.0064239828694</v>
      </c>
      <c r="AC148" s="558">
        <v>8.3555082490686505</v>
      </c>
      <c r="AD148" s="558">
        <v>2.7542372881355899</v>
      </c>
      <c r="AE148" s="558">
        <v>14.946854046227701</v>
      </c>
      <c r="AF148" s="558">
        <v>8.25346112886049</v>
      </c>
      <c r="AG148" s="590">
        <v>-10.3098290598291</v>
      </c>
      <c r="AH148" s="590">
        <v>-12.3132405976301</v>
      </c>
      <c r="AI148" s="590">
        <v>-24.0165631469979</v>
      </c>
      <c r="AJ148" s="590">
        <v>-28.9690721649485</v>
      </c>
      <c r="AK148" s="590">
        <v>-27.731958762886599</v>
      </c>
      <c r="AL148" s="590">
        <v>-1.5050395784149599</v>
      </c>
      <c r="AM148" s="590">
        <v>-2.6452282157676401</v>
      </c>
      <c r="AN148" s="593">
        <v>17.708880714661099</v>
      </c>
      <c r="AO148" s="529" t="s">
        <v>131</v>
      </c>
      <c r="AP148" s="28">
        <v>-3.8961038961039001</v>
      </c>
      <c r="AQ148" s="28">
        <v>13.537117903930101</v>
      </c>
      <c r="AR148" s="28">
        <v>19.383259911894299</v>
      </c>
      <c r="AS148" s="28">
        <v>24.454148471615699</v>
      </c>
      <c r="AT148" s="28">
        <v>33.200000000000003</v>
      </c>
      <c r="AU148" s="28">
        <v>8.2862523540489601</v>
      </c>
      <c r="AV148" s="28">
        <v>19.963369963369999</v>
      </c>
      <c r="AW148" s="28">
        <v>21.139705882352899</v>
      </c>
      <c r="AX148" s="28">
        <v>24.083769633507899</v>
      </c>
      <c r="AY148" s="28">
        <v>22.086956521739101</v>
      </c>
      <c r="AZ148" s="539">
        <v>31.468531468531499</v>
      </c>
      <c r="BA148" s="539">
        <v>24.259259259259299</v>
      </c>
      <c r="BB148" s="539">
        <v>21.404109589041099</v>
      </c>
      <c r="BC148" s="539">
        <v>29.005059021922399</v>
      </c>
      <c r="BD148" s="539">
        <v>30.360205831903901</v>
      </c>
      <c r="BE148" s="448">
        <v>28.521739130434799</v>
      </c>
      <c r="BF148" s="448">
        <v>30.354131534570001</v>
      </c>
      <c r="BG148" s="448">
        <v>31.740614334471001</v>
      </c>
      <c r="BH148" s="448">
        <v>32.4</v>
      </c>
      <c r="BI148" s="539">
        <v>31.028667790893799</v>
      </c>
      <c r="BJ148" s="539">
        <v>28.688524590163901</v>
      </c>
      <c r="BK148" s="539">
        <v>30.434782608695699</v>
      </c>
      <c r="BL148" s="539">
        <v>33.164983164983198</v>
      </c>
    </row>
    <row r="149" spans="1:64">
      <c r="A149" s="631" t="s">
        <v>165</v>
      </c>
      <c r="B149" s="632"/>
      <c r="C149" s="632"/>
      <c r="D149" s="632"/>
      <c r="E149" s="632"/>
      <c r="F149" s="632"/>
      <c r="G149" s="632"/>
      <c r="H149" s="632"/>
      <c r="I149" s="632"/>
      <c r="J149" s="633"/>
      <c r="K149" s="633"/>
      <c r="L149" s="633"/>
      <c r="M149" s="633"/>
      <c r="N149" s="633"/>
      <c r="O149" s="391"/>
      <c r="P149" s="391"/>
      <c r="Q149" s="391"/>
      <c r="R149" s="391"/>
      <c r="S149" s="391"/>
      <c r="T149" s="391"/>
      <c r="U149" s="391"/>
      <c r="V149" s="391"/>
      <c r="W149" s="391"/>
      <c r="X149" s="410"/>
      <c r="Y149" s="632"/>
      <c r="Z149" s="632"/>
      <c r="AA149" s="632"/>
      <c r="AB149" s="632"/>
      <c r="AC149" s="632"/>
      <c r="AD149" s="632"/>
      <c r="AE149" s="632"/>
      <c r="AF149" s="632"/>
      <c r="AG149" s="76"/>
      <c r="AH149" s="76"/>
      <c r="AI149" s="76"/>
      <c r="AJ149" s="76"/>
      <c r="AK149" s="76"/>
      <c r="AL149" s="76"/>
      <c r="AM149" s="76"/>
      <c r="AN149" s="256"/>
      <c r="AO149" s="529" t="s">
        <v>132</v>
      </c>
      <c r="AP149" s="28">
        <v>14.1242937853107</v>
      </c>
      <c r="AQ149" s="28">
        <v>26.839826839826799</v>
      </c>
      <c r="AR149" s="28">
        <v>33.198380566801603</v>
      </c>
      <c r="AS149" s="28">
        <v>31.168831168831201</v>
      </c>
      <c r="AT149" s="28">
        <v>31.3</v>
      </c>
      <c r="AU149" s="28">
        <v>17.041800643086798</v>
      </c>
      <c r="AV149" s="28">
        <v>23.602484472049699</v>
      </c>
      <c r="AW149" s="28">
        <v>29.2207792207792</v>
      </c>
      <c r="AX149" s="28">
        <v>22.257053291536</v>
      </c>
      <c r="AY149" s="28">
        <v>25.732899022801298</v>
      </c>
      <c r="AZ149" s="539">
        <v>30.3951367781155</v>
      </c>
      <c r="BA149" s="539">
        <v>30.476190476190499</v>
      </c>
      <c r="BB149" s="539">
        <v>23.469387755102002</v>
      </c>
      <c r="BC149" s="539">
        <v>29.963898916967501</v>
      </c>
      <c r="BD149" s="539">
        <v>26.6423357664234</v>
      </c>
      <c r="BE149" s="448">
        <v>31.864406779661</v>
      </c>
      <c r="BF149" s="448">
        <v>23.157894736842099</v>
      </c>
      <c r="BG149" s="448">
        <v>23.972602739726</v>
      </c>
      <c r="BH149" s="448">
        <v>22.6</v>
      </c>
      <c r="BI149" s="539">
        <v>19.343065693430699</v>
      </c>
      <c r="BJ149" s="539">
        <v>27.304964539007099</v>
      </c>
      <c r="BK149" s="539">
        <v>28.315412186379898</v>
      </c>
      <c r="BL149" s="539">
        <v>26.573426573426602</v>
      </c>
    </row>
    <row r="150" spans="1:64">
      <c r="A150" s="497" t="s">
        <v>123</v>
      </c>
      <c r="B150" s="549">
        <v>11.316397228637401</v>
      </c>
      <c r="C150" s="549">
        <v>11.566060473269101</v>
      </c>
      <c r="D150" s="549">
        <v>10.0145137880987</v>
      </c>
      <c r="E150" s="549">
        <v>13.2299741602067</v>
      </c>
      <c r="F150" s="549">
        <v>4.3381004767143398</v>
      </c>
      <c r="G150" s="549">
        <v>10.2544</v>
      </c>
      <c r="H150" s="549">
        <v>7.7114427860696502</v>
      </c>
      <c r="I150" s="549">
        <v>5.5976331360946698</v>
      </c>
      <c r="J150" s="227">
        <v>10.1540983606557</v>
      </c>
      <c r="K150" s="227">
        <v>7.0249084249084204</v>
      </c>
      <c r="L150" s="227">
        <v>7.6973584905660397</v>
      </c>
      <c r="M150" s="227">
        <v>10.3419795221843</v>
      </c>
      <c r="N150" s="227">
        <v>8.0949554896142395</v>
      </c>
      <c r="O150" s="227">
        <v>10.36</v>
      </c>
      <c r="P150" s="227">
        <v>9.7605177993527494</v>
      </c>
      <c r="Q150" s="227">
        <v>9.5044854881266492</v>
      </c>
      <c r="R150" s="227">
        <v>7.5281250000000002</v>
      </c>
      <c r="S150" s="227">
        <v>8.6821305841924392</v>
      </c>
      <c r="T150" s="227">
        <v>7.8037037037037003</v>
      </c>
      <c r="U150" s="227">
        <v>10.303030303030299</v>
      </c>
      <c r="V150" s="227">
        <v>7.1851239669421503</v>
      </c>
      <c r="W150" s="227">
        <v>9.4349403836184305</v>
      </c>
      <c r="X150" s="246">
        <v>8.7628865979381398</v>
      </c>
      <c r="Y150" s="227">
        <v>8.3560895685417798</v>
      </c>
      <c r="Z150" s="227">
        <v>7.33844468784228</v>
      </c>
      <c r="AA150" s="227">
        <v>10.2949061662198</v>
      </c>
      <c r="AB150" s="227">
        <v>7.7623126338329804</v>
      </c>
      <c r="AC150" s="227">
        <v>7.7700904736562002</v>
      </c>
      <c r="AD150" s="227">
        <v>9.9046610169491505</v>
      </c>
      <c r="AE150" s="227">
        <v>7.5228371843095099</v>
      </c>
      <c r="AF150" s="227">
        <v>7.9339723109691196</v>
      </c>
      <c r="AG150" s="28">
        <v>6.9690701339637497</v>
      </c>
      <c r="AH150" s="28">
        <v>6.4914992272024703</v>
      </c>
      <c r="AI150" s="28">
        <v>4.3478260869565197</v>
      </c>
      <c r="AJ150" s="28">
        <v>2.2680412371134002</v>
      </c>
      <c r="AK150" s="28">
        <v>1.0374942543830801</v>
      </c>
      <c r="AL150" s="28">
        <v>5.0337311883757101</v>
      </c>
      <c r="AM150" s="28">
        <v>4.9273858921161802</v>
      </c>
      <c r="AN150" s="475">
        <v>12.1719851136274</v>
      </c>
      <c r="AO150" s="535" t="s">
        <v>133</v>
      </c>
      <c r="AP150" s="532">
        <v>27.9279279279279</v>
      </c>
      <c r="AQ150" s="532">
        <v>38.345864661654097</v>
      </c>
      <c r="AR150" s="532">
        <v>38.842975206611598</v>
      </c>
      <c r="AS150" s="532">
        <v>30.708661417322801</v>
      </c>
      <c r="AT150" s="515">
        <v>43.4</v>
      </c>
      <c r="AU150" s="526">
        <v>24.832214765100701</v>
      </c>
      <c r="AV150" s="526">
        <v>23.870967741935502</v>
      </c>
      <c r="AW150" s="526">
        <v>30.081300813008099</v>
      </c>
      <c r="AX150" s="526">
        <v>21.582733812949598</v>
      </c>
      <c r="AY150" s="526">
        <v>29.8611111111111</v>
      </c>
      <c r="AZ150" s="526">
        <v>27.692307692307701</v>
      </c>
      <c r="BA150" s="526">
        <v>23.6641221374046</v>
      </c>
      <c r="BB150" s="526">
        <v>20.437956204379599</v>
      </c>
      <c r="BC150" s="526">
        <v>19.259259259259299</v>
      </c>
      <c r="BD150" s="526">
        <v>31.297709923664101</v>
      </c>
      <c r="BE150" s="449">
        <v>30.496453900709199</v>
      </c>
      <c r="BF150" s="449">
        <v>23.8095238095238</v>
      </c>
      <c r="BG150" s="449">
        <v>20.8955223880597</v>
      </c>
      <c r="BH150" s="449">
        <v>22.6</v>
      </c>
      <c r="BI150" s="31">
        <v>22.131147540983601</v>
      </c>
      <c r="BJ150" s="526">
        <v>19.512195121951201</v>
      </c>
      <c r="BK150" s="526">
        <v>25</v>
      </c>
      <c r="BL150" s="526">
        <v>23.6220472440945</v>
      </c>
    </row>
    <row r="151" spans="1:64" ht="28.5">
      <c r="A151" s="497" t="s">
        <v>125</v>
      </c>
      <c r="B151" s="549">
        <v>2.7542554101445602</v>
      </c>
      <c r="C151" s="549">
        <v>2.12053571428571</v>
      </c>
      <c r="D151" s="549">
        <v>1.0667634252539899</v>
      </c>
      <c r="E151" s="549">
        <v>2.2731726435430102</v>
      </c>
      <c r="F151" s="549">
        <v>3.0994403788204901</v>
      </c>
      <c r="G151" s="549">
        <v>2.4016999999999999</v>
      </c>
      <c r="H151" s="549">
        <v>2.23880597014925</v>
      </c>
      <c r="I151" s="549">
        <v>2.0705882352941201</v>
      </c>
      <c r="J151" s="227">
        <v>2.6666666666666701</v>
      </c>
      <c r="K151" s="227">
        <v>1.13513513513514</v>
      </c>
      <c r="L151" s="227">
        <v>1.71818181818182</v>
      </c>
      <c r="M151" s="227">
        <v>1.7846153846153801</v>
      </c>
      <c r="N151" s="227">
        <v>1.37222222222222</v>
      </c>
      <c r="O151" s="227">
        <v>0.77631578947368396</v>
      </c>
      <c r="P151" s="227">
        <v>1.15384615384615</v>
      </c>
      <c r="Q151" s="227">
        <v>1.32037037037037</v>
      </c>
      <c r="R151" s="227">
        <v>0.84375</v>
      </c>
      <c r="S151" s="227">
        <v>0.77419354838709697</v>
      </c>
      <c r="T151" s="227">
        <v>1.5387755102040801</v>
      </c>
      <c r="U151" s="227">
        <v>1.0303030303030301</v>
      </c>
      <c r="V151" s="227">
        <v>1.4142857142857099</v>
      </c>
      <c r="W151" s="227">
        <v>0.72576464489372605</v>
      </c>
      <c r="X151" s="246">
        <v>0.97938144329896903</v>
      </c>
      <c r="Y151" s="227">
        <v>1.14691425450573</v>
      </c>
      <c r="Z151" s="227">
        <v>1.3143483023001099</v>
      </c>
      <c r="AA151" s="227">
        <v>1.50134048257373</v>
      </c>
      <c r="AB151" s="227">
        <v>0.74946466809421797</v>
      </c>
      <c r="AC151" s="227">
        <v>0.79829696647152704</v>
      </c>
      <c r="AD151" s="227">
        <v>0.63559322033898302</v>
      </c>
      <c r="AE151" s="227">
        <v>1.0209564750134299</v>
      </c>
      <c r="AF151" s="227">
        <v>1.81043663471778</v>
      </c>
      <c r="AG151" s="28">
        <v>0.427350427350427</v>
      </c>
      <c r="AH151" s="28">
        <v>1.39103554868624</v>
      </c>
      <c r="AI151" s="28">
        <v>1.0351966873706</v>
      </c>
      <c r="AJ151" s="28">
        <v>0.56701030927835006</v>
      </c>
      <c r="AK151" s="28">
        <v>-0.15463917525773199</v>
      </c>
      <c r="AL151" s="28">
        <v>0.62272963155163497</v>
      </c>
      <c r="AM151" s="28">
        <v>0.25933609958506199</v>
      </c>
      <c r="AN151" s="475">
        <v>0.99842354177614301</v>
      </c>
      <c r="AO151" s="534" t="s">
        <v>166</v>
      </c>
      <c r="AP151" s="527"/>
      <c r="AQ151" s="527"/>
      <c r="AR151" s="527"/>
      <c r="AS151" s="527"/>
      <c r="AT151" s="527"/>
      <c r="AU151" s="527"/>
      <c r="AV151" s="527"/>
      <c r="AW151" s="527"/>
      <c r="AX151" s="527"/>
      <c r="AY151" s="527"/>
      <c r="AZ151" s="539"/>
      <c r="BA151" s="539"/>
      <c r="BB151" s="539"/>
      <c r="BC151" s="539"/>
      <c r="BD151" s="539"/>
      <c r="BH151" s="542"/>
      <c r="BI151" s="539"/>
      <c r="BJ151" s="539"/>
      <c r="BK151" s="539"/>
      <c r="BL151" s="539"/>
    </row>
    <row r="152" spans="1:64">
      <c r="A152" s="497" t="s">
        <v>126</v>
      </c>
      <c r="B152" s="549">
        <v>9.8706634186465791</v>
      </c>
      <c r="C152" s="549">
        <v>9.7324550449550404</v>
      </c>
      <c r="D152" s="549">
        <v>4.2089985486211896</v>
      </c>
      <c r="E152" s="549">
        <v>3.9560824292305798</v>
      </c>
      <c r="F152" s="549">
        <v>5.1155115511551204</v>
      </c>
      <c r="G152" s="549">
        <v>5.9640000000000004</v>
      </c>
      <c r="H152" s="549">
        <v>5.3482587064676599</v>
      </c>
      <c r="I152" s="549">
        <v>3.5205882352941198</v>
      </c>
      <c r="J152" s="227">
        <v>5.7475247524752504</v>
      </c>
      <c r="K152" s="227">
        <v>7.4083333333333297</v>
      </c>
      <c r="L152" s="227">
        <v>5.7830645161290297</v>
      </c>
      <c r="M152" s="227">
        <v>4.7746031746031701</v>
      </c>
      <c r="N152" s="227">
        <v>5.5683168316831697</v>
      </c>
      <c r="O152" s="227">
        <v>4.3921568627451002</v>
      </c>
      <c r="P152" s="227">
        <v>5.3862595419847299</v>
      </c>
      <c r="Q152" s="227">
        <v>4.8402777777777803</v>
      </c>
      <c r="R152" s="227">
        <v>6.8108108108108096</v>
      </c>
      <c r="S152" s="227">
        <v>4.86744186046512</v>
      </c>
      <c r="T152" s="227">
        <v>4.45714285714286</v>
      </c>
      <c r="U152" s="227">
        <v>4.9712500000000004</v>
      </c>
      <c r="V152" s="227">
        <v>3.5946107784431098</v>
      </c>
      <c r="W152" s="227">
        <v>4.6656298600310899</v>
      </c>
      <c r="X152" s="246">
        <v>3.4536082474226801</v>
      </c>
      <c r="Y152" s="227">
        <v>4.5330420535226699</v>
      </c>
      <c r="Z152" s="227">
        <v>4.0525739320919998</v>
      </c>
      <c r="AA152" s="227">
        <v>4.5576407506702399</v>
      </c>
      <c r="AB152" s="227">
        <v>4.2291220556745204</v>
      </c>
      <c r="AC152" s="227">
        <v>2.3416711016498102</v>
      </c>
      <c r="AD152" s="227">
        <v>4.0783898305084696</v>
      </c>
      <c r="AE152" s="227">
        <v>3.9763567974207401</v>
      </c>
      <c r="AF152" s="227">
        <v>5.0585729499467504</v>
      </c>
      <c r="AG152" s="28">
        <v>3.3653846153846101</v>
      </c>
      <c r="AH152" s="28">
        <v>3.19422977846471</v>
      </c>
      <c r="AI152" s="28">
        <v>2.6397515527950302</v>
      </c>
      <c r="AJ152" s="28">
        <v>3.0927835051546402</v>
      </c>
      <c r="AK152" s="28">
        <v>0.77319587628866004</v>
      </c>
      <c r="AL152" s="28">
        <v>4.2553191489361701</v>
      </c>
      <c r="AM152" s="28">
        <v>4.7199170124481302</v>
      </c>
      <c r="AN152" s="475">
        <v>6.4634787178139801</v>
      </c>
      <c r="AO152" s="529" t="s">
        <v>131</v>
      </c>
      <c r="AP152" s="28">
        <v>54.545454545454497</v>
      </c>
      <c r="AQ152" s="28">
        <v>62.008733624454202</v>
      </c>
      <c r="AR152" s="28">
        <v>69.911504424778798</v>
      </c>
      <c r="AS152" s="28">
        <v>68.122270742358097</v>
      </c>
      <c r="AT152" s="28">
        <v>69.400000000000006</v>
      </c>
      <c r="AU152" s="28">
        <v>58.901515151515099</v>
      </c>
      <c r="AV152" s="28">
        <v>65.750915750915794</v>
      </c>
      <c r="AW152" s="28">
        <v>67.830882352941202</v>
      </c>
      <c r="AX152" s="28">
        <v>66.8989547038328</v>
      </c>
      <c r="AY152" s="28">
        <v>66.7826086956522</v>
      </c>
      <c r="AZ152" s="539">
        <v>66.549912434325705</v>
      </c>
      <c r="BA152" s="539">
        <v>63.148148148148103</v>
      </c>
      <c r="BB152" s="539">
        <v>62.157534246575302</v>
      </c>
      <c r="BC152" s="539">
        <v>68.412162162162204</v>
      </c>
      <c r="BD152" s="539">
        <v>67.979452054794507</v>
      </c>
      <c r="BE152" s="448">
        <v>63.652173913043498</v>
      </c>
      <c r="BF152" s="448">
        <v>65.261382799325503</v>
      </c>
      <c r="BG152" s="448">
        <v>66.324786324786302</v>
      </c>
      <c r="BH152" s="448">
        <v>68.900000000000006</v>
      </c>
      <c r="BI152" s="539">
        <v>63.406408094435101</v>
      </c>
      <c r="BJ152" s="539">
        <v>63.322368421052602</v>
      </c>
      <c r="BK152" s="539">
        <v>61.769616026711198</v>
      </c>
      <c r="BL152" s="539">
        <v>62.626262626262601</v>
      </c>
    </row>
    <row r="153" spans="1:64">
      <c r="A153" s="497" t="s">
        <v>127</v>
      </c>
      <c r="B153" s="549">
        <v>40.069284064665098</v>
      </c>
      <c r="C153" s="549">
        <v>35.789125871867697</v>
      </c>
      <c r="D153" s="549">
        <v>23.6850973023856</v>
      </c>
      <c r="E153" s="549">
        <v>25.953645849054698</v>
      </c>
      <c r="F153" s="549">
        <v>33.925539236388097</v>
      </c>
      <c r="G153" s="549">
        <v>29.9343</v>
      </c>
      <c r="H153" s="549">
        <v>31.343283582089601</v>
      </c>
      <c r="I153" s="549">
        <v>33.7484848484848</v>
      </c>
      <c r="J153" s="227">
        <v>36.529735234215899</v>
      </c>
      <c r="K153" s="227">
        <v>36.503034300791597</v>
      </c>
      <c r="L153" s="227">
        <v>39.1256345177665</v>
      </c>
      <c r="M153" s="227">
        <v>42.848244620611602</v>
      </c>
      <c r="N153" s="227">
        <v>44.429830508474602</v>
      </c>
      <c r="O153" s="227">
        <v>39.996088019559899</v>
      </c>
      <c r="P153" s="227">
        <v>37.4971098265896</v>
      </c>
      <c r="Q153" s="227">
        <v>36.566295979469601</v>
      </c>
      <c r="R153" s="227">
        <v>40.941497659906403</v>
      </c>
      <c r="S153" s="227">
        <v>35.7834293948127</v>
      </c>
      <c r="T153" s="227">
        <v>38.243619972260703</v>
      </c>
      <c r="U153" s="227">
        <v>41.7493661971831</v>
      </c>
      <c r="V153" s="227">
        <v>32.6330832196453</v>
      </c>
      <c r="W153" s="227">
        <v>39.761534473820603</v>
      </c>
      <c r="X153" s="246">
        <v>40.309278350515498</v>
      </c>
      <c r="Y153" s="227">
        <v>38.638299760951703</v>
      </c>
      <c r="Z153" s="227">
        <v>42.615442123459303</v>
      </c>
      <c r="AA153" s="227">
        <v>37.158176943699701</v>
      </c>
      <c r="AB153" s="227">
        <v>42.993961245431102</v>
      </c>
      <c r="AC153" s="227">
        <v>35.470257125431701</v>
      </c>
      <c r="AD153" s="227">
        <v>40.942796610169502</v>
      </c>
      <c r="AE153" s="227">
        <v>42.083089404115498</v>
      </c>
      <c r="AF153" s="227">
        <v>37.965921192758302</v>
      </c>
      <c r="AG153" s="28">
        <v>38.944803898074902</v>
      </c>
      <c r="AH153" s="28">
        <v>33.3333333333333</v>
      </c>
      <c r="AI153" s="28">
        <v>27.173913043478301</v>
      </c>
      <c r="AJ153" s="28">
        <v>25.309278350515498</v>
      </c>
      <c r="AK153" s="28">
        <v>26.5463917525773</v>
      </c>
      <c r="AL153" s="28">
        <v>37.545882456127501</v>
      </c>
      <c r="AM153" s="28">
        <v>27.3340248962656</v>
      </c>
      <c r="AN153" s="475">
        <v>42.0388859695218</v>
      </c>
      <c r="AO153" s="529" t="s">
        <v>132</v>
      </c>
      <c r="AP153" s="28">
        <v>62.5</v>
      </c>
      <c r="AQ153" s="28">
        <v>64.069264069264094</v>
      </c>
      <c r="AR153" s="28">
        <v>64.372469635627496</v>
      </c>
      <c r="AS153" s="28">
        <v>63.478260869565197</v>
      </c>
      <c r="AT153" s="28">
        <v>59.4</v>
      </c>
      <c r="AU153" s="28">
        <v>58.974358974358999</v>
      </c>
      <c r="AV153" s="28">
        <v>61.370716510903399</v>
      </c>
      <c r="AW153" s="28">
        <v>62.337662337662302</v>
      </c>
      <c r="AX153" s="28">
        <v>61.128526645767998</v>
      </c>
      <c r="AY153" s="28">
        <v>68.403908794788293</v>
      </c>
      <c r="AZ153" s="539">
        <v>68.389057750759903</v>
      </c>
      <c r="BA153" s="539">
        <v>62.974683544303801</v>
      </c>
      <c r="BB153" s="539">
        <v>56.313993174061402</v>
      </c>
      <c r="BC153" s="539">
        <v>63.043478260869598</v>
      </c>
      <c r="BD153" s="539">
        <v>57.454545454545503</v>
      </c>
      <c r="BE153" s="448">
        <v>64.745762711864401</v>
      </c>
      <c r="BF153" s="448">
        <v>64.335664335664305</v>
      </c>
      <c r="BG153" s="448">
        <v>63.356164383561598</v>
      </c>
      <c r="BH153" s="448">
        <v>59.1</v>
      </c>
      <c r="BI153" s="539">
        <v>56</v>
      </c>
      <c r="BJ153" s="539">
        <v>58.156028368794303</v>
      </c>
      <c r="BK153" s="539">
        <v>58.064516129032299</v>
      </c>
      <c r="BL153" s="539">
        <v>53.4965034965035</v>
      </c>
    </row>
    <row r="154" spans="1:64">
      <c r="A154" s="588" t="s">
        <v>167</v>
      </c>
      <c r="B154" s="555">
        <v>64.010600122093706</v>
      </c>
      <c r="C154" s="555">
        <v>59.208177104377597</v>
      </c>
      <c r="D154" s="555">
        <v>38.975373064359502</v>
      </c>
      <c r="E154" s="555">
        <v>45.412875082035001</v>
      </c>
      <c r="F154" s="555">
        <v>46.478591643077998</v>
      </c>
      <c r="G154" s="555">
        <v>48.554400000000001</v>
      </c>
      <c r="H154" s="555">
        <v>46.641791044776099</v>
      </c>
      <c r="I154" s="555">
        <v>44.937294455167802</v>
      </c>
      <c r="J154" s="558">
        <v>55.098025014013501</v>
      </c>
      <c r="K154" s="558">
        <v>52.071411194168398</v>
      </c>
      <c r="L154" s="558">
        <v>54.324239342643402</v>
      </c>
      <c r="M154" s="558">
        <v>59.749442702014399</v>
      </c>
      <c r="N154" s="558">
        <v>59.465325051994199</v>
      </c>
      <c r="O154" s="558">
        <v>55.524560671778701</v>
      </c>
      <c r="P154" s="558">
        <v>53.797733321773201</v>
      </c>
      <c r="Q154" s="558">
        <v>52.231429615744403</v>
      </c>
      <c r="R154" s="558">
        <v>56.124183470717199</v>
      </c>
      <c r="S154" s="558">
        <v>50.107195387857303</v>
      </c>
      <c r="T154" s="558">
        <v>52.043242043311402</v>
      </c>
      <c r="U154" s="558">
        <v>58.053949530516398</v>
      </c>
      <c r="V154" s="558">
        <v>44.827103679316302</v>
      </c>
      <c r="W154" s="558">
        <v>54.587869362363897</v>
      </c>
      <c r="X154" s="561">
        <v>53.505154639175302</v>
      </c>
      <c r="Y154" s="558">
        <v>52.674345637521803</v>
      </c>
      <c r="Z154" s="558">
        <v>55.3208090456937</v>
      </c>
      <c r="AA154" s="558">
        <v>53.512064343163502</v>
      </c>
      <c r="AB154" s="558">
        <v>55.7348606030328</v>
      </c>
      <c r="AC154" s="558">
        <v>46.380315667209203</v>
      </c>
      <c r="AD154" s="558">
        <v>55.561440677966097</v>
      </c>
      <c r="AE154" s="242">
        <v>54.603239860859198</v>
      </c>
      <c r="AF154" s="242">
        <v>52.768903088391902</v>
      </c>
      <c r="AG154" s="591">
        <v>49.706609074773702</v>
      </c>
      <c r="AH154" s="591">
        <v>44.410097887686803</v>
      </c>
      <c r="AI154" s="591">
        <v>35.196687370600401</v>
      </c>
      <c r="AJ154" s="591">
        <v>31.237113402061901</v>
      </c>
      <c r="AK154" s="591">
        <v>28.202442707991299</v>
      </c>
      <c r="AL154" s="591">
        <v>47.457662424991</v>
      </c>
      <c r="AM154" s="591">
        <v>37.240663900414901</v>
      </c>
      <c r="AN154" s="594">
        <v>61.672773342739298</v>
      </c>
      <c r="AO154" s="535" t="s">
        <v>133</v>
      </c>
      <c r="AP154" s="532">
        <v>52.678571428571402</v>
      </c>
      <c r="AQ154" s="532">
        <v>67.669172932330795</v>
      </c>
      <c r="AR154" s="532">
        <v>66.115702479338793</v>
      </c>
      <c r="AS154" s="532">
        <v>64.285714285714306</v>
      </c>
      <c r="AT154" s="515">
        <v>65.599999999999994</v>
      </c>
      <c r="AU154" s="526">
        <v>56.756756756756801</v>
      </c>
      <c r="AV154" s="526">
        <v>47.402597402597401</v>
      </c>
      <c r="AW154" s="526">
        <v>57.723577235772403</v>
      </c>
      <c r="AX154" s="526">
        <v>61.594202898550698</v>
      </c>
      <c r="AY154" s="526">
        <v>54.1666666666667</v>
      </c>
      <c r="AZ154" s="526">
        <v>66.153846153846203</v>
      </c>
      <c r="BA154" s="526">
        <v>56.060606060606098</v>
      </c>
      <c r="BB154" s="526">
        <v>47.142857142857103</v>
      </c>
      <c r="BC154" s="526">
        <v>52.205882352941202</v>
      </c>
      <c r="BD154" s="526">
        <v>59.541984732824403</v>
      </c>
      <c r="BE154" s="449">
        <v>55.319148936170201</v>
      </c>
      <c r="BF154" s="449">
        <v>51.968503937007902</v>
      </c>
      <c r="BG154" s="449">
        <v>55.223880597014897</v>
      </c>
      <c r="BH154" s="449">
        <v>55.6</v>
      </c>
      <c r="BI154" s="31">
        <v>45.528455284552798</v>
      </c>
      <c r="BJ154" s="526">
        <v>45.528455284552798</v>
      </c>
      <c r="BK154" s="526">
        <v>55.3719008264463</v>
      </c>
      <c r="BL154" s="526">
        <v>51.181102362204697</v>
      </c>
    </row>
    <row r="155" spans="1:64" ht="28.5">
      <c r="A155" s="631" t="s">
        <v>168</v>
      </c>
      <c r="B155" s="632"/>
      <c r="C155" s="632"/>
      <c r="D155" s="632"/>
      <c r="E155" s="632"/>
      <c r="F155" s="632"/>
      <c r="G155" s="632"/>
      <c r="H155" s="632"/>
      <c r="I155" s="632"/>
      <c r="J155" s="633"/>
      <c r="K155" s="633"/>
      <c r="L155" s="633"/>
      <c r="M155" s="633"/>
      <c r="N155" s="633"/>
      <c r="O155" s="391"/>
      <c r="P155" s="391"/>
      <c r="Q155" s="391"/>
      <c r="R155" s="391"/>
      <c r="S155" s="391"/>
      <c r="T155" s="391"/>
      <c r="U155" s="391"/>
      <c r="V155" s="391"/>
      <c r="W155" s="391"/>
      <c r="X155" s="410"/>
      <c r="Y155" s="632"/>
      <c r="Z155" s="632"/>
      <c r="AA155" s="632"/>
      <c r="AB155" s="632"/>
      <c r="AC155" s="632"/>
      <c r="AD155" s="632"/>
      <c r="AE155" s="632"/>
      <c r="AF155" s="632"/>
      <c r="AG155" s="412"/>
      <c r="AH155" s="412"/>
      <c r="AI155" s="412"/>
      <c r="AJ155" s="412"/>
      <c r="AK155" s="412"/>
      <c r="AL155" s="412"/>
      <c r="AM155" s="412"/>
      <c r="AN155" s="425"/>
      <c r="AO155" s="534" t="s">
        <v>169</v>
      </c>
      <c r="AP155" s="527"/>
      <c r="AQ155" s="527"/>
      <c r="AR155" s="527"/>
      <c r="AS155" s="527"/>
      <c r="AT155" s="527"/>
      <c r="AU155" s="527"/>
      <c r="AV155" s="527"/>
      <c r="AW155" s="527"/>
      <c r="AX155" s="527"/>
      <c r="AY155" s="527"/>
      <c r="AZ155" s="539"/>
      <c r="BA155" s="539"/>
      <c r="BB155" s="539"/>
      <c r="BC155" s="539"/>
      <c r="BD155" s="539"/>
      <c r="BH155" s="542"/>
      <c r="BI155" s="539"/>
      <c r="BJ155" s="539"/>
      <c r="BK155" s="539"/>
      <c r="BL155" s="539"/>
    </row>
    <row r="156" spans="1:64">
      <c r="A156" s="497" t="s">
        <v>131</v>
      </c>
      <c r="B156" s="549">
        <v>4</v>
      </c>
      <c r="C156" s="549">
        <v>6.2</v>
      </c>
      <c r="D156" s="549">
        <v>3.2</v>
      </c>
      <c r="E156" s="549">
        <v>0.8</v>
      </c>
      <c r="F156" s="549">
        <v>-6.2853814793243998</v>
      </c>
      <c r="G156" s="549">
        <v>-3</v>
      </c>
      <c r="H156" s="549">
        <v>-3</v>
      </c>
      <c r="I156" s="549">
        <v>9.1262327416173594</v>
      </c>
      <c r="J156" s="227">
        <v>9.6352941176470601</v>
      </c>
      <c r="K156" s="227">
        <v>12.4237442922374</v>
      </c>
      <c r="L156" s="227">
        <v>22.325196850393699</v>
      </c>
      <c r="M156" s="227">
        <v>28.349206349206298</v>
      </c>
      <c r="N156" s="227">
        <v>32.207122232916298</v>
      </c>
      <c r="O156" s="227">
        <v>14.5100552486188</v>
      </c>
      <c r="P156" s="227">
        <v>14.9553971486762</v>
      </c>
      <c r="Q156" s="227">
        <v>6.87118391660462</v>
      </c>
      <c r="R156" s="227">
        <v>12.015910727141801</v>
      </c>
      <c r="S156" s="227">
        <v>10.412097304405</v>
      </c>
      <c r="T156" s="227">
        <v>7.0735390676296799</v>
      </c>
      <c r="U156" s="227">
        <v>18.995437017994899</v>
      </c>
      <c r="V156" s="227">
        <v>9.6897485493230207</v>
      </c>
      <c r="W156" s="227">
        <v>14.367219917012401</v>
      </c>
      <c r="X156" s="246">
        <v>10.764652847088</v>
      </c>
      <c r="Y156" s="227">
        <v>17.4126637554585</v>
      </c>
      <c r="Z156" s="227">
        <v>18.236582694414</v>
      </c>
      <c r="AA156" s="227">
        <v>12.908409212640599</v>
      </c>
      <c r="AB156" s="227">
        <v>12.486602357984999</v>
      </c>
      <c r="AC156" s="227">
        <v>6.3331559340074497</v>
      </c>
      <c r="AD156" s="227">
        <v>2.54506892895016</v>
      </c>
      <c r="AE156" s="227">
        <v>12.696536032492</v>
      </c>
      <c r="AF156" s="227">
        <v>6.5495207667731599</v>
      </c>
      <c r="AG156" s="448">
        <v>-8.7072649572649592</v>
      </c>
      <c r="AH156" s="448">
        <v>-10.252447192169001</v>
      </c>
      <c r="AI156" s="448">
        <v>-19.296430419037801</v>
      </c>
      <c r="AJ156" s="448">
        <v>-23.659793814433002</v>
      </c>
      <c r="AK156" s="448">
        <v>-22.9381443298969</v>
      </c>
      <c r="AL156" s="448">
        <v>-3.2191069574247102</v>
      </c>
      <c r="AM156" s="448">
        <v>-4.2509072058061204</v>
      </c>
      <c r="AN156" s="450">
        <v>11.5323854660348</v>
      </c>
      <c r="AO156" s="529" t="s">
        <v>131</v>
      </c>
      <c r="AP156" s="28">
        <v>54.545454545454497</v>
      </c>
      <c r="AQ156" s="28">
        <v>62.008733624454202</v>
      </c>
      <c r="AR156" s="28">
        <v>69.911504424778798</v>
      </c>
      <c r="AS156" s="28">
        <v>68.122270742358097</v>
      </c>
      <c r="AT156" s="28">
        <v>69.400000000000006</v>
      </c>
      <c r="AU156" s="28">
        <v>58.901515151515099</v>
      </c>
      <c r="AV156" s="28">
        <v>65.750915750915794</v>
      </c>
      <c r="AW156" s="28">
        <v>67.830882352941202</v>
      </c>
      <c r="AX156" s="28">
        <v>66.8989547038328</v>
      </c>
      <c r="AY156" s="28">
        <v>66.7826086956522</v>
      </c>
      <c r="AZ156" s="539">
        <v>66.549912434325705</v>
      </c>
      <c r="BA156" s="540">
        <v>0</v>
      </c>
      <c r="BB156" s="540">
        <v>0</v>
      </c>
      <c r="BC156" s="540">
        <v>0</v>
      </c>
      <c r="BD156" s="540">
        <v>0</v>
      </c>
      <c r="BE156" s="540">
        <v>0</v>
      </c>
      <c r="BF156" s="540">
        <v>0</v>
      </c>
      <c r="BG156" s="540">
        <v>0</v>
      </c>
      <c r="BH156" s="540">
        <v>0</v>
      </c>
      <c r="BI156" s="540">
        <v>0</v>
      </c>
      <c r="BJ156" s="540">
        <v>0</v>
      </c>
      <c r="BK156" s="540">
        <v>0</v>
      </c>
      <c r="BL156" s="540">
        <v>0</v>
      </c>
    </row>
    <row r="157" spans="1:64">
      <c r="A157" s="497" t="s">
        <v>132</v>
      </c>
      <c r="B157" s="549">
        <v>3.3487297921478101</v>
      </c>
      <c r="C157" s="549">
        <v>3.68303571428571</v>
      </c>
      <c r="D157" s="549">
        <v>-1.7416545718432499</v>
      </c>
      <c r="E157" s="549">
        <v>-1.9204389574759899</v>
      </c>
      <c r="F157" s="549">
        <v>-2.3102310231023102</v>
      </c>
      <c r="G157" s="549">
        <v>-0.41499999999999998</v>
      </c>
      <c r="H157" s="549">
        <v>1.5</v>
      </c>
      <c r="I157" s="549">
        <v>-1.5670588235294101</v>
      </c>
      <c r="J157" s="227">
        <v>1.7367187500000001</v>
      </c>
      <c r="K157" s="227">
        <v>4.8974358974358996</v>
      </c>
      <c r="L157" s="227">
        <v>6.0708737864077698</v>
      </c>
      <c r="M157" s="227">
        <v>7.6153846153846203</v>
      </c>
      <c r="N157" s="227">
        <v>5.9603773584905699</v>
      </c>
      <c r="O157" s="227">
        <v>5.0869565217391299</v>
      </c>
      <c r="P157" s="227">
        <v>4.5</v>
      </c>
      <c r="Q157" s="227">
        <v>1.77142857142857</v>
      </c>
      <c r="R157" s="227">
        <v>2.62591093117409</v>
      </c>
      <c r="S157" s="227">
        <v>2.2921487603305799</v>
      </c>
      <c r="T157" s="227">
        <v>1.6949152542372901</v>
      </c>
      <c r="U157" s="227">
        <v>3.95247148288973</v>
      </c>
      <c r="V157" s="227">
        <v>3.5880000000000001</v>
      </c>
      <c r="W157" s="227">
        <v>2.48962655601659</v>
      </c>
      <c r="X157" s="246">
        <v>3.0943785456420798</v>
      </c>
      <c r="Y157" s="227">
        <v>3.60262008733624</v>
      </c>
      <c r="Z157" s="227">
        <v>2.9572836801752498</v>
      </c>
      <c r="AA157" s="227">
        <v>2.78521692554901</v>
      </c>
      <c r="AB157" s="227">
        <v>2.5723472668810299</v>
      </c>
      <c r="AC157" s="227">
        <v>1.2772751463544401</v>
      </c>
      <c r="AD157" s="227">
        <v>0.159066808059385</v>
      </c>
      <c r="AE157" s="227">
        <v>2.0967741935483901</v>
      </c>
      <c r="AF157" s="227">
        <v>1.7571884984025601</v>
      </c>
      <c r="AG157" s="448">
        <v>-1.22863247863248</v>
      </c>
      <c r="AH157" s="448">
        <v>-1.44255538382277</v>
      </c>
      <c r="AI157" s="448">
        <v>-2.7418520434557698</v>
      </c>
      <c r="AJ157" s="448">
        <v>-4.2783505154639201</v>
      </c>
      <c r="AK157" s="448">
        <v>-2.0103092783505199</v>
      </c>
      <c r="AL157" s="448">
        <v>1.35496647326547</v>
      </c>
      <c r="AM157" s="448">
        <v>1.65889061689995</v>
      </c>
      <c r="AN157" s="450">
        <v>4.0547656661400699</v>
      </c>
      <c r="AO157" s="529" t="s">
        <v>132</v>
      </c>
      <c r="AP157" s="28">
        <v>62.5</v>
      </c>
      <c r="AQ157" s="28">
        <v>64.069264069264094</v>
      </c>
      <c r="AR157" s="28">
        <v>64.372469635627496</v>
      </c>
      <c r="AS157" s="28">
        <v>63.478260869565197</v>
      </c>
      <c r="AT157" s="28">
        <v>59.4</v>
      </c>
      <c r="AU157" s="28">
        <v>58.974358974358999</v>
      </c>
      <c r="AV157" s="28">
        <v>61.370716510903399</v>
      </c>
      <c r="AW157" s="28">
        <v>62.337662337662302</v>
      </c>
      <c r="AX157" s="28">
        <v>61.128526645767998</v>
      </c>
      <c r="AY157" s="28">
        <v>68.403908794788293</v>
      </c>
      <c r="AZ157" s="539">
        <v>68.389057750759903</v>
      </c>
      <c r="BA157" s="540">
        <v>0</v>
      </c>
      <c r="BB157" s="540">
        <v>0</v>
      </c>
      <c r="BC157" s="540">
        <v>0</v>
      </c>
      <c r="BD157" s="540">
        <v>0</v>
      </c>
      <c r="BE157" s="540">
        <v>0</v>
      </c>
      <c r="BF157" s="540">
        <v>0</v>
      </c>
      <c r="BG157" s="540">
        <v>0</v>
      </c>
      <c r="BH157" s="540">
        <v>0</v>
      </c>
      <c r="BI157" s="540">
        <v>0</v>
      </c>
      <c r="BJ157" s="540">
        <v>0</v>
      </c>
      <c r="BK157" s="540">
        <v>0</v>
      </c>
      <c r="BL157" s="540">
        <v>0</v>
      </c>
    </row>
    <row r="158" spans="1:64">
      <c r="A158" s="497" t="s">
        <v>133</v>
      </c>
      <c r="B158" s="549">
        <v>2.7985328080423901</v>
      </c>
      <c r="C158" s="549">
        <v>1.6741071428571399</v>
      </c>
      <c r="D158" s="549">
        <v>0.580551523947751</v>
      </c>
      <c r="E158" s="549">
        <v>-0.68587105624142697</v>
      </c>
      <c r="F158" s="549">
        <v>0</v>
      </c>
      <c r="G158" s="549">
        <v>-2.548</v>
      </c>
      <c r="H158" s="549">
        <v>-0.4</v>
      </c>
      <c r="I158" s="549">
        <v>2.34</v>
      </c>
      <c r="J158" s="227">
        <v>1.07027027027027</v>
      </c>
      <c r="K158" s="227">
        <v>1.0584070796460201</v>
      </c>
      <c r="L158" s="227">
        <v>1.63779527559055</v>
      </c>
      <c r="M158" s="227">
        <v>2.7</v>
      </c>
      <c r="N158" s="227">
        <v>2.8623853211009198</v>
      </c>
      <c r="O158" s="227">
        <v>4.2945205479452104</v>
      </c>
      <c r="P158" s="227">
        <v>4.2099290780141896</v>
      </c>
      <c r="Q158" s="227">
        <v>1.3668874172185399</v>
      </c>
      <c r="R158" s="227">
        <v>1.54285714285714</v>
      </c>
      <c r="S158" s="227">
        <v>1.3247863247863201</v>
      </c>
      <c r="T158" s="227">
        <v>2.1705882352941201</v>
      </c>
      <c r="U158" s="227">
        <v>2.21935483870968</v>
      </c>
      <c r="V158" s="227">
        <v>1.8756302521008399</v>
      </c>
      <c r="W158" s="227">
        <v>2.1265560165975099</v>
      </c>
      <c r="X158" s="246">
        <v>2.11449200618876</v>
      </c>
      <c r="Y158" s="227">
        <v>0.76419213973799105</v>
      </c>
      <c r="Z158" s="227">
        <v>0.43811610076670299</v>
      </c>
      <c r="AA158" s="227">
        <v>0.69630423138725195</v>
      </c>
      <c r="AB158" s="227">
        <v>0.91103965702036405</v>
      </c>
      <c r="AC158" s="227">
        <v>0.745077168706759</v>
      </c>
      <c r="AD158" s="227">
        <v>-0.106044538706257</v>
      </c>
      <c r="AE158" s="227">
        <v>0.16129032258064499</v>
      </c>
      <c r="AF158" s="227">
        <v>-5.3248136315228997E-2</v>
      </c>
      <c r="AG158" s="448">
        <v>-0.37393162393162399</v>
      </c>
      <c r="AH158" s="448">
        <v>-0.61823802163833097</v>
      </c>
      <c r="AI158" s="448">
        <v>-2.0175892395240602</v>
      </c>
      <c r="AJ158" s="448">
        <v>-1.0309278350515501</v>
      </c>
      <c r="AK158" s="448">
        <v>-2.7835051546391698</v>
      </c>
      <c r="AL158" s="448">
        <v>0.41536863966770499</v>
      </c>
      <c r="AM158" s="448">
        <v>0</v>
      </c>
      <c r="AN158" s="450">
        <v>2.0537124802527602</v>
      </c>
      <c r="AO158" s="535" t="s">
        <v>133</v>
      </c>
      <c r="AP158" s="532">
        <v>52.678571428571402</v>
      </c>
      <c r="AQ158" s="532">
        <v>67.669172932330795</v>
      </c>
      <c r="AR158" s="532">
        <v>66.115702479338793</v>
      </c>
      <c r="AS158" s="532">
        <v>64.285714285714306</v>
      </c>
      <c r="AT158" s="515">
        <v>65.599999999999994</v>
      </c>
      <c r="AU158" s="526">
        <v>56.756756756756801</v>
      </c>
      <c r="AV158" s="526">
        <v>47.402597402597401</v>
      </c>
      <c r="AW158" s="526">
        <v>57.723577235772403</v>
      </c>
      <c r="AX158" s="526">
        <v>61.594202898550698</v>
      </c>
      <c r="AY158" s="526">
        <v>54.1666666666667</v>
      </c>
      <c r="AZ158" s="526">
        <v>66.153846153846203</v>
      </c>
      <c r="BA158" s="538">
        <v>0</v>
      </c>
      <c r="BB158" s="538">
        <v>0</v>
      </c>
      <c r="BC158" s="538">
        <v>0</v>
      </c>
      <c r="BD158" s="538">
        <v>0</v>
      </c>
      <c r="BE158" s="538">
        <v>0</v>
      </c>
      <c r="BF158" s="538">
        <v>0</v>
      </c>
      <c r="BG158" s="538">
        <v>0</v>
      </c>
      <c r="BH158" s="538">
        <v>0</v>
      </c>
      <c r="BI158" s="538">
        <v>0</v>
      </c>
      <c r="BJ158" s="538">
        <v>0</v>
      </c>
      <c r="BK158" s="538">
        <v>0</v>
      </c>
      <c r="BL158" s="538">
        <v>0</v>
      </c>
    </row>
    <row r="159" spans="1:64" ht="29" thickBot="1">
      <c r="A159" s="588" t="s">
        <v>170</v>
      </c>
      <c r="B159" s="555">
        <v>10.147262600190199</v>
      </c>
      <c r="C159" s="555">
        <v>11.5571428571429</v>
      </c>
      <c r="D159" s="555">
        <v>2.0388969521044999</v>
      </c>
      <c r="E159" s="555">
        <v>-1.8063100137174199</v>
      </c>
      <c r="F159" s="555">
        <v>-8.5956125024267092</v>
      </c>
      <c r="G159" s="555">
        <v>-5.9630000000000001</v>
      </c>
      <c r="H159" s="555">
        <v>-1.9</v>
      </c>
      <c r="I159" s="555">
        <v>9.8991739180879499</v>
      </c>
      <c r="J159" s="558">
        <v>12.4422831379173</v>
      </c>
      <c r="K159" s="558">
        <v>18.379587269319401</v>
      </c>
      <c r="L159" s="558">
        <v>30.033865912391999</v>
      </c>
      <c r="M159" s="558">
        <v>38.664590964591</v>
      </c>
      <c r="N159" s="558">
        <v>41.029884912507796</v>
      </c>
      <c r="O159" s="558">
        <v>23.891532318303099</v>
      </c>
      <c r="P159" s="558">
        <v>23.6653262266904</v>
      </c>
      <c r="Q159" s="558">
        <v>10.009499905251699</v>
      </c>
      <c r="R159" s="558">
        <v>16.184678801173099</v>
      </c>
      <c r="S159" s="558">
        <v>14.0290323895219</v>
      </c>
      <c r="T159" s="558">
        <v>10.9390425571611</v>
      </c>
      <c r="U159" s="558">
        <v>25.1672633395943</v>
      </c>
      <c r="V159" s="558">
        <v>15.1533788014239</v>
      </c>
      <c r="W159" s="558">
        <v>18.983402489626499</v>
      </c>
      <c r="X159" s="561">
        <v>15.9735233989188</v>
      </c>
      <c r="Y159" s="558">
        <v>21.779475982532801</v>
      </c>
      <c r="Z159" s="558">
        <v>21.631982475356001</v>
      </c>
      <c r="AA159" s="558">
        <v>16.389930369576899</v>
      </c>
      <c r="AB159" s="558">
        <v>15.9699892818864</v>
      </c>
      <c r="AC159" s="558">
        <v>8.3555082490686505</v>
      </c>
      <c r="AD159" s="558">
        <v>2.5980911983032899</v>
      </c>
      <c r="AE159" s="558">
        <v>14.954600548621</v>
      </c>
      <c r="AF159" s="558">
        <v>8.25346112886049</v>
      </c>
      <c r="AG159" s="590">
        <v>-10.3098290598291</v>
      </c>
      <c r="AH159" s="590">
        <v>-12.3132405976301</v>
      </c>
      <c r="AI159" s="590">
        <v>-24.055871702017601</v>
      </c>
      <c r="AJ159" s="590">
        <v>-28.9690721649485</v>
      </c>
      <c r="AK159" s="590">
        <v>-27.731958762886599</v>
      </c>
      <c r="AL159" s="590">
        <v>-1.4487718444915401</v>
      </c>
      <c r="AM159" s="590">
        <v>-2.5920165889061701</v>
      </c>
      <c r="AN159" s="593">
        <v>17.640863612427601</v>
      </c>
      <c r="AO159" s="534" t="s">
        <v>171</v>
      </c>
      <c r="AP159" s="527"/>
      <c r="AQ159" s="527"/>
      <c r="AR159" s="527"/>
      <c r="AS159" s="527"/>
      <c r="AT159" s="527"/>
      <c r="AU159" s="527"/>
      <c r="AV159" s="527"/>
      <c r="AW159" s="527"/>
      <c r="AX159" s="527"/>
      <c r="AY159" s="527"/>
      <c r="AZ159" s="539"/>
      <c r="BA159" s="540"/>
      <c r="BB159" s="540"/>
      <c r="BC159" s="540"/>
      <c r="BD159" s="540"/>
      <c r="BE159" s="540"/>
      <c r="BF159" s="540"/>
      <c r="BG159" s="540"/>
      <c r="BH159" s="540"/>
      <c r="BI159" s="540"/>
      <c r="BJ159" s="540"/>
      <c r="BK159" s="540"/>
      <c r="BL159" s="540"/>
    </row>
    <row r="160" spans="1:64" ht="14.25" customHeight="1">
      <c r="A160" s="634"/>
      <c r="B160" s="634"/>
      <c r="C160" s="634"/>
      <c r="D160" s="412"/>
      <c r="E160" s="412"/>
      <c r="F160" s="412"/>
      <c r="G160" s="412"/>
      <c r="H160" s="412"/>
      <c r="I160" s="412"/>
      <c r="J160" s="412"/>
      <c r="K160" s="412"/>
      <c r="L160" s="628"/>
      <c r="M160" s="628"/>
      <c r="N160" s="628"/>
      <c r="O160" s="412"/>
      <c r="P160" s="412"/>
      <c r="Q160" s="412"/>
      <c r="R160" s="412"/>
      <c r="S160" s="412"/>
      <c r="T160" s="412"/>
      <c r="U160" s="412"/>
      <c r="V160" s="412"/>
      <c r="W160" s="412"/>
      <c r="X160" s="412"/>
      <c r="Y160" s="634"/>
      <c r="Z160" s="634"/>
      <c r="AA160" s="412"/>
      <c r="AB160" s="412"/>
      <c r="AC160" s="412"/>
      <c r="AD160" s="412"/>
      <c r="AE160" s="412"/>
      <c r="AF160" s="412"/>
      <c r="AG160" s="412"/>
      <c r="AH160" s="412"/>
      <c r="AI160" s="412"/>
      <c r="AJ160" s="412"/>
      <c r="AK160" s="412"/>
      <c r="AL160" s="412"/>
      <c r="AM160" s="412"/>
      <c r="AN160" s="412"/>
      <c r="AO160" s="529" t="s">
        <v>131</v>
      </c>
      <c r="AP160" s="28">
        <v>54.545454545454497</v>
      </c>
      <c r="AQ160" s="28">
        <v>62.008733624454202</v>
      </c>
      <c r="AR160" s="28">
        <v>69.911504424778798</v>
      </c>
      <c r="AS160" s="28">
        <v>68.122270742358097</v>
      </c>
      <c r="AT160" s="28">
        <v>69.400000000000006</v>
      </c>
      <c r="AU160" s="28">
        <v>58.901515151515099</v>
      </c>
      <c r="AV160" s="28">
        <v>65.750915750915794</v>
      </c>
      <c r="AW160" s="28">
        <v>67.830882352941202</v>
      </c>
      <c r="AX160" s="28">
        <v>66.8989547038328</v>
      </c>
      <c r="AY160" s="28">
        <v>66.7826086956522</v>
      </c>
      <c r="AZ160" s="539">
        <v>66.549912434325705</v>
      </c>
      <c r="BA160" s="540">
        <v>0</v>
      </c>
      <c r="BB160" s="540">
        <v>0</v>
      </c>
      <c r="BC160" s="540">
        <v>0</v>
      </c>
      <c r="BD160" s="540">
        <v>0</v>
      </c>
      <c r="BE160" s="540">
        <v>0</v>
      </c>
      <c r="BF160" s="540">
        <v>0</v>
      </c>
      <c r="BG160" s="540">
        <v>0</v>
      </c>
      <c r="BH160" s="540">
        <v>0</v>
      </c>
      <c r="BI160" s="540">
        <v>0</v>
      </c>
      <c r="BJ160" s="540">
        <v>0</v>
      </c>
      <c r="BK160" s="540">
        <v>0</v>
      </c>
      <c r="BL160" s="540">
        <v>0</v>
      </c>
    </row>
    <row r="161" spans="1:64" ht="14.25" customHeight="1">
      <c r="F161" s="76"/>
      <c r="G161" s="76"/>
      <c r="H161" s="76"/>
      <c r="I161" s="76"/>
      <c r="J161" s="76"/>
      <c r="K161" s="76"/>
      <c r="L161" s="331"/>
      <c r="M161" s="331"/>
      <c r="N161" s="331"/>
      <c r="O161" s="76"/>
      <c r="P161" s="76"/>
      <c r="Q161" s="76"/>
      <c r="R161" s="76"/>
      <c r="S161" s="76"/>
      <c r="T161" s="76"/>
      <c r="U161" s="76"/>
      <c r="V161" s="76"/>
      <c r="W161" s="76"/>
      <c r="X161" s="76"/>
      <c r="Y161" s="549"/>
      <c r="Z161" s="549"/>
      <c r="AA161" s="76"/>
      <c r="AB161" s="76"/>
      <c r="AD161" s="76"/>
      <c r="AE161" s="76"/>
      <c r="AF161" s="76"/>
      <c r="AG161" s="76"/>
      <c r="AH161" s="76"/>
      <c r="AI161" s="76"/>
      <c r="AJ161" s="76"/>
      <c r="AK161" s="76"/>
      <c r="AL161" s="76"/>
      <c r="AM161" s="76"/>
      <c r="AN161" s="76"/>
      <c r="AO161" s="529" t="s">
        <v>132</v>
      </c>
      <c r="AP161" s="28">
        <v>62.5</v>
      </c>
      <c r="AQ161" s="28">
        <v>64.069264069264094</v>
      </c>
      <c r="AR161" s="28">
        <v>64.372469635627496</v>
      </c>
      <c r="AS161" s="28">
        <v>63.478260869565197</v>
      </c>
      <c r="AT161" s="28">
        <v>59.4</v>
      </c>
      <c r="AU161" s="28">
        <v>58.974358974358999</v>
      </c>
      <c r="AV161" s="28">
        <v>61.370716510903399</v>
      </c>
      <c r="AW161" s="28">
        <v>62.337662337662302</v>
      </c>
      <c r="AX161" s="28">
        <v>61.128526645767998</v>
      </c>
      <c r="AY161" s="28">
        <v>68.403908794788293</v>
      </c>
      <c r="AZ161" s="539">
        <v>68.389057750759903</v>
      </c>
      <c r="BA161" s="540">
        <v>0</v>
      </c>
      <c r="BB161" s="540">
        <v>0</v>
      </c>
      <c r="BC161" s="540">
        <v>0</v>
      </c>
      <c r="BD161" s="540">
        <v>0</v>
      </c>
      <c r="BE161" s="540">
        <v>0</v>
      </c>
      <c r="BF161" s="540">
        <v>0</v>
      </c>
      <c r="BG161" s="540">
        <v>0</v>
      </c>
      <c r="BH161" s="540">
        <v>0</v>
      </c>
      <c r="BI161" s="540">
        <v>0</v>
      </c>
      <c r="BJ161" s="540">
        <v>0</v>
      </c>
      <c r="BK161" s="540">
        <v>0</v>
      </c>
      <c r="BL161" s="540">
        <v>0</v>
      </c>
    </row>
    <row r="162" spans="1:64" ht="15" thickBot="1">
      <c r="F162" s="76"/>
      <c r="G162" s="76"/>
      <c r="H162" s="76"/>
      <c r="I162" s="76"/>
      <c r="J162" s="76"/>
      <c r="K162" s="76"/>
      <c r="L162" s="331"/>
      <c r="M162" s="331"/>
      <c r="N162" s="331"/>
      <c r="O162" s="76"/>
      <c r="P162" s="76"/>
      <c r="Q162" s="76"/>
      <c r="R162" s="76"/>
      <c r="S162" s="76"/>
      <c r="T162" s="76"/>
      <c r="U162" s="76"/>
      <c r="V162" s="76"/>
      <c r="W162" s="76"/>
      <c r="X162" s="76"/>
      <c r="Y162" s="549"/>
      <c r="Z162" s="549"/>
      <c r="AA162" s="76"/>
      <c r="AB162" s="76"/>
      <c r="AD162" s="76"/>
      <c r="AE162" s="76"/>
      <c r="AF162" s="76"/>
      <c r="AG162" s="76"/>
      <c r="AH162" s="76"/>
      <c r="AI162" s="76"/>
      <c r="AJ162" s="76"/>
      <c r="AK162" s="76"/>
      <c r="AL162" s="76"/>
      <c r="AM162" s="76"/>
      <c r="AN162" s="76"/>
      <c r="AO162" s="535" t="s">
        <v>133</v>
      </c>
      <c r="AP162" s="532">
        <v>52.678571428571402</v>
      </c>
      <c r="AQ162" s="532">
        <v>67.669172932330795</v>
      </c>
      <c r="AR162" s="532">
        <v>66.115702479338793</v>
      </c>
      <c r="AS162" s="532">
        <v>64.285714285714306</v>
      </c>
      <c r="AT162" s="515">
        <v>65.599999999999994</v>
      </c>
      <c r="AU162" s="526">
        <v>56.756756756756801</v>
      </c>
      <c r="AV162" s="526">
        <v>47.402597402597401</v>
      </c>
      <c r="AW162" s="526">
        <v>57.723577235772403</v>
      </c>
      <c r="AX162" s="526">
        <v>61.594202898550698</v>
      </c>
      <c r="AY162" s="526">
        <v>54.1666666666667</v>
      </c>
      <c r="AZ162" s="526">
        <v>66.153846153846203</v>
      </c>
      <c r="BA162" s="538">
        <v>0</v>
      </c>
      <c r="BB162" s="538">
        <v>0</v>
      </c>
      <c r="BC162" s="538">
        <v>0</v>
      </c>
      <c r="BD162" s="538">
        <v>0</v>
      </c>
      <c r="BE162" s="538">
        <v>0</v>
      </c>
      <c r="BF162" s="538">
        <v>0</v>
      </c>
      <c r="BG162" s="538">
        <v>0</v>
      </c>
      <c r="BH162" s="538">
        <v>0</v>
      </c>
      <c r="BI162" s="538">
        <v>0</v>
      </c>
      <c r="BJ162" s="538">
        <v>0</v>
      </c>
      <c r="BK162" s="538">
        <v>0</v>
      </c>
      <c r="BL162" s="538">
        <v>0</v>
      </c>
    </row>
    <row r="163" spans="1:64">
      <c r="F163" s="76"/>
      <c r="G163" s="76"/>
      <c r="H163" s="76"/>
      <c r="I163" s="76"/>
      <c r="J163" s="76"/>
      <c r="K163" s="76"/>
      <c r="L163" s="331"/>
      <c r="M163" s="331"/>
      <c r="N163" s="331"/>
      <c r="O163" s="76"/>
      <c r="P163" s="76"/>
      <c r="Q163" s="76"/>
      <c r="R163" s="76"/>
      <c r="S163" s="76"/>
      <c r="T163" s="76"/>
      <c r="U163" s="76"/>
      <c r="V163" s="76"/>
      <c r="W163" s="76"/>
      <c r="X163" s="76"/>
      <c r="Y163" s="549"/>
      <c r="Z163" s="549"/>
      <c r="AA163" s="76"/>
      <c r="AB163" s="76"/>
      <c r="AD163" s="76"/>
      <c r="AE163" s="76"/>
      <c r="AF163" s="76"/>
      <c r="AG163" s="76"/>
      <c r="AH163" s="76"/>
      <c r="AI163" s="76"/>
      <c r="AJ163" s="76"/>
      <c r="AK163" s="76"/>
      <c r="AL163" s="76"/>
      <c r="AM163" s="76"/>
      <c r="AN163" s="76"/>
      <c r="AO163" s="627" t="s">
        <v>172</v>
      </c>
      <c r="AP163" s="527"/>
      <c r="AQ163" s="527"/>
      <c r="AR163" s="527"/>
      <c r="AS163" s="527"/>
      <c r="AT163" s="527"/>
      <c r="AU163" s="527"/>
      <c r="AV163" s="527"/>
      <c r="AW163" s="527"/>
      <c r="AX163" s="527"/>
      <c r="AY163" s="527"/>
      <c r="AZ163" s="539"/>
      <c r="BA163" s="539"/>
      <c r="BB163" s="539"/>
      <c r="BC163" s="539"/>
      <c r="BD163" s="539"/>
      <c r="BH163" s="542"/>
      <c r="BI163" s="539"/>
      <c r="BJ163" s="539"/>
      <c r="BK163" s="539"/>
      <c r="BL163" s="539"/>
    </row>
    <row r="164" spans="1:64">
      <c r="F164" s="76"/>
      <c r="G164" s="76"/>
      <c r="H164" s="76"/>
      <c r="I164" s="76"/>
      <c r="J164" s="76"/>
      <c r="K164" s="76"/>
      <c r="L164" s="331"/>
      <c r="M164" s="331"/>
      <c r="N164" s="331"/>
      <c r="O164" s="76"/>
      <c r="P164" s="76"/>
      <c r="Q164" s="76"/>
      <c r="R164" s="76"/>
      <c r="S164" s="76"/>
      <c r="T164" s="76"/>
      <c r="U164" s="76"/>
      <c r="V164" s="76"/>
      <c r="W164" s="76"/>
      <c r="X164" s="76"/>
      <c r="Y164" s="549"/>
      <c r="Z164" s="549"/>
      <c r="AA164" s="76"/>
      <c r="AB164" s="76"/>
      <c r="AD164" s="76"/>
      <c r="AE164" s="76"/>
      <c r="AF164" s="76"/>
      <c r="AG164" s="76"/>
      <c r="AH164" s="76"/>
      <c r="AI164" s="76"/>
      <c r="AJ164" s="76"/>
      <c r="AK164" s="76"/>
      <c r="AL164" s="76"/>
      <c r="AM164" s="76"/>
      <c r="AN164" s="76"/>
      <c r="AO164" s="529" t="s">
        <v>123</v>
      </c>
      <c r="AP164" s="28">
        <v>21.095890410958901</v>
      </c>
      <c r="AQ164" s="28">
        <v>20.8403361344538</v>
      </c>
      <c r="AR164" s="28">
        <v>19.023569023568999</v>
      </c>
      <c r="AS164" s="28">
        <v>19.2176870748299</v>
      </c>
      <c r="AT164" s="28">
        <v>20.399999999999999</v>
      </c>
      <c r="AU164" s="28">
        <v>18.466195761856699</v>
      </c>
      <c r="AV164" s="28">
        <v>17.9162609542356</v>
      </c>
      <c r="AW164" s="28">
        <v>17.329255861366001</v>
      </c>
      <c r="AX164" s="28">
        <v>17.361784675072698</v>
      </c>
      <c r="AY164" s="28">
        <v>17.572815533980599</v>
      </c>
      <c r="AZ164" s="539">
        <v>15.9420289855072</v>
      </c>
      <c r="BA164" s="539">
        <v>15.532994923857901</v>
      </c>
      <c r="BB164" s="539">
        <v>17.4168297455969</v>
      </c>
      <c r="BC164" s="539">
        <v>14.995034756703101</v>
      </c>
      <c r="BD164" s="539">
        <v>13.9979859013092</v>
      </c>
      <c r="BE164" s="448">
        <v>14.6123260437376</v>
      </c>
      <c r="BF164" s="448">
        <v>15.292949354518401</v>
      </c>
      <c r="BG164" s="448">
        <v>13.833992094861699</v>
      </c>
      <c r="BH164" s="448">
        <v>14.3</v>
      </c>
      <c r="BI164" s="539">
        <v>15.6028368794326</v>
      </c>
      <c r="BJ164" s="539">
        <v>15.1635282457879</v>
      </c>
      <c r="BK164" s="539">
        <v>14.8</v>
      </c>
      <c r="BL164" s="539">
        <v>15.262636273538201</v>
      </c>
    </row>
    <row r="165" spans="1:64" ht="14.25" customHeight="1">
      <c r="A165" s="629"/>
      <c r="B165" s="76"/>
      <c r="C165" s="76"/>
      <c r="D165" s="76"/>
      <c r="E165" s="76"/>
      <c r="F165" s="76"/>
      <c r="G165" s="76"/>
      <c r="H165" s="76"/>
      <c r="I165" s="76"/>
      <c r="J165" s="76"/>
      <c r="K165" s="76"/>
      <c r="L165" s="331"/>
      <c r="M165" s="331"/>
      <c r="N165" s="331"/>
      <c r="O165" s="76"/>
      <c r="P165" s="76"/>
      <c r="Q165" s="76"/>
      <c r="R165" s="76"/>
      <c r="S165" s="76"/>
      <c r="T165" s="76"/>
      <c r="U165" s="76"/>
      <c r="V165" s="76"/>
      <c r="W165" s="76"/>
      <c r="X165" s="76"/>
      <c r="Y165" s="76"/>
      <c r="Z165" s="76"/>
      <c r="AA165" s="76"/>
      <c r="AB165" s="76"/>
      <c r="AD165" s="76"/>
      <c r="AE165" s="76"/>
      <c r="AF165" s="76"/>
      <c r="AG165" s="76"/>
      <c r="AH165" s="76"/>
      <c r="AI165" s="76"/>
      <c r="AJ165" s="76"/>
      <c r="AK165" s="76"/>
      <c r="AL165" s="76"/>
      <c r="AM165" s="76"/>
      <c r="AN165" s="76"/>
      <c r="AO165" s="529" t="s">
        <v>125</v>
      </c>
      <c r="AP165" s="28">
        <v>2.7397260273972601</v>
      </c>
      <c r="AQ165" s="28">
        <v>2.8571428571428599</v>
      </c>
      <c r="AR165" s="28">
        <v>2.6936026936026898</v>
      </c>
      <c r="AS165" s="28">
        <v>2.72108843537415</v>
      </c>
      <c r="AT165" s="28">
        <v>2.2999999999999998</v>
      </c>
      <c r="AU165" s="28">
        <v>2.1190716448032298</v>
      </c>
      <c r="AV165" s="28">
        <v>1.7526777020447899</v>
      </c>
      <c r="AW165" s="28">
        <v>2.0387359836901102</v>
      </c>
      <c r="AX165" s="28">
        <v>1.55189136760427</v>
      </c>
      <c r="AY165" s="28">
        <v>1.94174757281553</v>
      </c>
      <c r="AZ165" s="539">
        <v>1.73913043478261</v>
      </c>
      <c r="BA165" s="539">
        <v>1.9289340101522801</v>
      </c>
      <c r="BB165" s="539">
        <v>1.85909980430528</v>
      </c>
      <c r="BC165" s="539">
        <v>1.5888778550149001</v>
      </c>
      <c r="BD165" s="539">
        <v>2.21550855991944</v>
      </c>
      <c r="BE165" s="448">
        <v>1.78926441351889</v>
      </c>
      <c r="BF165" s="448">
        <v>1.7874875868917599</v>
      </c>
      <c r="BG165" s="448">
        <v>2.0750988142292499</v>
      </c>
      <c r="BH165" s="448">
        <v>1.6</v>
      </c>
      <c r="BI165" s="539">
        <v>2.43161094224924</v>
      </c>
      <c r="BJ165" s="539">
        <v>2.3785926660059502</v>
      </c>
      <c r="BK165" s="539">
        <v>2.2000000000000002</v>
      </c>
      <c r="BL165" s="539">
        <v>1.78394449950446</v>
      </c>
    </row>
    <row r="166" spans="1:64">
      <c r="AO166" s="529" t="s">
        <v>126</v>
      </c>
      <c r="AP166" s="28">
        <v>15.068493150684899</v>
      </c>
      <c r="AQ166" s="28">
        <v>14.453781512605</v>
      </c>
      <c r="AR166" s="28">
        <v>14.309764309764301</v>
      </c>
      <c r="AS166" s="28">
        <v>16.836734693877499</v>
      </c>
      <c r="AT166" s="28">
        <v>15.8</v>
      </c>
      <c r="AU166" s="28">
        <v>13.723511604440001</v>
      </c>
      <c r="AV166" s="28">
        <v>14.2161635832522</v>
      </c>
      <c r="AW166" s="28">
        <v>12.8440366972477</v>
      </c>
      <c r="AX166" s="28">
        <v>12.803103782735199</v>
      </c>
      <c r="AY166" s="28">
        <v>13.3980582524272</v>
      </c>
      <c r="AZ166" s="539">
        <v>12.173913043478301</v>
      </c>
      <c r="BA166" s="539">
        <v>14.1116751269036</v>
      </c>
      <c r="BB166" s="539">
        <v>13.894324853229</v>
      </c>
      <c r="BC166" s="539">
        <v>14.697120158887801</v>
      </c>
      <c r="BD166" s="539">
        <v>13.393756294058401</v>
      </c>
      <c r="BE166" s="448">
        <v>14.3141153081511</v>
      </c>
      <c r="BF166" s="448">
        <v>13.008937437934501</v>
      </c>
      <c r="BG166" s="448">
        <v>14.4268774703557</v>
      </c>
      <c r="BH166" s="448">
        <v>14.2</v>
      </c>
      <c r="BI166" s="539">
        <v>13.5764944275583</v>
      </c>
      <c r="BJ166" s="539">
        <v>13.2804757185332</v>
      </c>
      <c r="BK166" s="539">
        <v>13.3</v>
      </c>
      <c r="BL166" s="539">
        <v>13.2804757185332</v>
      </c>
    </row>
    <row r="167" spans="1:64">
      <c r="AO167" s="535" t="s">
        <v>127</v>
      </c>
      <c r="AP167" s="532">
        <v>61.095890410958901</v>
      </c>
      <c r="AQ167" s="532">
        <v>61.848739495798299</v>
      </c>
      <c r="AR167" s="532">
        <v>63.973063973064001</v>
      </c>
      <c r="AS167" s="532">
        <v>61.224489795918402</v>
      </c>
      <c r="AT167" s="515">
        <v>61.4</v>
      </c>
      <c r="AU167" s="526">
        <v>65.691220988900099</v>
      </c>
      <c r="AV167" s="526">
        <v>66.1148977604674</v>
      </c>
      <c r="AW167" s="526">
        <v>67.787971457696202</v>
      </c>
      <c r="AX167" s="526">
        <v>68.283220174587797</v>
      </c>
      <c r="AY167" s="526">
        <v>67.087378640776706</v>
      </c>
      <c r="AZ167" s="526">
        <v>70.144927536231904</v>
      </c>
      <c r="BA167" s="526">
        <v>68.426395939086305</v>
      </c>
      <c r="BB167" s="526">
        <v>66.829745596868904</v>
      </c>
      <c r="BC167" s="526">
        <v>68.718967229394295</v>
      </c>
      <c r="BD167" s="526">
        <v>70.392749244713002</v>
      </c>
      <c r="BE167" s="449">
        <v>69.284294234592494</v>
      </c>
      <c r="BF167" s="449">
        <v>69.910625620655395</v>
      </c>
      <c r="BG167" s="449">
        <v>69.664031620553402</v>
      </c>
      <c r="BH167" s="449">
        <v>69.900000000000006</v>
      </c>
      <c r="BI167" s="31">
        <v>68.389057750759903</v>
      </c>
      <c r="BJ167" s="526">
        <v>69.177403369672902</v>
      </c>
      <c r="BK167" s="526">
        <v>69.7</v>
      </c>
      <c r="BL167" s="526">
        <v>69.672943508424197</v>
      </c>
    </row>
    <row r="168" spans="1:64">
      <c r="AO168" s="534" t="s">
        <v>174</v>
      </c>
      <c r="AP168" s="527"/>
      <c r="AQ168" s="527"/>
      <c r="AR168" s="527"/>
      <c r="AS168" s="527"/>
      <c r="AT168" s="527"/>
      <c r="AU168" s="527"/>
      <c r="AV168" s="527"/>
      <c r="AW168" s="527"/>
      <c r="AX168" s="527"/>
      <c r="AY168" s="527"/>
      <c r="AZ168" s="539"/>
      <c r="BA168" s="539"/>
      <c r="BB168" s="539"/>
      <c r="BC168" s="539"/>
      <c r="BD168" s="539"/>
      <c r="BH168" s="542"/>
      <c r="BI168" s="539"/>
      <c r="BJ168" s="539"/>
      <c r="BK168" s="539"/>
      <c r="BL168" s="539"/>
    </row>
    <row r="169" spans="1:64">
      <c r="AO169" s="529" t="s">
        <v>131</v>
      </c>
      <c r="AP169" s="28">
        <v>21.0382513661202</v>
      </c>
      <c r="AQ169" s="28">
        <v>38.552188552188603</v>
      </c>
      <c r="AR169" s="28">
        <v>38.151260504201701</v>
      </c>
      <c r="AS169" s="28">
        <v>39.115646258503403</v>
      </c>
      <c r="AT169" s="28">
        <v>41.3</v>
      </c>
      <c r="AU169" s="28">
        <v>53.528225806451601</v>
      </c>
      <c r="AV169" s="28">
        <v>53.41796875</v>
      </c>
      <c r="AW169" s="28">
        <v>55.794871794871803</v>
      </c>
      <c r="AX169" s="28">
        <v>55.566311713456003</v>
      </c>
      <c r="AY169" s="28">
        <v>56.042884990253398</v>
      </c>
      <c r="AZ169" s="539">
        <v>55.426356589147296</v>
      </c>
      <c r="BA169" s="539">
        <v>54.646464646464601</v>
      </c>
      <c r="BB169" s="539">
        <v>57.311089303238496</v>
      </c>
      <c r="BC169" s="539">
        <v>58.946322067594402</v>
      </c>
      <c r="BD169" s="539">
        <v>58.989898989898997</v>
      </c>
      <c r="BE169" s="448">
        <v>56.9169960474308</v>
      </c>
      <c r="BF169" s="448">
        <v>58.987090367428003</v>
      </c>
      <c r="BG169" s="448">
        <v>57.905138339920903</v>
      </c>
      <c r="BH169" s="448">
        <v>60.3</v>
      </c>
      <c r="BI169" s="539">
        <v>59.879032258064498</v>
      </c>
      <c r="BJ169" s="539">
        <v>60.098522167487701</v>
      </c>
      <c r="BK169" s="539">
        <v>59.959959959960003</v>
      </c>
      <c r="BL169" s="539">
        <v>59.0277777777778</v>
      </c>
    </row>
    <row r="170" spans="1:64">
      <c r="AO170" s="529" t="s">
        <v>132</v>
      </c>
      <c r="AP170" s="28">
        <v>48.360655737704903</v>
      </c>
      <c r="AQ170" s="28">
        <v>39.057239057239101</v>
      </c>
      <c r="AR170" s="28">
        <v>41.512605042016801</v>
      </c>
      <c r="AS170" s="28">
        <v>39.285714285714299</v>
      </c>
      <c r="AT170" s="28">
        <v>37.299999999999997</v>
      </c>
      <c r="AU170" s="28">
        <v>31.451612903225801</v>
      </c>
      <c r="AV170" s="28">
        <v>31.4453125</v>
      </c>
      <c r="AW170" s="28">
        <v>31.589743589743598</v>
      </c>
      <c r="AX170" s="28">
        <v>30.880929332042601</v>
      </c>
      <c r="AY170" s="28">
        <v>29.922027290448298</v>
      </c>
      <c r="AZ170" s="539">
        <v>31.976744186046499</v>
      </c>
      <c r="BA170" s="539">
        <v>32.020202020201999</v>
      </c>
      <c r="BB170" s="539">
        <v>28.949950932286601</v>
      </c>
      <c r="BC170" s="539">
        <v>27.5347912524851</v>
      </c>
      <c r="BD170" s="539">
        <v>27.7777777777778</v>
      </c>
      <c r="BE170" s="448">
        <v>29.1501976284585</v>
      </c>
      <c r="BF170" s="448">
        <v>28.401191658391301</v>
      </c>
      <c r="BG170" s="448">
        <v>28.8537549407115</v>
      </c>
      <c r="BH170" s="448">
        <v>27.2</v>
      </c>
      <c r="BI170" s="539">
        <v>27.721774193548399</v>
      </c>
      <c r="BJ170" s="539">
        <v>27.7832512315271</v>
      </c>
      <c r="BK170" s="539">
        <v>27.9279279279279</v>
      </c>
      <c r="BL170" s="539">
        <v>28.373015873015898</v>
      </c>
    </row>
    <row r="171" spans="1:64">
      <c r="AO171" s="529" t="s">
        <v>133</v>
      </c>
      <c r="AP171" s="28">
        <v>30.601092896174901</v>
      </c>
      <c r="AQ171" s="28">
        <v>22.390572390572402</v>
      </c>
      <c r="AR171" s="28">
        <v>20.336134453781501</v>
      </c>
      <c r="AS171" s="28">
        <v>21.598639455782301</v>
      </c>
      <c r="AT171" s="28">
        <v>21.4</v>
      </c>
      <c r="AU171" s="28">
        <v>15.0201612903226</v>
      </c>
      <c r="AV171" s="31">
        <v>15.13671875</v>
      </c>
      <c r="AW171" s="31">
        <v>12.615384615384601</v>
      </c>
      <c r="AX171" s="31">
        <v>13.552758954501501</v>
      </c>
      <c r="AY171" s="31">
        <v>14.0350877192982</v>
      </c>
      <c r="AZ171" s="31">
        <v>12.596899224806201</v>
      </c>
      <c r="BA171" s="31">
        <v>13.3333333333333</v>
      </c>
      <c r="BB171" s="526">
        <v>13.738959764475</v>
      </c>
      <c r="BC171" s="526">
        <v>13.518886679920501</v>
      </c>
      <c r="BD171" s="526">
        <v>13.2323232323232</v>
      </c>
      <c r="BE171" s="449">
        <v>13.9328063241107</v>
      </c>
      <c r="BF171" s="449">
        <v>12.611717974180699</v>
      </c>
      <c r="BG171" s="449">
        <v>13.2411067193676</v>
      </c>
      <c r="BH171" s="449">
        <v>12.6</v>
      </c>
      <c r="BI171" s="31">
        <v>12.3991935483871</v>
      </c>
      <c r="BJ171" s="31">
        <v>12.118226600985199</v>
      </c>
      <c r="BK171" s="526">
        <v>12.112112112112101</v>
      </c>
      <c r="BL171" s="526">
        <v>12.5992063492063</v>
      </c>
    </row>
    <row r="172" spans="1:64">
      <c r="AO172" s="534" t="s">
        <v>175</v>
      </c>
      <c r="AP172" s="527"/>
      <c r="AQ172" s="527"/>
      <c r="AR172" s="527"/>
      <c r="AS172" s="527"/>
      <c r="AT172" s="527"/>
      <c r="AU172" s="527"/>
      <c r="AV172" s="527"/>
      <c r="AW172" s="527"/>
      <c r="AX172" s="527"/>
      <c r="AY172" s="527"/>
      <c r="AZ172" s="539"/>
      <c r="BA172" s="539"/>
      <c r="BB172" s="539"/>
      <c r="BC172" s="539"/>
      <c r="BD172" s="539"/>
      <c r="BE172" s="448"/>
      <c r="BF172" s="448"/>
      <c r="BG172" s="448"/>
      <c r="BH172" s="448"/>
      <c r="BI172" s="539"/>
      <c r="BJ172" s="539"/>
      <c r="BK172" s="539"/>
      <c r="BL172" s="539"/>
    </row>
    <row r="173" spans="1:64">
      <c r="AO173" s="595" t="s">
        <v>141</v>
      </c>
      <c r="AP173" s="483">
        <v>497</v>
      </c>
      <c r="AQ173" s="483">
        <v>650</v>
      </c>
      <c r="AR173" s="483">
        <v>650</v>
      </c>
      <c r="AS173" s="483">
        <v>650</v>
      </c>
      <c r="AT173" s="483">
        <v>650</v>
      </c>
      <c r="AU173" s="483">
        <v>1050</v>
      </c>
      <c r="AV173" s="483">
        <v>1050</v>
      </c>
      <c r="AW173" s="483">
        <v>1050</v>
      </c>
      <c r="AX173" s="483">
        <v>1050</v>
      </c>
      <c r="AY173" s="483">
        <v>1050</v>
      </c>
      <c r="AZ173" s="483">
        <v>1050</v>
      </c>
      <c r="BA173" s="483">
        <v>1050</v>
      </c>
      <c r="BB173" s="483">
        <v>1050</v>
      </c>
      <c r="BC173" s="483">
        <v>1050</v>
      </c>
      <c r="BD173" s="483">
        <v>1050</v>
      </c>
      <c r="BE173" s="604">
        <v>1050</v>
      </c>
      <c r="BF173" s="604">
        <v>1050</v>
      </c>
      <c r="BG173" s="604">
        <v>1050</v>
      </c>
      <c r="BH173" s="604">
        <v>1050</v>
      </c>
      <c r="BI173" s="483">
        <v>1050</v>
      </c>
      <c r="BJ173" s="483">
        <v>1050</v>
      </c>
      <c r="BK173" s="483">
        <v>1050</v>
      </c>
      <c r="BL173" s="483">
        <v>1050</v>
      </c>
    </row>
    <row r="174" spans="1:64">
      <c r="AO174" s="529" t="s">
        <v>142</v>
      </c>
      <c r="AP174" s="28">
        <v>73.641851106639805</v>
      </c>
      <c r="AQ174" s="28">
        <v>91.846153846153797</v>
      </c>
      <c r="AR174" s="28">
        <v>91.692307692307693</v>
      </c>
      <c r="AS174" s="28">
        <v>91.846153846153797</v>
      </c>
      <c r="AT174" s="28">
        <v>87.538461538461505</v>
      </c>
      <c r="AU174" s="28">
        <v>94.6666666666667</v>
      </c>
      <c r="AV174" s="28">
        <v>97.904761904761898</v>
      </c>
      <c r="AW174" s="28">
        <v>93.428571428571402</v>
      </c>
      <c r="AX174" s="28">
        <v>98.380952380952394</v>
      </c>
      <c r="AY174" s="28">
        <v>98.285714285714306</v>
      </c>
      <c r="AZ174" s="28">
        <v>98.571428571428598</v>
      </c>
      <c r="BA174" s="28">
        <v>94.761904761904802</v>
      </c>
      <c r="BB174" s="28">
        <v>97.428571428571402</v>
      </c>
      <c r="BC174" s="28">
        <v>96.190476190476204</v>
      </c>
      <c r="BD174" s="28">
        <v>94.857142857142904</v>
      </c>
      <c r="BE174" s="28">
        <v>97.047619047619094</v>
      </c>
      <c r="BF174" s="28">
        <v>96.952380952380906</v>
      </c>
      <c r="BG174" s="28">
        <v>97.428571428571402</v>
      </c>
      <c r="BH174" s="28">
        <v>95.428571428571402</v>
      </c>
      <c r="BI174" s="28">
        <v>94.952380952380906</v>
      </c>
      <c r="BJ174" s="28">
        <v>97.142857142857096</v>
      </c>
      <c r="BK174" s="28">
        <v>95.619047619047606</v>
      </c>
      <c r="BL174" s="28">
        <v>97.142857142857096</v>
      </c>
    </row>
    <row r="175" spans="1:64">
      <c r="AO175" s="596" t="s">
        <v>143</v>
      </c>
      <c r="AP175" s="597">
        <v>366</v>
      </c>
      <c r="AQ175" s="597">
        <v>597</v>
      </c>
      <c r="AR175" s="597">
        <v>596</v>
      </c>
      <c r="AS175" s="597">
        <v>597</v>
      </c>
      <c r="AT175" s="597">
        <v>569</v>
      </c>
      <c r="AU175" s="597">
        <v>994</v>
      </c>
      <c r="AV175" s="597">
        <v>1028</v>
      </c>
      <c r="AW175" s="597">
        <v>981</v>
      </c>
      <c r="AX175" s="597">
        <v>1033</v>
      </c>
      <c r="AY175" s="597">
        <v>1032</v>
      </c>
      <c r="AZ175" s="597">
        <v>1035</v>
      </c>
      <c r="BA175" s="597">
        <v>995</v>
      </c>
      <c r="BB175" s="597">
        <v>1023</v>
      </c>
      <c r="BC175" s="597">
        <v>1010</v>
      </c>
      <c r="BD175" s="597">
        <v>996</v>
      </c>
      <c r="BE175" s="604">
        <v>1019</v>
      </c>
      <c r="BF175" s="604">
        <v>1018</v>
      </c>
      <c r="BG175" s="604">
        <v>1023</v>
      </c>
      <c r="BH175" s="604">
        <v>1002</v>
      </c>
      <c r="BI175" s="597">
        <v>997</v>
      </c>
      <c r="BJ175" s="597">
        <v>1020</v>
      </c>
      <c r="BK175" s="597">
        <v>1004</v>
      </c>
      <c r="BL175" s="597">
        <v>1020</v>
      </c>
    </row>
    <row r="176" spans="1:64">
      <c r="AO176" s="528" t="s">
        <v>72</v>
      </c>
      <c r="AP176" s="566">
        <v>148</v>
      </c>
      <c r="AQ176" s="566">
        <v>192</v>
      </c>
      <c r="AR176" s="566">
        <v>191</v>
      </c>
      <c r="AS176" s="566">
        <v>195</v>
      </c>
      <c r="AT176" s="566">
        <v>195</v>
      </c>
      <c r="AU176" s="566">
        <v>321</v>
      </c>
      <c r="AV176" s="566">
        <v>345</v>
      </c>
      <c r="AW176" s="566">
        <v>318</v>
      </c>
      <c r="AX176" s="566">
        <v>352</v>
      </c>
      <c r="AY176" s="566">
        <v>346</v>
      </c>
      <c r="AZ176" s="566">
        <v>339</v>
      </c>
      <c r="BA176" s="566">
        <v>328</v>
      </c>
      <c r="BB176" s="566">
        <v>334</v>
      </c>
      <c r="BC176" s="566">
        <v>321</v>
      </c>
      <c r="BD176" s="566">
        <v>324</v>
      </c>
      <c r="BE176" s="299">
        <v>340</v>
      </c>
      <c r="BF176" s="299">
        <v>332</v>
      </c>
      <c r="BG176" s="299">
        <v>345</v>
      </c>
      <c r="BH176" s="299">
        <v>338</v>
      </c>
      <c r="BI176" s="566">
        <v>346</v>
      </c>
      <c r="BJ176" s="566">
        <v>348</v>
      </c>
      <c r="BK176" s="566">
        <v>340</v>
      </c>
      <c r="BL176" s="566">
        <v>344</v>
      </c>
    </row>
    <row r="177" spans="1:64">
      <c r="AO177" s="529" t="s">
        <v>69</v>
      </c>
      <c r="AP177" s="566">
        <v>21</v>
      </c>
      <c r="AQ177" s="566">
        <v>37</v>
      </c>
      <c r="AR177" s="566">
        <v>32</v>
      </c>
      <c r="AS177" s="566">
        <v>31</v>
      </c>
      <c r="AT177" s="566">
        <v>30</v>
      </c>
      <c r="AU177" s="566">
        <v>39</v>
      </c>
      <c r="AV177" s="566">
        <v>35</v>
      </c>
      <c r="AW177" s="566">
        <v>37</v>
      </c>
      <c r="AX177" s="566">
        <v>39</v>
      </c>
      <c r="AY177" s="566">
        <v>40</v>
      </c>
      <c r="AZ177" s="566">
        <v>41</v>
      </c>
      <c r="BA177" s="566">
        <v>32</v>
      </c>
      <c r="BB177" s="566">
        <v>40</v>
      </c>
      <c r="BC177" s="566">
        <v>36</v>
      </c>
      <c r="BD177" s="566">
        <v>37</v>
      </c>
      <c r="BE177" s="299">
        <v>34</v>
      </c>
      <c r="BF177" s="299">
        <v>32</v>
      </c>
      <c r="BG177" s="299">
        <v>34</v>
      </c>
      <c r="BH177" s="299">
        <v>31</v>
      </c>
      <c r="BI177" s="566">
        <v>34</v>
      </c>
      <c r="BJ177" s="566">
        <v>34</v>
      </c>
      <c r="BK177" s="566">
        <v>34</v>
      </c>
      <c r="BL177" s="566">
        <v>37</v>
      </c>
    </row>
    <row r="178" spans="1:64">
      <c r="AO178" s="529" t="s">
        <v>71</v>
      </c>
      <c r="AP178" s="566">
        <v>16</v>
      </c>
      <c r="AQ178" s="566">
        <v>35</v>
      </c>
      <c r="AR178" s="566">
        <v>28</v>
      </c>
      <c r="AS178" s="566">
        <v>33</v>
      </c>
      <c r="AT178" s="566">
        <v>36</v>
      </c>
      <c r="AU178" s="566">
        <v>81</v>
      </c>
      <c r="AV178" s="566">
        <v>88</v>
      </c>
      <c r="AW178" s="566">
        <v>73</v>
      </c>
      <c r="AX178" s="566">
        <v>87</v>
      </c>
      <c r="AY178" s="566">
        <v>88</v>
      </c>
      <c r="AZ178" s="566">
        <v>93</v>
      </c>
      <c r="BA178" s="566">
        <v>87</v>
      </c>
      <c r="BB178" s="566">
        <v>89</v>
      </c>
      <c r="BC178" s="566">
        <v>89</v>
      </c>
      <c r="BD178" s="566">
        <v>87</v>
      </c>
      <c r="BE178" s="299">
        <v>85</v>
      </c>
      <c r="BF178" s="299">
        <v>87</v>
      </c>
      <c r="BG178" s="299">
        <v>81</v>
      </c>
      <c r="BH178" s="299">
        <v>91</v>
      </c>
      <c r="BI178" s="566">
        <v>87</v>
      </c>
      <c r="BJ178" s="566">
        <v>94</v>
      </c>
      <c r="BK178" s="566">
        <v>98</v>
      </c>
      <c r="BL178" s="566">
        <v>94</v>
      </c>
    </row>
    <row r="179" spans="1:64">
      <c r="AO179" s="529" t="s">
        <v>76</v>
      </c>
      <c r="AP179" s="598">
        <v>181</v>
      </c>
      <c r="AQ179" s="598">
        <v>333</v>
      </c>
      <c r="AR179" s="598">
        <v>345</v>
      </c>
      <c r="AS179" s="598">
        <v>338</v>
      </c>
      <c r="AT179" s="598">
        <v>308</v>
      </c>
      <c r="AU179" s="598">
        <v>553</v>
      </c>
      <c r="AV179" s="598">
        <v>560</v>
      </c>
      <c r="AW179" s="598">
        <v>553</v>
      </c>
      <c r="AX179" s="598">
        <v>555</v>
      </c>
      <c r="AY179" s="598">
        <v>558</v>
      </c>
      <c r="AZ179" s="598">
        <v>562</v>
      </c>
      <c r="BA179" s="598">
        <v>548</v>
      </c>
      <c r="BB179" s="598">
        <v>560</v>
      </c>
      <c r="BC179" s="598">
        <v>564</v>
      </c>
      <c r="BD179" s="598">
        <v>548</v>
      </c>
      <c r="BE179" s="605">
        <v>560</v>
      </c>
      <c r="BF179" s="605">
        <v>567</v>
      </c>
      <c r="BG179" s="605">
        <v>563</v>
      </c>
      <c r="BH179" s="605">
        <v>542</v>
      </c>
      <c r="BI179" s="598">
        <v>530</v>
      </c>
      <c r="BJ179" s="598">
        <v>544</v>
      </c>
      <c r="BK179" s="598">
        <v>532</v>
      </c>
      <c r="BL179" s="598">
        <v>545</v>
      </c>
    </row>
    <row r="180" spans="1:64">
      <c r="AO180" s="530" t="s">
        <v>74</v>
      </c>
      <c r="AP180" s="599">
        <v>36</v>
      </c>
      <c r="AQ180" s="599">
        <v>56</v>
      </c>
      <c r="AR180" s="599">
        <v>60</v>
      </c>
      <c r="AS180" s="599">
        <v>57</v>
      </c>
      <c r="AT180" s="599">
        <v>43</v>
      </c>
      <c r="AU180" s="599">
        <v>99</v>
      </c>
      <c r="AV180" s="599">
        <v>92</v>
      </c>
      <c r="AW180" s="599">
        <v>97</v>
      </c>
      <c r="AX180" s="599">
        <v>95</v>
      </c>
      <c r="AY180" s="599">
        <v>98</v>
      </c>
      <c r="AZ180" s="599">
        <v>100</v>
      </c>
      <c r="BA180" s="599">
        <v>97</v>
      </c>
      <c r="BB180" s="599">
        <v>84</v>
      </c>
      <c r="BC180" s="599">
        <v>106</v>
      </c>
      <c r="BD180" s="599">
        <v>104</v>
      </c>
      <c r="BE180" s="606">
        <v>104</v>
      </c>
      <c r="BF180" s="606">
        <v>104</v>
      </c>
      <c r="BG180" s="606">
        <v>98</v>
      </c>
      <c r="BH180" s="606">
        <v>96</v>
      </c>
      <c r="BI180" s="599">
        <v>89</v>
      </c>
      <c r="BJ180" s="599">
        <v>99</v>
      </c>
      <c r="BK180" s="599">
        <v>88</v>
      </c>
      <c r="BL180" s="599">
        <v>91</v>
      </c>
    </row>
    <row r="181" spans="1:64">
      <c r="AO181" s="530" t="s">
        <v>75</v>
      </c>
      <c r="AP181" s="566">
        <v>42</v>
      </c>
      <c r="AQ181" s="566">
        <v>68</v>
      </c>
      <c r="AR181" s="566">
        <v>60</v>
      </c>
      <c r="AS181" s="566">
        <v>54</v>
      </c>
      <c r="AT181" s="566">
        <v>37</v>
      </c>
      <c r="AU181" s="566">
        <v>90</v>
      </c>
      <c r="AV181" s="566">
        <v>98</v>
      </c>
      <c r="AW181" s="566">
        <v>102</v>
      </c>
      <c r="AX181" s="566">
        <v>107</v>
      </c>
      <c r="AY181" s="566">
        <v>107</v>
      </c>
      <c r="AZ181" s="566">
        <v>119</v>
      </c>
      <c r="BA181" s="566">
        <v>125</v>
      </c>
      <c r="BB181" s="566">
        <v>152</v>
      </c>
      <c r="BC181" s="566">
        <v>138</v>
      </c>
      <c r="BD181" s="566">
        <v>125</v>
      </c>
      <c r="BE181" s="299">
        <v>133</v>
      </c>
      <c r="BF181" s="299">
        <v>139</v>
      </c>
      <c r="BG181" s="299">
        <v>140</v>
      </c>
      <c r="BH181" s="299">
        <v>134</v>
      </c>
      <c r="BI181" s="566">
        <v>136</v>
      </c>
      <c r="BJ181" s="566">
        <v>134</v>
      </c>
      <c r="BK181" s="566">
        <v>133</v>
      </c>
      <c r="BL181" s="566">
        <v>135</v>
      </c>
    </row>
    <row r="182" spans="1:64">
      <c r="AO182" s="530" t="s">
        <v>80</v>
      </c>
      <c r="AP182" s="566">
        <v>64</v>
      </c>
      <c r="AQ182" s="566">
        <v>121</v>
      </c>
      <c r="AR182" s="566">
        <v>103</v>
      </c>
      <c r="AS182" s="566">
        <v>104</v>
      </c>
      <c r="AT182" s="566">
        <v>110</v>
      </c>
      <c r="AU182" s="566">
        <v>163</v>
      </c>
      <c r="AV182" s="566">
        <v>165</v>
      </c>
      <c r="AW182" s="566">
        <v>153</v>
      </c>
      <c r="AX182" s="566">
        <v>158</v>
      </c>
      <c r="AY182" s="566">
        <v>159</v>
      </c>
      <c r="AZ182" s="566">
        <v>151</v>
      </c>
      <c r="BA182" s="566">
        <v>141</v>
      </c>
      <c r="BB182" s="566">
        <v>138</v>
      </c>
      <c r="BC182" s="566">
        <v>132</v>
      </c>
      <c r="BD182" s="566">
        <v>138</v>
      </c>
      <c r="BE182" s="299">
        <v>131</v>
      </c>
      <c r="BF182" s="299">
        <v>137</v>
      </c>
      <c r="BG182" s="299">
        <v>138</v>
      </c>
      <c r="BH182" s="299">
        <v>128</v>
      </c>
      <c r="BI182" s="566">
        <v>132</v>
      </c>
      <c r="BJ182" s="566">
        <v>132</v>
      </c>
      <c r="BK182" s="566">
        <v>129</v>
      </c>
      <c r="BL182" s="566">
        <v>134</v>
      </c>
    </row>
    <row r="183" spans="1:64">
      <c r="AO183" s="570" t="s">
        <v>78</v>
      </c>
      <c r="AP183" s="515">
        <v>39</v>
      </c>
      <c r="AQ183" s="515">
        <v>88</v>
      </c>
      <c r="AR183" s="515">
        <v>122</v>
      </c>
      <c r="AS183" s="515">
        <v>123</v>
      </c>
      <c r="AT183" s="515">
        <v>118</v>
      </c>
      <c r="AU183" s="515">
        <v>201</v>
      </c>
      <c r="AV183" s="515">
        <v>205</v>
      </c>
      <c r="AW183" s="515">
        <v>201</v>
      </c>
      <c r="AX183" s="515">
        <v>195</v>
      </c>
      <c r="AY183" s="515">
        <v>194</v>
      </c>
      <c r="AZ183" s="515">
        <v>192</v>
      </c>
      <c r="BA183" s="515">
        <v>185</v>
      </c>
      <c r="BB183" s="515">
        <v>186</v>
      </c>
      <c r="BC183" s="515">
        <v>188</v>
      </c>
      <c r="BD183" s="515">
        <v>181</v>
      </c>
      <c r="BE183" s="607">
        <v>192</v>
      </c>
      <c r="BF183" s="607">
        <v>187</v>
      </c>
      <c r="BG183" s="607">
        <v>187</v>
      </c>
      <c r="BH183" s="607">
        <v>184</v>
      </c>
      <c r="BI183" s="515">
        <v>173</v>
      </c>
      <c r="BJ183" s="515">
        <v>179</v>
      </c>
      <c r="BK183" s="515">
        <v>182</v>
      </c>
      <c r="BL183" s="515">
        <v>185</v>
      </c>
    </row>
    <row r="184" spans="1:64" ht="28.5">
      <c r="AO184" s="534" t="s">
        <v>176</v>
      </c>
      <c r="AP184" s="527"/>
      <c r="AQ184" s="527"/>
      <c r="AR184" s="527"/>
      <c r="AS184" s="527"/>
      <c r="AT184" s="527"/>
      <c r="AU184" s="527"/>
      <c r="AV184" s="527"/>
      <c r="AW184" s="527"/>
      <c r="AX184" s="527"/>
      <c r="AY184" s="527"/>
    </row>
    <row r="185" spans="1:64">
      <c r="AO185" s="528" t="s">
        <v>72</v>
      </c>
      <c r="AP185" s="28">
        <v>6.6019850563176101</v>
      </c>
      <c r="AQ185" s="28">
        <v>7.5376884422110599</v>
      </c>
      <c r="AR185" s="28">
        <v>7.5503355704697999</v>
      </c>
      <c r="AS185" s="28">
        <v>9.2127303182579592</v>
      </c>
      <c r="AT185" s="28">
        <v>9.3216168717047498</v>
      </c>
      <c r="AU185" s="28">
        <v>3.6330482897384302</v>
      </c>
      <c r="AV185" s="28">
        <v>6.1284046692606999</v>
      </c>
      <c r="AW185" s="28">
        <v>6.0142711518858301</v>
      </c>
      <c r="AX185" s="28">
        <v>7.1840102817837597</v>
      </c>
      <c r="AY185" s="28">
        <v>7.4612403100775202</v>
      </c>
      <c r="AZ185" s="28">
        <v>9.3719806763284996</v>
      </c>
      <c r="BA185" s="28">
        <v>10.9208619786047</v>
      </c>
      <c r="BB185" s="28">
        <v>7.2772026522512299</v>
      </c>
      <c r="BC185" s="28">
        <v>8.6407797029703008</v>
      </c>
      <c r="BD185" s="28">
        <v>8.8902192621417306</v>
      </c>
      <c r="BE185" s="28">
        <v>9.7440662804936302</v>
      </c>
      <c r="BF185" s="28">
        <v>9.7838899803536297</v>
      </c>
      <c r="BG185" s="28">
        <v>9.9706744868035209</v>
      </c>
      <c r="BH185" s="28">
        <v>10.0860279441118</v>
      </c>
      <c r="BI185" s="28">
        <v>9.7291875626880593</v>
      </c>
      <c r="BJ185" s="28">
        <v>9.1176470588235308</v>
      </c>
      <c r="BK185" s="28">
        <v>9.5181404559277691</v>
      </c>
      <c r="BL185" s="28">
        <v>9.8039215686274499</v>
      </c>
    </row>
    <row r="186" spans="1:64">
      <c r="AO186" s="529" t="s">
        <v>69</v>
      </c>
      <c r="AP186" s="28">
        <v>0.27322404371584702</v>
      </c>
      <c r="AQ186" s="28">
        <v>1.84254606365159</v>
      </c>
      <c r="AR186" s="28">
        <v>2.6845637583892601</v>
      </c>
      <c r="AS186" s="28">
        <v>1.1725293132328301</v>
      </c>
      <c r="AT186" s="28">
        <v>2.6362038664323402</v>
      </c>
      <c r="AU186" s="28">
        <v>0.40241448692152898</v>
      </c>
      <c r="AV186" s="28">
        <v>0.77821011673151697</v>
      </c>
      <c r="AW186" s="28">
        <v>0.61162079510703404</v>
      </c>
      <c r="AX186" s="28">
        <v>0.29041626331074499</v>
      </c>
      <c r="AY186" s="28">
        <v>0.968992248062015</v>
      </c>
      <c r="AZ186" s="28">
        <v>1.06280193236715</v>
      </c>
      <c r="BA186" s="28">
        <v>0.50251256281406997</v>
      </c>
      <c r="BB186" s="28">
        <v>0.80206531819435101</v>
      </c>
      <c r="BC186" s="28">
        <v>0.49504950495049499</v>
      </c>
      <c r="BD186" s="28">
        <v>0.60240963855421703</v>
      </c>
      <c r="BE186" s="28">
        <v>1.3738959764475001</v>
      </c>
      <c r="BF186" s="28">
        <v>0.68762278978389002</v>
      </c>
      <c r="BG186" s="28">
        <v>0.68426197458455496</v>
      </c>
      <c r="BH186" s="28">
        <v>0.69920159680638705</v>
      </c>
      <c r="BI186" s="28">
        <v>0.60180541624874595</v>
      </c>
      <c r="BJ186" s="28">
        <v>0.49019607843137297</v>
      </c>
      <c r="BK186" s="28">
        <v>0.59760956175298796</v>
      </c>
      <c r="BL186" s="28">
        <v>0.98039215686274495</v>
      </c>
    </row>
    <row r="187" spans="1:64">
      <c r="AO187" s="529" t="s">
        <v>71</v>
      </c>
      <c r="AP187" s="28">
        <v>0</v>
      </c>
      <c r="AQ187" s="28">
        <v>1.1725293132328301</v>
      </c>
      <c r="AR187" s="28">
        <v>0.67114093959731502</v>
      </c>
      <c r="AS187" s="28">
        <v>0.86369346733668395</v>
      </c>
      <c r="AT187" s="28">
        <v>2.2840070298769799</v>
      </c>
      <c r="AU187" s="28">
        <v>0.30181086519114703</v>
      </c>
      <c r="AV187" s="28">
        <v>0.87548638132295697</v>
      </c>
      <c r="AW187" s="28">
        <v>1.9367991845056101</v>
      </c>
      <c r="AX187" s="28">
        <v>2.1297192642787999</v>
      </c>
      <c r="AY187" s="28">
        <v>2.32558139534884</v>
      </c>
      <c r="AZ187" s="28">
        <v>3.2850241545893701</v>
      </c>
      <c r="BA187" s="28">
        <v>1.5430091634643801</v>
      </c>
      <c r="BB187" s="28">
        <v>0.97751710654936497</v>
      </c>
      <c r="BC187" s="28">
        <v>2.2772277227722801</v>
      </c>
      <c r="BD187" s="28">
        <v>2.3092369477911601</v>
      </c>
      <c r="BE187" s="28">
        <v>2.8459273797840998</v>
      </c>
      <c r="BF187" s="28">
        <v>1.9646365422396901</v>
      </c>
      <c r="BG187" s="28">
        <v>1.9550342130987299</v>
      </c>
      <c r="BH187" s="28">
        <v>2.3976047904191602</v>
      </c>
      <c r="BI187" s="28">
        <v>2.1063189568706102</v>
      </c>
      <c r="BJ187" s="28">
        <v>2.5490196078431402</v>
      </c>
      <c r="BK187" s="28">
        <v>2.8884462151394401</v>
      </c>
      <c r="BL187" s="28">
        <v>3.2352941176470602</v>
      </c>
    </row>
    <row r="188" spans="1:64">
      <c r="AO188" s="529" t="s">
        <v>177</v>
      </c>
      <c r="AP188" s="28">
        <v>7.6502732240437199</v>
      </c>
      <c r="AQ188" s="28">
        <v>13.944723618090499</v>
      </c>
      <c r="AR188" s="28">
        <v>17.953020134228201</v>
      </c>
      <c r="AS188" s="28">
        <v>17.587939698492502</v>
      </c>
      <c r="AT188" s="28">
        <v>20.4611599297012</v>
      </c>
      <c r="AU188" s="28">
        <v>9.2555331991951704</v>
      </c>
      <c r="AV188" s="28">
        <v>13.7404898964939</v>
      </c>
      <c r="AW188" s="28">
        <v>16.207951070336399</v>
      </c>
      <c r="AX188" s="28">
        <v>13.5772224183182</v>
      </c>
      <c r="AY188" s="28">
        <v>13.2751937984496</v>
      </c>
      <c r="AZ188" s="28">
        <v>16.744770811266999</v>
      </c>
      <c r="BA188" s="28">
        <v>12.964824120603</v>
      </c>
      <c r="BB188" s="28">
        <v>12.926308500202</v>
      </c>
      <c r="BC188" s="28">
        <v>16.8316831683168</v>
      </c>
      <c r="BD188" s="28">
        <v>17.369477911646602</v>
      </c>
      <c r="BE188" s="28">
        <v>15.701668302257101</v>
      </c>
      <c r="BF188" s="28">
        <v>14.885512109463299</v>
      </c>
      <c r="BG188" s="28">
        <v>15.44477028348</v>
      </c>
      <c r="BH188" s="28">
        <v>15.4161676646707</v>
      </c>
      <c r="BI188" s="28">
        <v>14.222934458022999</v>
      </c>
      <c r="BJ188" s="28">
        <v>15.098039215686301</v>
      </c>
      <c r="BK188" s="28">
        <v>16.0358565737052</v>
      </c>
      <c r="BL188" s="28">
        <v>16.304426182237599</v>
      </c>
    </row>
    <row r="189" spans="1:64" ht="15.5">
      <c r="AO189" s="600"/>
      <c r="AP189" s="601">
        <v>14.525482324077201</v>
      </c>
      <c r="AQ189" s="601">
        <v>24.497487437185899</v>
      </c>
      <c r="AR189" s="601">
        <v>28.859060402684602</v>
      </c>
      <c r="AS189" s="601">
        <v>28.836892797319901</v>
      </c>
      <c r="AT189" s="601">
        <v>34.702987697715301</v>
      </c>
      <c r="AU189" s="602">
        <v>13.592806841046301</v>
      </c>
      <c r="AV189" s="602">
        <v>21.522591063809099</v>
      </c>
      <c r="AW189" s="602">
        <v>24.7706422018349</v>
      </c>
      <c r="AX189" s="602">
        <v>23.1813682276915</v>
      </c>
      <c r="AY189" s="602">
        <v>24.031007751937999</v>
      </c>
      <c r="AZ189" s="602">
        <v>30.464577574551999</v>
      </c>
      <c r="BA189" s="602">
        <v>25.931207825486101</v>
      </c>
      <c r="BB189" s="602">
        <v>21.9830935771969</v>
      </c>
      <c r="BC189" s="602">
        <v>28.244740099009899</v>
      </c>
      <c r="BD189" s="602">
        <v>29.171343760133698</v>
      </c>
      <c r="BE189" s="602">
        <v>29.6655579389823</v>
      </c>
      <c r="BF189" s="602">
        <v>27.321661421840499</v>
      </c>
      <c r="BG189" s="602">
        <v>28.0547409579668</v>
      </c>
      <c r="BH189" s="602">
        <v>28.599001996007999</v>
      </c>
      <c r="BI189" s="602">
        <v>26.660246393830398</v>
      </c>
      <c r="BJ189" s="602">
        <v>27.254901960784299</v>
      </c>
      <c r="BK189" s="602">
        <v>29.040052806525399</v>
      </c>
      <c r="BL189" s="602">
        <v>30.3240340253749</v>
      </c>
    </row>
    <row r="190" spans="1:64">
      <c r="A190"/>
      <c r="B190"/>
      <c r="C190"/>
      <c r="D190"/>
      <c r="E190" s="488"/>
      <c r="F190" s="276"/>
      <c r="G190" s="276"/>
      <c r="AO190" s="529" t="s">
        <v>71</v>
      </c>
      <c r="AP190" s="28">
        <v>1.3661202185792301</v>
      </c>
      <c r="AQ190" s="28">
        <v>4.0201005025125598</v>
      </c>
      <c r="AR190" s="28">
        <v>3.1319910514541398</v>
      </c>
      <c r="AS190" s="28">
        <v>3.2820351758794</v>
      </c>
      <c r="AT190" s="28">
        <v>3.8657293497363798</v>
      </c>
      <c r="AU190" s="28">
        <v>4.5837525150905396</v>
      </c>
      <c r="AV190" s="28">
        <v>4.1828793774319104</v>
      </c>
      <c r="AW190" s="28">
        <v>4.8929663608562697</v>
      </c>
      <c r="AX190" s="28">
        <v>5.8083252662149096</v>
      </c>
      <c r="AY190" s="28">
        <v>6.5891472868217003</v>
      </c>
      <c r="AZ190" s="28">
        <v>5.9903381642512104</v>
      </c>
      <c r="BA190" s="611">
        <v>0</v>
      </c>
      <c r="BB190" s="611">
        <v>0</v>
      </c>
      <c r="BC190" s="611">
        <v>0</v>
      </c>
      <c r="BD190" s="611">
        <v>0</v>
      </c>
      <c r="BE190" s="611">
        <v>0</v>
      </c>
      <c r="BF190" s="611">
        <v>0</v>
      </c>
      <c r="BG190" s="611">
        <v>0</v>
      </c>
      <c r="BH190" s="611">
        <v>0</v>
      </c>
      <c r="BI190" s="611">
        <v>0</v>
      </c>
      <c r="BJ190" s="611">
        <v>0</v>
      </c>
      <c r="BK190" s="611">
        <v>0</v>
      </c>
      <c r="BL190" s="611">
        <v>0</v>
      </c>
    </row>
    <row r="191" spans="1:64">
      <c r="A191" s="211"/>
      <c r="B191" s="211"/>
      <c r="C191" s="211"/>
      <c r="D191" s="211"/>
      <c r="E191" s="211"/>
      <c r="F191" s="276"/>
      <c r="G191" s="276"/>
      <c r="AO191" s="529" t="s">
        <v>177</v>
      </c>
      <c r="AP191" s="28">
        <v>32.144808743169399</v>
      </c>
      <c r="AQ191" s="28">
        <v>38.473996488466398</v>
      </c>
      <c r="AR191" s="28">
        <v>42.114093959731498</v>
      </c>
      <c r="AS191" s="28">
        <v>39.480289677865102</v>
      </c>
      <c r="AT191" s="28">
        <v>37.782776801406001</v>
      </c>
      <c r="AU191" s="28">
        <v>34.834232253776698</v>
      </c>
      <c r="AV191" s="28">
        <v>36.023597339023503</v>
      </c>
      <c r="AW191" s="28">
        <v>38.2955502371139</v>
      </c>
      <c r="AX191" s="28">
        <v>34.912857647103998</v>
      </c>
      <c r="AY191" s="28">
        <v>37.015503875969003</v>
      </c>
      <c r="AZ191" s="28">
        <v>36.814878190004599</v>
      </c>
      <c r="BA191" s="611">
        <v>0</v>
      </c>
      <c r="BB191" s="611">
        <v>0</v>
      </c>
      <c r="BC191" s="611">
        <v>0</v>
      </c>
      <c r="BD191" s="611">
        <v>0</v>
      </c>
      <c r="BE191" s="611">
        <v>0</v>
      </c>
      <c r="BF191" s="611">
        <v>0</v>
      </c>
      <c r="BG191" s="611">
        <v>0</v>
      </c>
      <c r="BH191" s="611">
        <v>0</v>
      </c>
      <c r="BI191" s="611">
        <v>0</v>
      </c>
      <c r="BJ191" s="611">
        <v>0</v>
      </c>
      <c r="BK191" s="611">
        <v>0</v>
      </c>
      <c r="BL191" s="611">
        <v>0</v>
      </c>
    </row>
    <row r="192" spans="1:64" ht="15.5">
      <c r="AO192" s="600"/>
      <c r="AP192" s="601">
        <v>57.827868852458998</v>
      </c>
      <c r="AQ192" s="601">
        <v>64.102137191983999</v>
      </c>
      <c r="AR192" s="601">
        <v>66.890380313199103</v>
      </c>
      <c r="AS192" s="601">
        <v>65.475547323481507</v>
      </c>
      <c r="AT192" s="601">
        <v>64.839191564147598</v>
      </c>
      <c r="AU192" s="602">
        <v>58.7047580400735</v>
      </c>
      <c r="AV192" s="602">
        <v>61.572922127304501</v>
      </c>
      <c r="AW192" s="602">
        <v>64.493307627531806</v>
      </c>
      <c r="AX192" s="602">
        <v>64.402657224028502</v>
      </c>
      <c r="AY192" s="602">
        <v>65.600775193798498</v>
      </c>
      <c r="AZ192" s="602">
        <v>67.153042441212307</v>
      </c>
      <c r="BA192" s="612"/>
      <c r="BB192" s="612"/>
      <c r="BC192" s="612"/>
      <c r="BD192" s="612"/>
      <c r="BE192" s="612"/>
      <c r="BF192" s="612"/>
      <c r="BG192" s="612"/>
      <c r="BH192" s="612"/>
      <c r="BI192" s="612"/>
      <c r="BJ192" s="612"/>
      <c r="BK192" s="612"/>
      <c r="BL192" s="612"/>
    </row>
    <row r="193" spans="41:64" ht="28.5">
      <c r="AO193" s="534" t="s">
        <v>178</v>
      </c>
      <c r="AP193" s="453"/>
      <c r="AQ193" s="453"/>
      <c r="AR193" s="453"/>
      <c r="AS193" s="453"/>
      <c r="AT193" s="453"/>
      <c r="AU193" s="603"/>
      <c r="AV193" s="527"/>
      <c r="AW193" s="527"/>
      <c r="AX193" s="527"/>
      <c r="AY193" s="527"/>
      <c r="AZ193" s="527"/>
      <c r="BA193" s="613"/>
      <c r="BB193" s="613"/>
      <c r="BC193" s="613"/>
      <c r="BD193" s="613"/>
      <c r="BE193" s="613"/>
      <c r="BF193" s="613"/>
      <c r="BG193" s="613"/>
      <c r="BH193" s="613"/>
      <c r="BI193" s="613"/>
      <c r="BJ193" s="613"/>
      <c r="BK193" s="613"/>
      <c r="BL193" s="613"/>
    </row>
    <row r="194" spans="41:64">
      <c r="AO194" s="528" t="s">
        <v>72</v>
      </c>
      <c r="AP194" s="28">
        <v>12.7678029317374</v>
      </c>
      <c r="AQ194" s="28">
        <v>15.707705192629801</v>
      </c>
      <c r="AR194" s="28">
        <v>13.255033557047</v>
      </c>
      <c r="AS194" s="28">
        <v>13.0230440227025</v>
      </c>
      <c r="AT194" s="28">
        <v>15.117750439367301</v>
      </c>
      <c r="AU194" s="28">
        <v>11.569416498994</v>
      </c>
      <c r="AV194" s="28">
        <v>11.284046692606999</v>
      </c>
      <c r="AW194" s="28">
        <v>11.0091743119266</v>
      </c>
      <c r="AX194" s="28">
        <v>9.3901258470474307</v>
      </c>
      <c r="AY194" s="28">
        <v>11.143410852713201</v>
      </c>
      <c r="AZ194" s="28">
        <v>10.672762052977999</v>
      </c>
      <c r="BA194" s="611">
        <v>0</v>
      </c>
      <c r="BB194" s="611">
        <v>0</v>
      </c>
      <c r="BC194" s="611">
        <v>0</v>
      </c>
      <c r="BD194" s="611">
        <v>0</v>
      </c>
      <c r="BE194" s="611">
        <v>0</v>
      </c>
      <c r="BF194" s="611">
        <v>0</v>
      </c>
      <c r="BG194" s="611">
        <v>0</v>
      </c>
      <c r="BH194" s="611">
        <v>0</v>
      </c>
      <c r="BI194" s="611">
        <v>0</v>
      </c>
      <c r="BJ194" s="611">
        <v>0</v>
      </c>
      <c r="BK194" s="611">
        <v>0</v>
      </c>
      <c r="BL194" s="611">
        <v>0</v>
      </c>
    </row>
    <row r="195" spans="41:64">
      <c r="AO195" s="529" t="s">
        <v>69</v>
      </c>
      <c r="AP195" s="28">
        <v>6.2841530054644803</v>
      </c>
      <c r="AQ195" s="28">
        <v>8.2077051926298203</v>
      </c>
      <c r="AR195" s="28">
        <v>13.5906040268456</v>
      </c>
      <c r="AS195" s="28">
        <v>13.735343383584601</v>
      </c>
      <c r="AT195" s="28">
        <v>12.1318101933216</v>
      </c>
      <c r="AU195" s="28">
        <v>12.374245472837</v>
      </c>
      <c r="AV195" s="28">
        <v>11.7881581721646</v>
      </c>
      <c r="AW195" s="28">
        <v>12.2324159021407</v>
      </c>
      <c r="AX195" s="28">
        <v>11.4230396902227</v>
      </c>
      <c r="AY195" s="28">
        <v>12.1124031007752</v>
      </c>
      <c r="AZ195" s="28">
        <v>11.787439613526599</v>
      </c>
      <c r="BA195" s="611">
        <v>0</v>
      </c>
      <c r="BB195" s="611">
        <v>0</v>
      </c>
      <c r="BC195" s="611">
        <v>0</v>
      </c>
      <c r="BD195" s="611">
        <v>0</v>
      </c>
      <c r="BE195" s="611">
        <v>0</v>
      </c>
      <c r="BF195" s="611">
        <v>0</v>
      </c>
      <c r="BG195" s="611">
        <v>0</v>
      </c>
      <c r="BH195" s="611">
        <v>0</v>
      </c>
      <c r="BI195" s="611">
        <v>0</v>
      </c>
      <c r="BJ195" s="611">
        <v>0</v>
      </c>
      <c r="BK195" s="611">
        <v>0</v>
      </c>
      <c r="BL195" s="611">
        <v>0</v>
      </c>
    </row>
    <row r="196" spans="41:64">
      <c r="AO196" s="529" t="s">
        <v>71</v>
      </c>
      <c r="AP196" s="28">
        <v>0</v>
      </c>
      <c r="AQ196" s="28">
        <v>0</v>
      </c>
      <c r="AR196" s="28">
        <v>0</v>
      </c>
      <c r="AS196" s="28">
        <v>0</v>
      </c>
      <c r="AT196" s="28">
        <v>0</v>
      </c>
      <c r="AU196" s="28">
        <v>0</v>
      </c>
      <c r="AV196" s="28">
        <v>0</v>
      </c>
      <c r="AW196" s="28">
        <v>0</v>
      </c>
      <c r="AX196" s="28">
        <v>0</v>
      </c>
      <c r="AY196" s="28">
        <v>0</v>
      </c>
      <c r="AZ196" s="28">
        <v>0</v>
      </c>
      <c r="BA196" s="611">
        <v>0</v>
      </c>
      <c r="BB196" s="611">
        <v>0</v>
      </c>
      <c r="BC196" s="611">
        <v>0</v>
      </c>
      <c r="BD196" s="611">
        <v>0</v>
      </c>
      <c r="BE196" s="611">
        <v>0</v>
      </c>
      <c r="BF196" s="611">
        <v>0</v>
      </c>
      <c r="BG196" s="611">
        <v>0</v>
      </c>
      <c r="BH196" s="611">
        <v>0</v>
      </c>
      <c r="BI196" s="611">
        <v>0</v>
      </c>
      <c r="BJ196" s="611">
        <v>0</v>
      </c>
      <c r="BK196" s="611">
        <v>0</v>
      </c>
      <c r="BL196" s="611">
        <v>0</v>
      </c>
    </row>
    <row r="197" spans="41:64">
      <c r="AO197" s="529" t="s">
        <v>177</v>
      </c>
      <c r="AP197" s="28">
        <v>0.29450139651243901</v>
      </c>
      <c r="AQ197" s="28">
        <v>0.29592055756167801</v>
      </c>
      <c r="AR197" s="28">
        <v>0.29846893835969401</v>
      </c>
      <c r="AS197" s="28">
        <v>0.43525333290743301</v>
      </c>
      <c r="AT197" s="28">
        <v>0.44560277488641298</v>
      </c>
      <c r="AU197" s="28">
        <v>4.1118504285269003E-2</v>
      </c>
      <c r="AV197" s="28">
        <v>0.108861866058598</v>
      </c>
      <c r="AW197" s="28">
        <v>0.113746721661654</v>
      </c>
      <c r="AX197" s="28">
        <v>0.146619328774928</v>
      </c>
      <c r="AY197" s="28">
        <v>0.16089626290383099</v>
      </c>
      <c r="AZ197" s="28">
        <v>0.25909740943207898</v>
      </c>
      <c r="BA197" s="611">
        <v>0</v>
      </c>
      <c r="BB197" s="611">
        <v>0</v>
      </c>
      <c r="BC197" s="611">
        <v>0</v>
      </c>
      <c r="BD197" s="611">
        <v>0</v>
      </c>
      <c r="BE197" s="611">
        <v>0</v>
      </c>
      <c r="BF197" s="611">
        <v>0</v>
      </c>
      <c r="BG197" s="611">
        <v>0</v>
      </c>
      <c r="BH197" s="611">
        <v>0</v>
      </c>
      <c r="BI197" s="611">
        <v>0</v>
      </c>
      <c r="BJ197" s="611">
        <v>0</v>
      </c>
      <c r="BK197" s="611">
        <v>0</v>
      </c>
      <c r="BL197" s="611">
        <v>0</v>
      </c>
    </row>
    <row r="198" spans="41:64" ht="15.5">
      <c r="AO198" s="600"/>
      <c r="AP198" s="601">
        <v>19.346457333714302</v>
      </c>
      <c r="AQ198" s="601">
        <v>24.211330942821299</v>
      </c>
      <c r="AR198" s="601">
        <v>27.144106522252301</v>
      </c>
      <c r="AS198" s="601">
        <v>27.1936407391945</v>
      </c>
      <c r="AT198" s="601">
        <v>27.695163407575301</v>
      </c>
      <c r="AU198" s="602">
        <v>23.984780476116299</v>
      </c>
      <c r="AV198" s="602">
        <v>23.181066730830199</v>
      </c>
      <c r="AW198" s="602">
        <v>23.3553369357289</v>
      </c>
      <c r="AX198" s="602">
        <v>20.959784866044998</v>
      </c>
      <c r="AY198" s="602">
        <v>23.4167102163922</v>
      </c>
      <c r="AZ198" s="602">
        <v>22.7192990759366</v>
      </c>
      <c r="BA198" s="602"/>
      <c r="BB198" s="602"/>
      <c r="BC198" s="602"/>
      <c r="BD198" s="602"/>
      <c r="BE198" s="602"/>
      <c r="BF198" s="602"/>
      <c r="BG198" s="602"/>
      <c r="BH198" s="602"/>
      <c r="BI198" s="602"/>
      <c r="BJ198" s="602"/>
      <c r="BK198" s="602"/>
      <c r="BL198" s="602"/>
    </row>
    <row r="199" spans="41:64">
      <c r="AO199" s="534" t="s">
        <v>179</v>
      </c>
      <c r="AP199" s="522"/>
      <c r="AQ199" s="522"/>
      <c r="AR199" s="522"/>
      <c r="AS199" s="522"/>
      <c r="AT199" s="522"/>
      <c r="AU199" s="603"/>
      <c r="AV199" s="527"/>
      <c r="AW199" s="527"/>
      <c r="AX199" s="527"/>
      <c r="AY199" s="527"/>
      <c r="AZ199" s="527"/>
      <c r="BA199" s="527"/>
      <c r="BB199" s="527"/>
      <c r="BC199" s="527"/>
      <c r="BD199" s="527"/>
      <c r="BE199" s="527"/>
      <c r="BF199" s="527"/>
      <c r="BG199" s="527"/>
      <c r="BH199" s="527"/>
      <c r="BI199" s="527"/>
      <c r="BJ199" s="527"/>
      <c r="BK199" s="527"/>
      <c r="BL199" s="527"/>
    </row>
    <row r="200" spans="41:64">
      <c r="AO200" s="528" t="s">
        <v>72</v>
      </c>
      <c r="AP200" s="28">
        <v>2.4590163934426199</v>
      </c>
      <c r="AQ200" s="28">
        <v>2.17755443886097</v>
      </c>
      <c r="AR200" s="28">
        <v>0</v>
      </c>
      <c r="AS200" s="28">
        <v>3.70408744754701</v>
      </c>
      <c r="AT200" s="28">
        <v>2.63884007029877</v>
      </c>
      <c r="AU200" s="28">
        <v>-0.80482897384305796</v>
      </c>
      <c r="AV200" s="28">
        <v>-1.0700389105058401</v>
      </c>
      <c r="AW200" s="28">
        <v>2.1406727828746202</v>
      </c>
      <c r="AX200" s="28">
        <v>4.5498547918683396</v>
      </c>
      <c r="AY200" s="28">
        <v>3.3041231322323301</v>
      </c>
      <c r="AZ200" s="28">
        <v>7.5585284280936396</v>
      </c>
      <c r="BA200" s="28">
        <v>4.9246231155778899</v>
      </c>
      <c r="BB200" s="28">
        <v>3.43158407674537</v>
      </c>
      <c r="BC200" s="28">
        <v>3.2673267326732698</v>
      </c>
      <c r="BD200" s="28">
        <v>4.6184738955823299</v>
      </c>
      <c r="BE200" s="28">
        <v>2.95274735772534</v>
      </c>
      <c r="BF200" s="28">
        <v>3.8426154001388899</v>
      </c>
      <c r="BG200" s="28">
        <v>1.76464570688127</v>
      </c>
      <c r="BH200" s="28">
        <v>1.68662674650699</v>
      </c>
      <c r="BI200" s="28">
        <v>1.80541624874624</v>
      </c>
      <c r="BJ200" s="28">
        <v>2.5490196078431402</v>
      </c>
      <c r="BK200" s="28">
        <v>3.7848605577689201</v>
      </c>
      <c r="BL200" s="28">
        <v>5.7843137254902004</v>
      </c>
    </row>
    <row r="201" spans="41:64">
      <c r="AO201" s="529" t="s">
        <v>69</v>
      </c>
      <c r="AP201" s="28">
        <v>-0.54644808743169404</v>
      </c>
      <c r="AQ201" s="28">
        <v>0.50251256281406997</v>
      </c>
      <c r="AR201" s="28">
        <v>0.33557046979865801</v>
      </c>
      <c r="AS201" s="28">
        <v>-0.33500837520937998</v>
      </c>
      <c r="AT201" s="28">
        <v>0.17398945518453399</v>
      </c>
      <c r="AU201" s="28">
        <v>-0.100603621730382</v>
      </c>
      <c r="AV201" s="28">
        <v>-0.20027466239414099</v>
      </c>
      <c r="AW201" s="28">
        <v>-0.83814701551704596</v>
      </c>
      <c r="AX201" s="28">
        <v>-0.39741172874101999</v>
      </c>
      <c r="AY201" s="28">
        <v>9.6899224806201598E-2</v>
      </c>
      <c r="AZ201" s="28">
        <v>0</v>
      </c>
      <c r="BA201" s="28">
        <v>0.60301507537688404</v>
      </c>
      <c r="BB201" s="28">
        <v>-9.7751710654936499E-2</v>
      </c>
      <c r="BC201" s="28">
        <v>0.49504950495049499</v>
      </c>
      <c r="BD201" s="28">
        <v>0.40160642570281102</v>
      </c>
      <c r="BE201" s="28">
        <v>9.8135426889106994E-2</v>
      </c>
      <c r="BF201" s="28">
        <v>0.196463654223969</v>
      </c>
      <c r="BG201" s="28">
        <v>9.7751710654936499E-2</v>
      </c>
      <c r="BH201" s="28">
        <v>0.20109780439121799</v>
      </c>
      <c r="BI201" s="28">
        <v>-0.100300902708124</v>
      </c>
      <c r="BJ201" s="28">
        <v>0.19607843137254899</v>
      </c>
      <c r="BK201" s="28">
        <v>9.9601593625498003E-2</v>
      </c>
      <c r="BL201" s="28">
        <v>9.8039215686274495E-2</v>
      </c>
    </row>
    <row r="202" spans="41:64">
      <c r="AO202" s="529" t="s">
        <v>71</v>
      </c>
      <c r="AP202" s="28">
        <v>-0.27322404371584702</v>
      </c>
      <c r="AQ202" s="28">
        <v>1.1725293132328301</v>
      </c>
      <c r="AR202" s="28">
        <v>0.33557046979865801</v>
      </c>
      <c r="AS202" s="28">
        <v>0.16750418760468999</v>
      </c>
      <c r="AT202" s="28">
        <v>0.87943760984182795</v>
      </c>
      <c r="AU202" s="28">
        <v>0.30181086519114703</v>
      </c>
      <c r="AV202" s="28">
        <v>1.3618677042801599</v>
      </c>
      <c r="AW202" s="28">
        <v>0.40774719673802201</v>
      </c>
      <c r="AX202" s="28">
        <v>2.0329138431752201</v>
      </c>
      <c r="AY202" s="28">
        <v>1.07814309899314</v>
      </c>
      <c r="AZ202" s="28">
        <v>2.1256038647343001</v>
      </c>
      <c r="BA202" s="28">
        <v>2.1105527638191002</v>
      </c>
      <c r="BB202" s="28">
        <v>2.1505376344085998</v>
      </c>
      <c r="BC202" s="28">
        <v>1.98019801980198</v>
      </c>
      <c r="BD202" s="28">
        <v>1.7068273092369499</v>
      </c>
      <c r="BE202" s="28">
        <v>0.78508341511285595</v>
      </c>
      <c r="BF202" s="28">
        <v>0.98231827111984305</v>
      </c>
      <c r="BG202" s="28">
        <v>0.97751710654936497</v>
      </c>
      <c r="BH202" s="28">
        <v>1.2987025948103801</v>
      </c>
      <c r="BI202" s="28">
        <v>1.5045135406218699</v>
      </c>
      <c r="BJ202" s="28">
        <v>1.6666666666666701</v>
      </c>
      <c r="BK202" s="28">
        <v>0.89641434262948205</v>
      </c>
      <c r="BL202" s="28">
        <v>1.9607843137254899</v>
      </c>
    </row>
    <row r="203" spans="41:64">
      <c r="AO203" s="529" t="s">
        <v>177</v>
      </c>
      <c r="AP203" s="28">
        <v>1.93393778429038</v>
      </c>
      <c r="AQ203" s="28">
        <v>3.3908142536390198</v>
      </c>
      <c r="AR203" s="28">
        <v>7.5943608507640796</v>
      </c>
      <c r="AS203" s="28">
        <v>10.2480751929777</v>
      </c>
      <c r="AT203" s="28">
        <v>7.6323374340949002</v>
      </c>
      <c r="AU203" s="28">
        <v>2.7212186160440899</v>
      </c>
      <c r="AV203" s="28">
        <v>8.1028687781543294</v>
      </c>
      <c r="AW203" s="28">
        <v>9.5994179261032109</v>
      </c>
      <c r="AX203" s="28">
        <v>8.9707528158781997</v>
      </c>
      <c r="AY203" s="28">
        <v>8.08610936517913</v>
      </c>
      <c r="AZ203" s="28">
        <v>11.3244981787181</v>
      </c>
      <c r="BA203" s="28">
        <v>7.9542134805655298</v>
      </c>
      <c r="BB203" s="28">
        <v>8.8291867688329706</v>
      </c>
      <c r="BC203" s="28">
        <v>7.0925804566145398</v>
      </c>
      <c r="BD203" s="28">
        <v>9.4060063784549897</v>
      </c>
      <c r="BE203" s="28">
        <v>8.6513664348751202</v>
      </c>
      <c r="BF203" s="28">
        <v>7.8015926096225403</v>
      </c>
      <c r="BG203" s="28">
        <v>8.3236799170675901</v>
      </c>
      <c r="BH203" s="28">
        <v>7.89740518962076</v>
      </c>
      <c r="BI203" s="28">
        <v>7.0476581258928297</v>
      </c>
      <c r="BJ203" s="28">
        <v>7.1832718327183303</v>
      </c>
      <c r="BK203" s="28">
        <v>7.9981958956626302</v>
      </c>
      <c r="BL203" s="28">
        <v>8.9544289170548499</v>
      </c>
    </row>
    <row r="204" spans="41:64" ht="15.5">
      <c r="AO204" s="608"/>
      <c r="AP204" s="601">
        <v>3.5732820465854598</v>
      </c>
      <c r="AQ204" s="601">
        <v>7.2434105685468904</v>
      </c>
      <c r="AR204" s="601">
        <v>8.2655017903613999</v>
      </c>
      <c r="AS204" s="601">
        <v>13.7846584529201</v>
      </c>
      <c r="AT204" s="601">
        <v>11.32460456942</v>
      </c>
      <c r="AU204" s="602">
        <v>2.1175968856618002</v>
      </c>
      <c r="AV204" s="602">
        <v>8.1944229095345094</v>
      </c>
      <c r="AW204" s="602">
        <v>11.3096908901988</v>
      </c>
      <c r="AX204" s="602">
        <v>15.1561097221807</v>
      </c>
      <c r="AY204" s="602">
        <v>12.565274821210799</v>
      </c>
      <c r="AZ204" s="602">
        <v>21.008630471546098</v>
      </c>
      <c r="BA204" s="602">
        <v>15.5924044353394</v>
      </c>
      <c r="BB204" s="602">
        <v>14.313556769331999</v>
      </c>
      <c r="BC204" s="602">
        <v>12.8351547140403</v>
      </c>
      <c r="BD204" s="602">
        <v>16.132914008977099</v>
      </c>
      <c r="BE204" s="602">
        <v>12.487332634602399</v>
      </c>
      <c r="BF204" s="602">
        <v>12.8229899351052</v>
      </c>
      <c r="BG204" s="602">
        <v>11.163594441153201</v>
      </c>
      <c r="BH204" s="602">
        <v>11.0838323353293</v>
      </c>
      <c r="BI204" s="602">
        <v>10.2572870125528</v>
      </c>
      <c r="BJ204" s="602">
        <v>11.5950365386007</v>
      </c>
      <c r="BK204" s="602">
        <v>12.779072389686499</v>
      </c>
      <c r="BL204" s="602">
        <v>16.797566171956799</v>
      </c>
    </row>
    <row r="205" spans="41:64">
      <c r="AO205" s="534" t="s">
        <v>180</v>
      </c>
      <c r="AP205" s="299"/>
      <c r="AQ205" s="299"/>
      <c r="AR205" s="299"/>
      <c r="AS205" s="299"/>
      <c r="AT205" s="299"/>
      <c r="AU205" s="603"/>
      <c r="AV205" s="527"/>
      <c r="AW205" s="527"/>
      <c r="AX205" s="527"/>
      <c r="AY205" s="527"/>
      <c r="AZ205" s="527"/>
      <c r="BA205" s="527"/>
      <c r="BB205" s="527"/>
      <c r="BC205" s="527"/>
      <c r="BD205" s="527"/>
      <c r="BE205" s="527"/>
      <c r="BF205" s="527"/>
      <c r="BG205" s="527"/>
      <c r="BH205" s="527"/>
      <c r="BI205" s="527"/>
      <c r="BJ205" s="527"/>
      <c r="BK205" s="527"/>
      <c r="BL205" s="527"/>
    </row>
    <row r="206" spans="41:64">
      <c r="AO206" s="528" t="s">
        <v>72</v>
      </c>
      <c r="AP206" s="28">
        <v>8.4699453551912605</v>
      </c>
      <c r="AQ206" s="28">
        <v>6.9036280880843996</v>
      </c>
      <c r="AR206" s="28">
        <v>6.24072765807135</v>
      </c>
      <c r="AS206" s="28">
        <v>7.70519262981575</v>
      </c>
      <c r="AT206" s="28">
        <v>9.0474516695957803</v>
      </c>
      <c r="AU206" s="28">
        <v>5.5331991951710302</v>
      </c>
      <c r="AV206" s="28">
        <v>7.3929961089494096</v>
      </c>
      <c r="AW206" s="28">
        <v>6.8297655453618802</v>
      </c>
      <c r="AX206" s="28">
        <v>8.3252662149080408</v>
      </c>
      <c r="AY206" s="28">
        <v>8.9147286821705407</v>
      </c>
      <c r="AZ206" s="28">
        <v>11.91921790584</v>
      </c>
      <c r="BA206" s="28">
        <v>9.6482412060301499</v>
      </c>
      <c r="BB206" s="28">
        <v>8.0397112655177203</v>
      </c>
      <c r="BC206" s="28">
        <v>10</v>
      </c>
      <c r="BD206" s="28">
        <v>10.341365461847399</v>
      </c>
      <c r="BE206" s="28">
        <v>8.2921532306298698</v>
      </c>
      <c r="BF206" s="28">
        <v>7.1155563493481004</v>
      </c>
      <c r="BG206" s="28">
        <v>6.9605469549205496</v>
      </c>
      <c r="BH206" s="28">
        <v>7.4211576846307397</v>
      </c>
      <c r="BI206" s="28">
        <v>9.1273821464393201</v>
      </c>
      <c r="BJ206" s="28">
        <v>8.2590269537209693</v>
      </c>
      <c r="BK206" s="28">
        <v>8.3912139054401909</v>
      </c>
      <c r="BL206" s="28">
        <v>8.2593037214885996</v>
      </c>
    </row>
    <row r="207" spans="41:64">
      <c r="AO207" s="529" t="s">
        <v>69</v>
      </c>
      <c r="AP207" s="28">
        <v>1.0928961748633901</v>
      </c>
      <c r="AQ207" s="28">
        <v>1.0050251256281399</v>
      </c>
      <c r="AR207" s="28">
        <v>0.86598830915782599</v>
      </c>
      <c r="AS207" s="28">
        <v>0.33500837520937998</v>
      </c>
      <c r="AT207" s="28">
        <v>0.88049209138840101</v>
      </c>
      <c r="AU207" s="28">
        <v>0.80482897384305796</v>
      </c>
      <c r="AV207" s="28">
        <v>0.38910505836575898</v>
      </c>
      <c r="AW207" s="28">
        <v>0.61162079510703404</v>
      </c>
      <c r="AX207" s="28">
        <v>0.38722168441432703</v>
      </c>
      <c r="AY207" s="28">
        <v>0.67829457364341095</v>
      </c>
      <c r="AZ207" s="28">
        <v>0.38647342995169098</v>
      </c>
      <c r="BA207" s="28">
        <v>0.80402010050251305</v>
      </c>
      <c r="BB207" s="28">
        <v>0.48875855327468198</v>
      </c>
      <c r="BC207" s="28">
        <v>0.59405940594059403</v>
      </c>
      <c r="BD207" s="28">
        <v>1.0040160642570299</v>
      </c>
      <c r="BE207" s="28">
        <v>0.19627085377821399</v>
      </c>
      <c r="BF207" s="28">
        <v>0.29469548133595302</v>
      </c>
      <c r="BG207" s="28">
        <v>0.195503421309873</v>
      </c>
      <c r="BH207" s="28">
        <v>0.39910179640718602</v>
      </c>
      <c r="BI207" s="28">
        <v>0.60180541624874595</v>
      </c>
      <c r="BJ207" s="28">
        <v>0.49019607843137297</v>
      </c>
      <c r="BK207" s="28">
        <v>0.59760956175298796</v>
      </c>
      <c r="BL207" s="28">
        <v>1.07843137254902</v>
      </c>
    </row>
    <row r="208" spans="41:64">
      <c r="AO208" s="529" t="s">
        <v>71</v>
      </c>
      <c r="AP208" s="28">
        <v>1.0928961748633901</v>
      </c>
      <c r="AQ208" s="28">
        <v>1.3400335008375199</v>
      </c>
      <c r="AR208" s="28">
        <v>0.67114093959731502</v>
      </c>
      <c r="AS208" s="28">
        <v>1.0050251256281399</v>
      </c>
      <c r="AT208" s="28">
        <v>1.5817223198593999</v>
      </c>
      <c r="AU208" s="28">
        <v>1.81086519114688</v>
      </c>
      <c r="AV208" s="28">
        <v>1.75097276264591</v>
      </c>
      <c r="AW208" s="28">
        <v>1.32517838939857</v>
      </c>
      <c r="AX208" s="28">
        <v>2.5169409486931298</v>
      </c>
      <c r="AY208" s="28">
        <v>1.8622471709881501</v>
      </c>
      <c r="AZ208" s="28">
        <v>1.64251207729469</v>
      </c>
      <c r="BA208" s="28">
        <v>1.2060301507537701</v>
      </c>
      <c r="BB208" s="28">
        <v>1.9550342130987299</v>
      </c>
      <c r="BC208" s="28">
        <v>2.0792079207920802</v>
      </c>
      <c r="BD208" s="28">
        <v>2.61044176706827</v>
      </c>
      <c r="BE208" s="28">
        <v>2.1589793915603499</v>
      </c>
      <c r="BF208" s="28">
        <v>2.2593320235756398</v>
      </c>
      <c r="BG208" s="28">
        <v>1.6617790811339199</v>
      </c>
      <c r="BH208" s="28">
        <v>2.29770459081836</v>
      </c>
      <c r="BI208" s="28">
        <v>3.0090270812437301</v>
      </c>
      <c r="BJ208" s="28">
        <v>1.6666666666666701</v>
      </c>
      <c r="BK208" s="28">
        <v>2.2908366533864499</v>
      </c>
      <c r="BL208" s="28">
        <v>2.7450980392156898</v>
      </c>
    </row>
    <row r="209" spans="41:64">
      <c r="AO209" s="529" t="s">
        <v>177</v>
      </c>
      <c r="AP209" s="28">
        <v>11.2644201578628</v>
      </c>
      <c r="AQ209" s="28">
        <v>18.6489677302174</v>
      </c>
      <c r="AR209" s="28">
        <v>15.817660371468699</v>
      </c>
      <c r="AS209" s="28">
        <v>16.9681244998484</v>
      </c>
      <c r="AT209" s="28">
        <v>15.5353251318102</v>
      </c>
      <c r="AU209" s="28">
        <v>16.0249540722596</v>
      </c>
      <c r="AV209" s="28">
        <v>14.9805447470817</v>
      </c>
      <c r="AW209" s="28">
        <v>15.6245844967425</v>
      </c>
      <c r="AX209" s="28">
        <v>16.2633107454017</v>
      </c>
      <c r="AY209" s="28">
        <v>13.662790697674399</v>
      </c>
      <c r="AZ209" s="28">
        <v>16.744770811266999</v>
      </c>
      <c r="BA209" s="28">
        <v>15.9084269611311</v>
      </c>
      <c r="BB209" s="28">
        <v>14.2717497556207</v>
      </c>
      <c r="BC209" s="28">
        <v>13.2673267326733</v>
      </c>
      <c r="BD209" s="28">
        <v>14.1566265060241</v>
      </c>
      <c r="BE209" s="28">
        <v>14.131501472031401</v>
      </c>
      <c r="BF209" s="28">
        <v>15.2259332023576</v>
      </c>
      <c r="BG209" s="28">
        <v>14.858260019550301</v>
      </c>
      <c r="BH209" s="28">
        <v>15.6325349301397</v>
      </c>
      <c r="BI209" s="28">
        <v>14.9730856084321</v>
      </c>
      <c r="BJ209" s="28">
        <v>14.411764705882399</v>
      </c>
      <c r="BK209" s="28">
        <v>15.2677425889662</v>
      </c>
      <c r="BL209" s="28">
        <v>13.8489403114187</v>
      </c>
    </row>
    <row r="210" spans="41:64" ht="15.5">
      <c r="AO210" s="529" t="s">
        <v>93</v>
      </c>
      <c r="AP210" s="609">
        <v>21.920157862780801</v>
      </c>
      <c r="AQ210" s="609">
        <v>27.897654444767401</v>
      </c>
      <c r="AR210" s="609">
        <v>23.595517278295201</v>
      </c>
      <c r="AS210" s="609">
        <v>26.013350630501701</v>
      </c>
      <c r="AT210" s="609">
        <v>27.044991212653802</v>
      </c>
      <c r="AU210" s="602">
        <v>24.173847432420601</v>
      </c>
      <c r="AV210" s="602">
        <v>24.5136186770428</v>
      </c>
      <c r="AW210" s="602">
        <v>24.391149226609901</v>
      </c>
      <c r="AX210" s="602">
        <v>27.492739593417198</v>
      </c>
      <c r="AY210" s="602">
        <v>25.118061124476501</v>
      </c>
      <c r="AZ210" s="602">
        <v>30.6929742243533</v>
      </c>
      <c r="BA210" s="602">
        <v>27.566718418417501</v>
      </c>
      <c r="BB210" s="602">
        <v>24.755253787511901</v>
      </c>
      <c r="BC210" s="602">
        <v>25.9405940594059</v>
      </c>
      <c r="BD210" s="602">
        <v>28.112449799196799</v>
      </c>
      <c r="BE210" s="602">
        <v>24.778904947999798</v>
      </c>
      <c r="BF210" s="602">
        <v>24.895517056617301</v>
      </c>
      <c r="BG210" s="602">
        <v>23.676089476914701</v>
      </c>
      <c r="BH210" s="602">
        <v>25.750499001996001</v>
      </c>
      <c r="BI210" s="602">
        <v>27.711300252363898</v>
      </c>
      <c r="BJ210" s="602">
        <v>24.827654404701399</v>
      </c>
      <c r="BK210" s="602">
        <v>26.5474027095458</v>
      </c>
      <c r="BL210" s="602">
        <v>25.931773444672</v>
      </c>
    </row>
    <row r="211" spans="41:64">
      <c r="AO211" s="534" t="s">
        <v>181</v>
      </c>
      <c r="AP211" s="566"/>
      <c r="AQ211" s="566"/>
      <c r="AR211" s="566"/>
      <c r="AS211" s="566"/>
      <c r="AT211" s="566"/>
      <c r="AU211" s="527"/>
      <c r="AV211" s="527"/>
      <c r="AW211" s="527"/>
      <c r="AX211" s="527"/>
      <c r="AY211" s="527"/>
      <c r="AZ211" s="527"/>
      <c r="BA211" s="527"/>
      <c r="BB211" s="527"/>
      <c r="BC211" s="527"/>
      <c r="BD211" s="527"/>
      <c r="BE211" s="527"/>
      <c r="BF211" s="527"/>
      <c r="BG211" s="527"/>
      <c r="BH211" s="527"/>
      <c r="BI211" s="527"/>
      <c r="BJ211" s="527"/>
      <c r="BK211" s="527"/>
      <c r="BL211" s="527"/>
    </row>
    <row r="212" spans="41:64">
      <c r="AO212" s="528" t="s">
        <v>72</v>
      </c>
      <c r="AP212" s="28">
        <v>8.4699453551912605</v>
      </c>
      <c r="AQ212" s="28">
        <v>6.9036280880843996</v>
      </c>
      <c r="AR212" s="28">
        <v>6.24072765807135</v>
      </c>
      <c r="AS212" s="28">
        <v>7.70519262981575</v>
      </c>
      <c r="AT212" s="28">
        <v>9.0474516695957803</v>
      </c>
      <c r="AU212" s="28">
        <v>5.5331991951710302</v>
      </c>
      <c r="AV212" s="28">
        <v>7.3929961089494096</v>
      </c>
      <c r="AW212" s="28">
        <v>6.8297655453618802</v>
      </c>
      <c r="AX212" s="28">
        <v>8.3252662149080408</v>
      </c>
      <c r="AY212" s="28">
        <v>8.9147286821705407</v>
      </c>
      <c r="AZ212" s="28">
        <v>11.91921790584</v>
      </c>
      <c r="BA212" s="611">
        <v>0</v>
      </c>
      <c r="BB212" s="611">
        <v>0</v>
      </c>
      <c r="BC212" s="611">
        <v>0</v>
      </c>
      <c r="BD212" s="611">
        <v>0</v>
      </c>
      <c r="BE212" s="611">
        <v>0</v>
      </c>
      <c r="BF212" s="611">
        <v>0</v>
      </c>
      <c r="BG212" s="611">
        <v>0</v>
      </c>
      <c r="BH212" s="611">
        <v>0</v>
      </c>
      <c r="BI212" s="611">
        <v>0</v>
      </c>
      <c r="BJ212" s="611">
        <v>0</v>
      </c>
      <c r="BK212" s="611">
        <v>0</v>
      </c>
      <c r="BL212" s="611">
        <v>0</v>
      </c>
    </row>
    <row r="213" spans="41:64">
      <c r="AO213" s="529" t="s">
        <v>69</v>
      </c>
      <c r="AP213" s="28">
        <v>1.0928961748633901</v>
      </c>
      <c r="AQ213" s="28">
        <v>1.0050251256281399</v>
      </c>
      <c r="AR213" s="28">
        <v>0.86598830915782599</v>
      </c>
      <c r="AS213" s="28">
        <v>0.33500837520937998</v>
      </c>
      <c r="AT213" s="28">
        <v>0.88049209138840101</v>
      </c>
      <c r="AU213" s="28">
        <v>0.80482897384305796</v>
      </c>
      <c r="AV213" s="28">
        <v>0.38910505836575898</v>
      </c>
      <c r="AW213" s="28">
        <v>0.61162079510703404</v>
      </c>
      <c r="AX213" s="28">
        <v>0.38722168441432703</v>
      </c>
      <c r="AY213" s="28">
        <v>0.67829457364341095</v>
      </c>
      <c r="AZ213" s="28">
        <v>0.38647342995169098</v>
      </c>
      <c r="BA213" s="611">
        <v>0</v>
      </c>
      <c r="BB213" s="611">
        <v>0</v>
      </c>
      <c r="BC213" s="611">
        <v>0</v>
      </c>
      <c r="BD213" s="611">
        <v>0</v>
      </c>
      <c r="BE213" s="611">
        <v>0</v>
      </c>
      <c r="BF213" s="611">
        <v>0</v>
      </c>
      <c r="BG213" s="611">
        <v>0</v>
      </c>
      <c r="BH213" s="611">
        <v>0</v>
      </c>
      <c r="BI213" s="611">
        <v>0</v>
      </c>
      <c r="BJ213" s="611">
        <v>0</v>
      </c>
      <c r="BK213" s="611">
        <v>0</v>
      </c>
      <c r="BL213" s="611">
        <v>0</v>
      </c>
    </row>
    <row r="214" spans="41:64">
      <c r="AO214" s="529" t="s">
        <v>71</v>
      </c>
      <c r="AP214" s="28">
        <v>1.0928961748633901</v>
      </c>
      <c r="AQ214" s="28">
        <v>1.3400335008375199</v>
      </c>
      <c r="AR214" s="28">
        <v>0.67114093959731502</v>
      </c>
      <c r="AS214" s="28">
        <v>1.0050251256281399</v>
      </c>
      <c r="AT214" s="28">
        <v>1.5817223198593999</v>
      </c>
      <c r="AU214" s="28">
        <v>1.81086519114688</v>
      </c>
      <c r="AV214" s="28">
        <v>1.75097276264591</v>
      </c>
      <c r="AW214" s="28">
        <v>1.32517838939857</v>
      </c>
      <c r="AX214" s="28">
        <v>2.5169409486931298</v>
      </c>
      <c r="AY214" s="28">
        <v>1.8622471709881501</v>
      </c>
      <c r="AZ214" s="28">
        <v>1.64251207729469</v>
      </c>
      <c r="BA214" s="611">
        <v>0</v>
      </c>
      <c r="BB214" s="611">
        <v>0</v>
      </c>
      <c r="BC214" s="611">
        <v>0</v>
      </c>
      <c r="BD214" s="611">
        <v>0</v>
      </c>
      <c r="BE214" s="611">
        <v>0</v>
      </c>
      <c r="BF214" s="611">
        <v>0</v>
      </c>
      <c r="BG214" s="611">
        <v>0</v>
      </c>
      <c r="BH214" s="611">
        <v>0</v>
      </c>
      <c r="BI214" s="611">
        <v>0</v>
      </c>
      <c r="BJ214" s="611">
        <v>0</v>
      </c>
      <c r="BK214" s="611">
        <v>0</v>
      </c>
      <c r="BL214" s="611">
        <v>0</v>
      </c>
    </row>
    <row r="215" spans="41:64">
      <c r="AO215" s="529" t="s">
        <v>177</v>
      </c>
      <c r="AP215" s="28">
        <v>11.2644201578628</v>
      </c>
      <c r="AQ215" s="28">
        <v>18.6489677302174</v>
      </c>
      <c r="AR215" s="28">
        <v>15.817660371468699</v>
      </c>
      <c r="AS215" s="28">
        <v>16.9681244998484</v>
      </c>
      <c r="AT215" s="28">
        <v>15.5353251318102</v>
      </c>
      <c r="AU215" s="28">
        <v>16.0249540722596</v>
      </c>
      <c r="AV215" s="28">
        <v>14.9805447470817</v>
      </c>
      <c r="AW215" s="28">
        <v>15.6245844967425</v>
      </c>
      <c r="AX215" s="28">
        <v>16.2633107454017</v>
      </c>
      <c r="AY215" s="28">
        <v>13.662790697674399</v>
      </c>
      <c r="AZ215" s="28">
        <v>16.744770811266999</v>
      </c>
      <c r="BA215" s="611">
        <v>0</v>
      </c>
      <c r="BB215" s="611">
        <v>0</v>
      </c>
      <c r="BC215" s="611">
        <v>0</v>
      </c>
      <c r="BD215" s="611">
        <v>0</v>
      </c>
      <c r="BE215" s="611">
        <v>0</v>
      </c>
      <c r="BF215" s="611">
        <v>0</v>
      </c>
      <c r="BG215" s="611">
        <v>0</v>
      </c>
      <c r="BH215" s="611">
        <v>0</v>
      </c>
      <c r="BI215" s="611">
        <v>0</v>
      </c>
      <c r="BJ215" s="611">
        <v>0</v>
      </c>
      <c r="BK215" s="611">
        <v>0</v>
      </c>
      <c r="BL215" s="611">
        <v>0</v>
      </c>
    </row>
    <row r="216" spans="41:64" ht="15.5">
      <c r="AO216" s="529" t="s">
        <v>93</v>
      </c>
      <c r="AP216" s="609">
        <v>21.920157862780801</v>
      </c>
      <c r="AQ216" s="609">
        <v>27.897654444767401</v>
      </c>
      <c r="AR216" s="609">
        <v>23.595517278295201</v>
      </c>
      <c r="AS216" s="609">
        <v>26.013350630501701</v>
      </c>
      <c r="AT216" s="609">
        <v>27.044991212653802</v>
      </c>
      <c r="AU216" s="602">
        <v>24.173847432420601</v>
      </c>
      <c r="AV216" s="602">
        <v>24.5136186770428</v>
      </c>
      <c r="AW216" s="602">
        <v>24.391149226609901</v>
      </c>
      <c r="AX216" s="602">
        <v>27.492739593417198</v>
      </c>
      <c r="AY216" s="602">
        <v>25.118061124476501</v>
      </c>
      <c r="AZ216" s="602">
        <v>30.6929742243533</v>
      </c>
      <c r="BA216" s="602"/>
      <c r="BB216" s="602"/>
      <c r="BC216" s="602"/>
      <c r="BD216" s="602"/>
      <c r="BE216" s="602"/>
      <c r="BF216" s="602"/>
      <c r="BG216" s="602"/>
      <c r="BH216" s="602"/>
      <c r="BI216" s="602"/>
      <c r="BJ216" s="602"/>
      <c r="BK216" s="602"/>
      <c r="BL216" s="602"/>
    </row>
    <row r="217" spans="41:64">
      <c r="AO217" s="534" t="s">
        <v>182</v>
      </c>
      <c r="AP217" s="566"/>
      <c r="AQ217" s="566"/>
      <c r="AR217" s="566"/>
      <c r="AS217" s="566"/>
      <c r="AT217" s="566"/>
      <c r="AU217" s="527"/>
      <c r="AV217" s="527"/>
      <c r="AW217" s="527"/>
      <c r="AX217" s="527"/>
      <c r="AY217" s="527"/>
      <c r="AZ217" s="527"/>
      <c r="BA217" s="527"/>
      <c r="BB217" s="527"/>
      <c r="BC217" s="527"/>
      <c r="BD217" s="527"/>
      <c r="BE217" s="527"/>
      <c r="BF217" s="527"/>
      <c r="BG217" s="527"/>
      <c r="BH217" s="527"/>
      <c r="BI217" s="527"/>
      <c r="BJ217" s="527"/>
      <c r="BK217" s="527"/>
      <c r="BL217" s="527"/>
    </row>
    <row r="218" spans="41:64">
      <c r="AO218" s="528" t="s">
        <v>72</v>
      </c>
      <c r="AP218" s="28">
        <v>-1.16575591985428</v>
      </c>
      <c r="AQ218" s="28">
        <v>2.89542952859536</v>
      </c>
      <c r="AR218" s="28">
        <v>4.7132397803538701</v>
      </c>
      <c r="AS218" s="28">
        <v>1.9356039456542</v>
      </c>
      <c r="AT218" s="28">
        <v>4.1950790861159897</v>
      </c>
      <c r="AU218" s="28">
        <v>0</v>
      </c>
      <c r="AV218" s="28">
        <v>-1.60505836575875</v>
      </c>
      <c r="AW218" s="28">
        <v>2.8882093102276598</v>
      </c>
      <c r="AX218" s="28">
        <v>0</v>
      </c>
      <c r="AY218" s="28">
        <v>-1.2839147286821699</v>
      </c>
      <c r="AZ218" s="28">
        <v>-1.0420979986197401</v>
      </c>
      <c r="BA218" s="611">
        <v>0</v>
      </c>
      <c r="BB218" s="611">
        <v>0</v>
      </c>
      <c r="BC218" s="611">
        <v>0</v>
      </c>
      <c r="BD218" s="611">
        <v>0</v>
      </c>
      <c r="BE218" s="611">
        <v>0</v>
      </c>
      <c r="BF218" s="611">
        <v>0</v>
      </c>
      <c r="BG218" s="611">
        <v>0</v>
      </c>
      <c r="BH218" s="611">
        <v>0</v>
      </c>
      <c r="BI218" s="611">
        <v>0</v>
      </c>
      <c r="BJ218" s="611">
        <v>0</v>
      </c>
      <c r="BK218" s="611">
        <v>0</v>
      </c>
      <c r="BL218" s="611">
        <v>0</v>
      </c>
    </row>
    <row r="219" spans="41:64">
      <c r="AO219" s="529" t="s">
        <v>69</v>
      </c>
      <c r="AP219" s="28">
        <v>3.04449648711944</v>
      </c>
      <c r="AQ219" s="28">
        <v>0</v>
      </c>
      <c r="AR219" s="28">
        <v>-4.5488441461595803</v>
      </c>
      <c r="AS219" s="28">
        <v>-1.87300137048881</v>
      </c>
      <c r="AT219" s="28">
        <v>4.5001757469244303</v>
      </c>
      <c r="AU219" s="28">
        <v>6.4340588988476304</v>
      </c>
      <c r="AV219" s="28">
        <v>1.53397186471116</v>
      </c>
      <c r="AW219" s="28">
        <v>3.4148827726809401</v>
      </c>
      <c r="AX219" s="28">
        <v>3.3709030562854401</v>
      </c>
      <c r="AY219" s="28">
        <v>2.08871662360034</v>
      </c>
      <c r="AZ219" s="28">
        <v>1.0500410172272401</v>
      </c>
      <c r="BA219" s="611">
        <v>0</v>
      </c>
      <c r="BB219" s="611">
        <v>0</v>
      </c>
      <c r="BC219" s="611">
        <v>0</v>
      </c>
      <c r="BD219" s="611">
        <v>0</v>
      </c>
      <c r="BE219" s="611">
        <v>0</v>
      </c>
      <c r="BF219" s="611">
        <v>0</v>
      </c>
      <c r="BG219" s="611">
        <v>0</v>
      </c>
      <c r="BH219" s="611">
        <v>0</v>
      </c>
      <c r="BI219" s="611">
        <v>0</v>
      </c>
      <c r="BJ219" s="611">
        <v>0</v>
      </c>
      <c r="BK219" s="611">
        <v>0</v>
      </c>
      <c r="BL219" s="611">
        <v>0</v>
      </c>
    </row>
    <row r="220" spans="41:64">
      <c r="AO220" s="529" t="s">
        <v>71</v>
      </c>
      <c r="AP220" s="28">
        <v>0</v>
      </c>
      <c r="AQ220" s="28">
        <v>0</v>
      </c>
      <c r="AR220" s="28">
        <v>0</v>
      </c>
      <c r="AS220" s="28">
        <v>0</v>
      </c>
      <c r="AT220" s="28">
        <v>0</v>
      </c>
      <c r="AU220" s="28">
        <v>0</v>
      </c>
      <c r="AV220" s="28">
        <v>0</v>
      </c>
      <c r="AW220" s="28">
        <v>0</v>
      </c>
      <c r="AX220" s="28">
        <v>0</v>
      </c>
      <c r="AY220" s="28">
        <v>0</v>
      </c>
      <c r="AZ220" s="28">
        <v>0</v>
      </c>
      <c r="BA220" s="611">
        <v>0</v>
      </c>
      <c r="BB220" s="611">
        <v>0</v>
      </c>
      <c r="BC220" s="611">
        <v>0</v>
      </c>
      <c r="BD220" s="611">
        <v>0</v>
      </c>
      <c r="BE220" s="611">
        <v>0</v>
      </c>
      <c r="BF220" s="611">
        <v>0</v>
      </c>
      <c r="BG220" s="611">
        <v>0</v>
      </c>
      <c r="BH220" s="611">
        <v>0</v>
      </c>
      <c r="BI220" s="611">
        <v>0</v>
      </c>
      <c r="BJ220" s="611">
        <v>0</v>
      </c>
      <c r="BK220" s="611">
        <v>0</v>
      </c>
      <c r="BL220" s="611">
        <v>0</v>
      </c>
    </row>
    <row r="221" spans="41:64">
      <c r="AO221" s="529" t="s">
        <v>177</v>
      </c>
      <c r="AP221" s="28">
        <v>0.87281663885743099</v>
      </c>
      <c r="AQ221" s="28">
        <v>0.81367193308810903</v>
      </c>
      <c r="AR221" s="28">
        <v>0.64886661884050501</v>
      </c>
      <c r="AS221" s="28">
        <v>0.48929809264760199</v>
      </c>
      <c r="AT221" s="28">
        <v>0.74540170063719902</v>
      </c>
      <c r="AU221" s="28">
        <v>0.16708471582585499</v>
      </c>
      <c r="AV221" s="28">
        <v>0.25833093612318098</v>
      </c>
      <c r="AW221" s="28">
        <v>0.27047450764012498</v>
      </c>
      <c r="AX221" s="28">
        <v>0.37447369106028999</v>
      </c>
      <c r="AY221" s="28">
        <v>0.27807246236126698</v>
      </c>
      <c r="AZ221" s="28">
        <v>0.39948766736268099</v>
      </c>
      <c r="BA221" s="611">
        <v>0</v>
      </c>
      <c r="BB221" s="611">
        <v>0</v>
      </c>
      <c r="BC221" s="611">
        <v>0</v>
      </c>
      <c r="BD221" s="611">
        <v>0</v>
      </c>
      <c r="BE221" s="611">
        <v>0</v>
      </c>
      <c r="BF221" s="611">
        <v>0</v>
      </c>
      <c r="BG221" s="611">
        <v>0</v>
      </c>
      <c r="BH221" s="611">
        <v>0</v>
      </c>
      <c r="BI221" s="611">
        <v>0</v>
      </c>
      <c r="BJ221" s="611">
        <v>0</v>
      </c>
      <c r="BK221" s="611">
        <v>0</v>
      </c>
      <c r="BL221" s="611">
        <v>0</v>
      </c>
    </row>
    <row r="222" spans="41:64" ht="15.5">
      <c r="AO222" s="529" t="s">
        <v>93</v>
      </c>
      <c r="AP222" s="609">
        <v>2.7515572061225901</v>
      </c>
      <c r="AQ222" s="609">
        <v>3.7091014616834701</v>
      </c>
      <c r="AR222" s="609">
        <v>0.81326225303479605</v>
      </c>
      <c r="AS222" s="609">
        <v>0.55190066781299096</v>
      </c>
      <c r="AT222" s="609">
        <v>9.44065653367762</v>
      </c>
      <c r="AU222" s="602">
        <v>6.6011436146734797</v>
      </c>
      <c r="AV222" s="602">
        <v>0.18724443507559099</v>
      </c>
      <c r="AW222" s="602">
        <v>6.5735665905487197</v>
      </c>
      <c r="AX222" s="602">
        <v>3.74537674734573</v>
      </c>
      <c r="AY222" s="602">
        <v>1.0828743572794399</v>
      </c>
      <c r="AZ222" s="602">
        <v>0.40743068597017901</v>
      </c>
      <c r="BA222" s="602"/>
      <c r="BB222" s="602"/>
      <c r="BC222" s="602"/>
      <c r="BD222" s="602"/>
      <c r="BE222" s="602"/>
      <c r="BF222" s="602"/>
      <c r="BG222" s="602"/>
      <c r="BH222" s="602"/>
      <c r="BI222" s="602"/>
      <c r="BJ222" s="602"/>
      <c r="BK222" s="602"/>
      <c r="BL222" s="602"/>
    </row>
    <row r="223" spans="41:64">
      <c r="AO223" s="534" t="s">
        <v>183</v>
      </c>
      <c r="AP223" s="299"/>
      <c r="AQ223" s="299"/>
      <c r="AR223" s="299"/>
      <c r="AS223" s="299"/>
      <c r="AT223" s="299"/>
      <c r="AU223" s="603"/>
      <c r="AV223" s="527"/>
      <c r="AW223" s="527"/>
      <c r="AX223" s="527"/>
      <c r="AY223" s="527"/>
      <c r="AZ223" s="527"/>
      <c r="BA223" s="527"/>
      <c r="BB223" s="527"/>
      <c r="BC223" s="527"/>
      <c r="BD223" s="527"/>
      <c r="BE223" s="527"/>
      <c r="BF223" s="527"/>
      <c r="BG223" s="527"/>
      <c r="BH223" s="527"/>
      <c r="BI223" s="527"/>
      <c r="BJ223" s="527"/>
      <c r="BK223" s="527"/>
      <c r="BL223" s="527"/>
    </row>
    <row r="224" spans="41:64">
      <c r="AO224" s="529" t="s">
        <v>123</v>
      </c>
      <c r="AP224" s="28">
        <v>3.2876712328767099</v>
      </c>
      <c r="AQ224" s="28">
        <v>3.6974789915966402</v>
      </c>
      <c r="AR224" s="28">
        <v>4.5454545454545503</v>
      </c>
      <c r="AS224" s="28">
        <v>3.7749028182701698</v>
      </c>
      <c r="AT224" s="28">
        <v>5.9771999999999998</v>
      </c>
      <c r="AU224" s="28">
        <v>2.5227043390514599</v>
      </c>
      <c r="AV224" s="28">
        <v>2.4342745861733199</v>
      </c>
      <c r="AW224" s="28">
        <v>2.75229357798165</v>
      </c>
      <c r="AX224" s="28">
        <v>2.4384529038023501</v>
      </c>
      <c r="AY224" s="28">
        <v>3.8834951456310698</v>
      </c>
      <c r="AZ224" s="28">
        <v>3.2850241545893701</v>
      </c>
      <c r="BA224" s="28">
        <v>3.4744857066524202</v>
      </c>
      <c r="BB224" s="28">
        <v>3.95837039672656</v>
      </c>
      <c r="BC224" s="28">
        <v>3.4756703078450801</v>
      </c>
      <c r="BD224" s="28">
        <v>2.1148036253776401</v>
      </c>
      <c r="BE224" s="28">
        <v>3.0025327487131999</v>
      </c>
      <c r="BF224" s="28">
        <v>3.4983871072427601</v>
      </c>
      <c r="BG224" s="28">
        <v>3.3596837944664002</v>
      </c>
      <c r="BH224" s="28">
        <v>2.9171999999999998</v>
      </c>
      <c r="BI224" s="28">
        <v>2.7355623100303901</v>
      </c>
      <c r="BJ224" s="28">
        <v>4.5589692765113998</v>
      </c>
      <c r="BK224" s="28">
        <v>3.7</v>
      </c>
      <c r="BL224" s="28">
        <v>3.56788899900892</v>
      </c>
    </row>
    <row r="225" spans="41:64">
      <c r="AO225" s="529" t="s">
        <v>125</v>
      </c>
      <c r="AP225" s="28">
        <v>1.3698630136986301</v>
      </c>
      <c r="AQ225" s="28">
        <v>0.67226890756302504</v>
      </c>
      <c r="AR225" s="28">
        <v>0.673400673400673</v>
      </c>
      <c r="AS225" s="28">
        <v>0.85034013605442205</v>
      </c>
      <c r="AT225" s="28">
        <v>0.53129999999999999</v>
      </c>
      <c r="AU225" s="28">
        <v>0.70635721493440995</v>
      </c>
      <c r="AV225" s="28">
        <v>0.48685491723466401</v>
      </c>
      <c r="AW225" s="28">
        <v>0.61162079510703404</v>
      </c>
      <c r="AX225" s="28">
        <v>9.6993210475266697E-2</v>
      </c>
      <c r="AY225" s="28">
        <v>0.485436893203883</v>
      </c>
      <c r="AZ225" s="28">
        <v>0.86956521739130399</v>
      </c>
      <c r="BA225" s="28">
        <v>0.60913705583756395</v>
      </c>
      <c r="BB225" s="28">
        <v>0.58708414872798398</v>
      </c>
      <c r="BC225" s="28">
        <v>0.19860973187686201</v>
      </c>
      <c r="BD225" s="28">
        <v>0.50352467270896295</v>
      </c>
      <c r="BE225" s="28">
        <v>0.69582504970178904</v>
      </c>
      <c r="BF225" s="28">
        <v>0.297914597815293</v>
      </c>
      <c r="BG225" s="28">
        <v>0.69169960474308301</v>
      </c>
      <c r="BH225" s="28">
        <v>0.30080000000000001</v>
      </c>
      <c r="BI225" s="28">
        <v>1.31712259371834</v>
      </c>
      <c r="BJ225" s="28">
        <v>0.99108027750247796</v>
      </c>
      <c r="BK225" s="28">
        <v>0.5</v>
      </c>
      <c r="BL225" s="28">
        <v>0.594648166501487</v>
      </c>
    </row>
    <row r="226" spans="41:64">
      <c r="AO226" s="529" t="s">
        <v>126</v>
      </c>
      <c r="AP226" s="28">
        <v>3.2876712328767099</v>
      </c>
      <c r="AQ226" s="28">
        <v>4.2016806722689104</v>
      </c>
      <c r="AR226" s="28">
        <v>3.8720538720538702</v>
      </c>
      <c r="AS226" s="28">
        <v>3.7414965986394599</v>
      </c>
      <c r="AT226" s="28">
        <v>5.7986000000000004</v>
      </c>
      <c r="AU226" s="28">
        <v>2.5413910378592499</v>
      </c>
      <c r="AV226" s="28">
        <v>3.4079844206426499</v>
      </c>
      <c r="AW226" s="28">
        <v>3.5677879714577001</v>
      </c>
      <c r="AX226" s="28">
        <v>1.93986420950533</v>
      </c>
      <c r="AY226" s="28">
        <v>2.0388349514563102</v>
      </c>
      <c r="AZ226" s="28">
        <v>3.7681159420289898</v>
      </c>
      <c r="BA226" s="28">
        <v>4.1624365482233499</v>
      </c>
      <c r="BB226" s="28">
        <v>3.2289628180039101</v>
      </c>
      <c r="BC226" s="28">
        <v>4.0714995034756702</v>
      </c>
      <c r="BD226" s="28">
        <v>5.4380664652568003</v>
      </c>
      <c r="BE226" s="28">
        <v>5.2683896620278299</v>
      </c>
      <c r="BF226" s="28">
        <v>4.2701092353525301</v>
      </c>
      <c r="BG226" s="28">
        <v>4.8418972332015802</v>
      </c>
      <c r="BH226" s="28">
        <v>4.26</v>
      </c>
      <c r="BI226" s="28">
        <v>4.0831562188145103</v>
      </c>
      <c r="BJ226" s="28">
        <v>3.2705649157581802</v>
      </c>
      <c r="BK226" s="28">
        <v>5.0378787878787898</v>
      </c>
      <c r="BL226" s="28">
        <v>5.1536174430128803</v>
      </c>
    </row>
    <row r="227" spans="41:64">
      <c r="AO227" s="529" t="s">
        <v>127</v>
      </c>
      <c r="AP227" s="28">
        <v>6.3297544119461904</v>
      </c>
      <c r="AQ227" s="28">
        <v>16.0098916950977</v>
      </c>
      <c r="AR227" s="28">
        <v>20.033670033669999</v>
      </c>
      <c r="AS227" s="28">
        <v>20.068027210884399</v>
      </c>
      <c r="AT227" s="28">
        <v>22.595199999999998</v>
      </c>
      <c r="AU227" s="28">
        <v>7.7699293642785099</v>
      </c>
      <c r="AV227" s="28">
        <v>15.2122773608155</v>
      </c>
      <c r="AW227" s="28">
        <v>17.838939857288501</v>
      </c>
      <c r="AX227" s="28">
        <v>18.649186733315599</v>
      </c>
      <c r="AY227" s="28">
        <v>17.475728155339802</v>
      </c>
      <c r="AZ227" s="28">
        <v>22.543128435782101</v>
      </c>
      <c r="BA227" s="28">
        <v>17.641976896366501</v>
      </c>
      <c r="BB227" s="28">
        <v>14.3276693937487</v>
      </c>
      <c r="BC227" s="28">
        <v>20.287509862223502</v>
      </c>
      <c r="BD227" s="28">
        <v>20.9057375805676</v>
      </c>
      <c r="BE227" s="28">
        <v>20.7753479125249</v>
      </c>
      <c r="BF227" s="28">
        <v>19.320030442175401</v>
      </c>
      <c r="BG227" s="28">
        <v>19.268774703557298</v>
      </c>
      <c r="BH227" s="28">
        <v>21.039899999999999</v>
      </c>
      <c r="BI227" s="28">
        <v>18.189660233857399</v>
      </c>
      <c r="BJ227" s="28">
        <v>18.235877106045599</v>
      </c>
      <c r="BK227" s="28">
        <v>19.6281609195402</v>
      </c>
      <c r="BL227" s="28">
        <v>21.239330357268901</v>
      </c>
    </row>
    <row r="228" spans="41:64" ht="15.5">
      <c r="AO228" s="529" t="s">
        <v>164</v>
      </c>
      <c r="AP228" s="610">
        <v>14.274959891398201</v>
      </c>
      <c r="AQ228" s="610">
        <v>24.581320266526198</v>
      </c>
      <c r="AR228" s="610">
        <v>29.1245791245791</v>
      </c>
      <c r="AS228" s="610">
        <v>28.434766763848401</v>
      </c>
      <c r="AT228" s="610">
        <v>34.902299999999997</v>
      </c>
      <c r="AU228" s="602">
        <v>13.5403819561236</v>
      </c>
      <c r="AV228" s="602">
        <v>21.541391284866101</v>
      </c>
      <c r="AW228" s="602">
        <v>24.7706422018349</v>
      </c>
      <c r="AX228" s="602">
        <v>23.124497057098498</v>
      </c>
      <c r="AY228" s="602">
        <v>23.883495145631102</v>
      </c>
      <c r="AZ228" s="602">
        <v>30.465833749791798</v>
      </c>
      <c r="BA228" s="602">
        <v>25.8880362070798</v>
      </c>
      <c r="BB228" s="602">
        <v>22.1020867572072</v>
      </c>
      <c r="BC228" s="602">
        <v>28.033289405421101</v>
      </c>
      <c r="BD228" s="602">
        <v>28.962132343911001</v>
      </c>
      <c r="BE228" s="602">
        <v>29.7420953729677</v>
      </c>
      <c r="BF228" s="602">
        <v>27.386441382586</v>
      </c>
      <c r="BG228" s="602">
        <v>28.1620553359684</v>
      </c>
      <c r="BH228" s="602">
        <v>28.517900000000001</v>
      </c>
      <c r="BI228" s="602">
        <v>26.325501356420599</v>
      </c>
      <c r="BJ228" s="602">
        <v>27.056491575817599</v>
      </c>
      <c r="BK228" s="602">
        <v>28.866039707418999</v>
      </c>
      <c r="BL228" s="602">
        <v>30.5554849657922</v>
      </c>
    </row>
    <row r="229" spans="41:64">
      <c r="AO229" s="534" t="s">
        <v>184</v>
      </c>
      <c r="AP229" s="299"/>
      <c r="AQ229" s="299"/>
      <c r="AR229" s="299"/>
      <c r="AS229" s="299"/>
      <c r="AT229" s="299"/>
      <c r="AU229" s="603"/>
      <c r="AV229" s="527"/>
      <c r="AW229" s="527"/>
      <c r="AX229" s="527"/>
      <c r="AY229" s="527"/>
      <c r="AZ229" s="527"/>
      <c r="BA229" s="527"/>
      <c r="BB229" s="527"/>
      <c r="BC229" s="527"/>
      <c r="BD229" s="527"/>
      <c r="BE229" s="527"/>
      <c r="BF229" s="527"/>
      <c r="BG229" s="527"/>
      <c r="BH229" s="527"/>
      <c r="BI229" s="527"/>
      <c r="BJ229" s="527"/>
      <c r="BK229" s="527"/>
      <c r="BL229" s="527"/>
    </row>
    <row r="230" spans="41:64">
      <c r="AO230" s="529" t="s">
        <v>123</v>
      </c>
      <c r="AP230" s="28">
        <v>10.1369863013699</v>
      </c>
      <c r="AQ230" s="28">
        <v>12.2689075630252</v>
      </c>
      <c r="AR230" s="28">
        <v>10.191197691197701</v>
      </c>
      <c r="AS230" s="28">
        <v>11.49629494655</v>
      </c>
      <c r="AT230" s="28">
        <v>10.730399999999999</v>
      </c>
      <c r="AU230" s="28">
        <v>9.3844601412714397</v>
      </c>
      <c r="AV230" s="28">
        <v>7.7896786757546304</v>
      </c>
      <c r="AW230" s="28">
        <v>9.5820591233435302</v>
      </c>
      <c r="AX230" s="28">
        <v>9.69932104752667</v>
      </c>
      <c r="AY230" s="28">
        <v>10.291262135922301</v>
      </c>
      <c r="AZ230" s="28">
        <v>9.8550724637681206</v>
      </c>
      <c r="BA230" s="28">
        <v>8.6294416243654801</v>
      </c>
      <c r="BB230" s="28">
        <v>8.3640142846086594</v>
      </c>
      <c r="BC230" s="28">
        <v>7.9443892750744798</v>
      </c>
      <c r="BD230" s="28">
        <v>7.2507552870090599</v>
      </c>
      <c r="BE230" s="28">
        <v>7.6540755467196799</v>
      </c>
      <c r="BF230" s="28">
        <v>8.3416087388281994</v>
      </c>
      <c r="BG230" s="28">
        <v>6.7193675889328102</v>
      </c>
      <c r="BH230" s="28">
        <v>6.9927000000000001</v>
      </c>
      <c r="BI230" s="28">
        <v>7.4974670719351604</v>
      </c>
      <c r="BJ230" s="28">
        <v>8.1268582755203198</v>
      </c>
      <c r="BK230" s="28">
        <v>8.6</v>
      </c>
      <c r="BL230" s="28">
        <v>7.8295341922695698</v>
      </c>
    </row>
    <row r="231" spans="41:64">
      <c r="AO231" s="529" t="s">
        <v>125</v>
      </c>
      <c r="AP231" s="28">
        <v>1.9178082191780801</v>
      </c>
      <c r="AQ231" s="28">
        <v>2.01680672268908</v>
      </c>
      <c r="AR231" s="28">
        <v>1.6835016835016801</v>
      </c>
      <c r="AS231" s="28">
        <v>1.19047619047619</v>
      </c>
      <c r="AT231" s="28">
        <v>1.5915999999999999</v>
      </c>
      <c r="AU231" s="28">
        <v>1.0090817356205899</v>
      </c>
      <c r="AV231" s="28">
        <v>0.77896786757546299</v>
      </c>
      <c r="AW231" s="28">
        <v>1.32517838939857</v>
      </c>
      <c r="AX231" s="28">
        <v>0.67895247332686703</v>
      </c>
      <c r="AY231" s="28">
        <v>1.3592233009708701</v>
      </c>
      <c r="AZ231" s="28">
        <v>1.5458937198067599</v>
      </c>
      <c r="BA231" s="28">
        <v>1.4213197969543201</v>
      </c>
      <c r="BB231" s="28">
        <v>0.88062622309197702</v>
      </c>
      <c r="BC231" s="28">
        <v>0.49652432969215499</v>
      </c>
      <c r="BD231" s="28">
        <v>1.6112789526686799</v>
      </c>
      <c r="BE231" s="28">
        <v>0.79522862823061602</v>
      </c>
      <c r="BF231" s="28">
        <v>0.89374379344587895</v>
      </c>
      <c r="BG231" s="28">
        <v>1.48221343873518</v>
      </c>
      <c r="BH231" s="28">
        <v>0.8</v>
      </c>
      <c r="BI231" s="28">
        <v>1.5197568389057701</v>
      </c>
      <c r="BJ231" s="28">
        <v>1.2884043607532201</v>
      </c>
      <c r="BK231" s="28">
        <v>1.4</v>
      </c>
      <c r="BL231" s="28">
        <v>0.79286422200198203</v>
      </c>
    </row>
    <row r="232" spans="41:64">
      <c r="AO232" s="529" t="s">
        <v>126</v>
      </c>
      <c r="AP232" s="28">
        <v>7.6712328767123301</v>
      </c>
      <c r="AQ232" s="28">
        <v>9.0756302521008401</v>
      </c>
      <c r="AR232" s="28">
        <v>9.0909090909090899</v>
      </c>
      <c r="AS232" s="28">
        <v>10.651811745106199</v>
      </c>
      <c r="AT232" s="28">
        <v>9.3062000000000005</v>
      </c>
      <c r="AU232" s="28">
        <v>8.4374182456927205</v>
      </c>
      <c r="AV232" s="28">
        <v>8.1375281200685006</v>
      </c>
      <c r="AW232" s="28">
        <v>7.9510703363914397</v>
      </c>
      <c r="AX232" s="28">
        <v>8.3073574162785704</v>
      </c>
      <c r="AY232" s="28">
        <v>8.0582524271844704</v>
      </c>
      <c r="AZ232" s="28">
        <v>7.7294685990338197</v>
      </c>
      <c r="BA232" s="28">
        <v>8.6294416243654801</v>
      </c>
      <c r="BB232" s="28">
        <v>9.0019569471624195</v>
      </c>
      <c r="BC232" s="28">
        <v>9.3981584689486493</v>
      </c>
      <c r="BD232" s="28">
        <v>9.3655589123867102</v>
      </c>
      <c r="BE232" s="28">
        <v>9.6094760110664694</v>
      </c>
      <c r="BF232" s="28">
        <v>8.0436941410129101</v>
      </c>
      <c r="BG232" s="28">
        <v>9.2885375494071205</v>
      </c>
      <c r="BH232" s="28">
        <v>8.7187999999999999</v>
      </c>
      <c r="BI232" s="28">
        <v>7.9027355623100304</v>
      </c>
      <c r="BJ232" s="28">
        <v>8.2259663032705692</v>
      </c>
      <c r="BK232" s="28">
        <v>8.1999999999999993</v>
      </c>
      <c r="BL232" s="28">
        <v>7.8295341922695698</v>
      </c>
    </row>
    <row r="233" spans="41:64">
      <c r="AO233" s="529" t="s">
        <v>127</v>
      </c>
      <c r="AP233" s="28">
        <v>37.978526471677199</v>
      </c>
      <c r="AQ233" s="28">
        <v>40.614567352826697</v>
      </c>
      <c r="AR233" s="28">
        <v>45.959595959596001</v>
      </c>
      <c r="AS233" s="28">
        <v>42.1238133136263</v>
      </c>
      <c r="AT233" s="28">
        <v>43.102800000000002</v>
      </c>
      <c r="AU233" s="28">
        <v>39.739133684643299</v>
      </c>
      <c r="AV233" s="28">
        <v>44.922973367525799</v>
      </c>
      <c r="AW233" s="28">
        <v>45.6343723517925</v>
      </c>
      <c r="AX233" s="28">
        <v>45.651655024262098</v>
      </c>
      <c r="AY233" s="28">
        <v>46.019417475728098</v>
      </c>
      <c r="AZ233" s="28">
        <v>48.024535450117298</v>
      </c>
      <c r="BA233" s="28">
        <v>43.340116652923498</v>
      </c>
      <c r="BB233" s="28">
        <v>40.274230850899002</v>
      </c>
      <c r="BC233" s="28">
        <v>46.840280123074798</v>
      </c>
      <c r="BD233" s="28">
        <v>45.720040281973802</v>
      </c>
      <c r="BE233" s="28">
        <v>44.632206759443299</v>
      </c>
      <c r="BF233" s="28">
        <v>45.978152929493497</v>
      </c>
      <c r="BG233" s="28">
        <v>46.904475835429402</v>
      </c>
      <c r="BH233" s="28">
        <v>48.161099999999998</v>
      </c>
      <c r="BI233" s="28">
        <v>42.108989564637</v>
      </c>
      <c r="BJ233" s="28">
        <v>41.943770433910899</v>
      </c>
      <c r="BK233" s="28">
        <v>41.7</v>
      </c>
      <c r="BL233" s="28">
        <v>42.2801622999839</v>
      </c>
    </row>
    <row r="234" spans="41:64" ht="15.5">
      <c r="AO234" s="529" t="s">
        <v>185</v>
      </c>
      <c r="AP234" s="610">
        <v>57.704553868937403</v>
      </c>
      <c r="AQ234" s="610">
        <v>63.975911890641797</v>
      </c>
      <c r="AR234" s="610">
        <v>66.925204425204399</v>
      </c>
      <c r="AS234" s="610">
        <v>65.4623961957587</v>
      </c>
      <c r="AT234" s="610">
        <v>64.730999999999995</v>
      </c>
      <c r="AU234" s="602">
        <v>58.570093807227998</v>
      </c>
      <c r="AV234" s="602">
        <v>61.629148030924398</v>
      </c>
      <c r="AW234" s="602">
        <v>64.492680200926003</v>
      </c>
      <c r="AX234" s="602">
        <v>64.337285961394201</v>
      </c>
      <c r="AY234" s="602">
        <v>65.728155339805795</v>
      </c>
      <c r="AZ234" s="602">
        <v>67.154970232726001</v>
      </c>
      <c r="BA234" s="602">
        <v>62.020319698608802</v>
      </c>
      <c r="BB234" s="602">
        <v>58.520828305762102</v>
      </c>
      <c r="BC234" s="602">
        <v>64.679352196790106</v>
      </c>
      <c r="BD234" s="602">
        <v>63.947633434038302</v>
      </c>
      <c r="BE234" s="602">
        <v>62.690986945460097</v>
      </c>
      <c r="BF234" s="602">
        <v>63.257199602780503</v>
      </c>
      <c r="BG234" s="602">
        <v>64.394594412504503</v>
      </c>
      <c r="BH234" s="602">
        <v>64.672600000000003</v>
      </c>
      <c r="BI234" s="602">
        <v>59.028949037788003</v>
      </c>
      <c r="BJ234" s="602">
        <v>59.584999373454998</v>
      </c>
      <c r="BK234" s="602">
        <v>59.9</v>
      </c>
      <c r="BL234" s="602">
        <v>58.732094906524999</v>
      </c>
    </row>
    <row r="235" spans="41:64">
      <c r="AO235" s="534" t="s">
        <v>186</v>
      </c>
      <c r="AP235" s="299"/>
      <c r="AQ235" s="299"/>
      <c r="AR235" s="299"/>
      <c r="AS235" s="299"/>
      <c r="AT235" s="299"/>
      <c r="AU235" s="603"/>
      <c r="AV235" s="527"/>
      <c r="AW235" s="527"/>
      <c r="AX235" s="527"/>
      <c r="AY235" s="527"/>
      <c r="AZ235" s="527"/>
      <c r="BA235" s="527"/>
      <c r="BB235" s="527"/>
      <c r="BC235" s="527"/>
      <c r="BD235" s="527"/>
      <c r="BE235" s="527"/>
      <c r="BF235" s="527"/>
      <c r="BG235" s="527"/>
      <c r="BH235" s="527"/>
      <c r="BI235" s="527"/>
      <c r="BJ235" s="527"/>
      <c r="BK235" s="527"/>
      <c r="BL235" s="527"/>
    </row>
    <row r="236" spans="41:64">
      <c r="AO236" s="529" t="s">
        <v>123</v>
      </c>
      <c r="AP236" s="28">
        <v>10.1369863013699</v>
      </c>
      <c r="AQ236" s="28">
        <v>12.2689075630252</v>
      </c>
      <c r="AR236" s="28">
        <v>10.191197691197701</v>
      </c>
      <c r="AS236" s="28">
        <v>11.49629494655</v>
      </c>
      <c r="AT236" s="28">
        <v>10.730399999999999</v>
      </c>
      <c r="AU236" s="28">
        <v>9.3844601412714397</v>
      </c>
      <c r="AV236" s="28">
        <v>7.7896786757546304</v>
      </c>
      <c r="AW236" s="28">
        <v>9.5820591233435302</v>
      </c>
      <c r="AX236" s="28">
        <v>9.69932104752667</v>
      </c>
      <c r="AY236" s="28">
        <v>10.291262135922301</v>
      </c>
      <c r="AZ236" s="28">
        <v>9.8550724637681206</v>
      </c>
      <c r="BA236" s="611">
        <v>0</v>
      </c>
      <c r="BB236" s="611">
        <v>0</v>
      </c>
      <c r="BC236" s="611">
        <v>0</v>
      </c>
      <c r="BD236" s="611">
        <v>0</v>
      </c>
      <c r="BE236" s="611">
        <v>0</v>
      </c>
      <c r="BF236" s="611">
        <v>0</v>
      </c>
      <c r="BG236" s="611">
        <v>0</v>
      </c>
      <c r="BH236" s="611">
        <v>0</v>
      </c>
      <c r="BI236" s="611">
        <v>0</v>
      </c>
      <c r="BJ236" s="611">
        <v>0</v>
      </c>
      <c r="BK236" s="611">
        <v>0</v>
      </c>
      <c r="BL236" s="611">
        <v>0</v>
      </c>
    </row>
    <row r="237" spans="41:64">
      <c r="AO237" s="529" t="s">
        <v>125</v>
      </c>
      <c r="AP237" s="28">
        <v>1.9178082191780801</v>
      </c>
      <c r="AQ237" s="28">
        <v>2.01680672268908</v>
      </c>
      <c r="AR237" s="28">
        <v>1.6835016835016801</v>
      </c>
      <c r="AS237" s="28">
        <v>1.19047619047619</v>
      </c>
      <c r="AT237" s="28">
        <v>1.5915999999999999</v>
      </c>
      <c r="AU237" s="28">
        <v>1.0090817356205899</v>
      </c>
      <c r="AV237" s="28">
        <v>0.77896786757546299</v>
      </c>
      <c r="AW237" s="28">
        <v>1.32517838939857</v>
      </c>
      <c r="AX237" s="28">
        <v>0.67895247332686703</v>
      </c>
      <c r="AY237" s="28">
        <v>1.3592233009708701</v>
      </c>
      <c r="AZ237" s="28">
        <v>1.5458937198067599</v>
      </c>
      <c r="BA237" s="611">
        <v>0</v>
      </c>
      <c r="BB237" s="611">
        <v>0</v>
      </c>
      <c r="BC237" s="611">
        <v>0</v>
      </c>
      <c r="BD237" s="611">
        <v>0</v>
      </c>
      <c r="BE237" s="611">
        <v>0</v>
      </c>
      <c r="BF237" s="611">
        <v>0</v>
      </c>
      <c r="BG237" s="611">
        <v>0</v>
      </c>
      <c r="BH237" s="611">
        <v>0</v>
      </c>
      <c r="BI237" s="611">
        <v>0</v>
      </c>
      <c r="BJ237" s="611">
        <v>0</v>
      </c>
      <c r="BK237" s="611">
        <v>0</v>
      </c>
      <c r="BL237" s="611">
        <v>0</v>
      </c>
    </row>
    <row r="238" spans="41:64">
      <c r="AO238" s="529" t="s">
        <v>126</v>
      </c>
      <c r="AP238" s="28">
        <v>7.6712328767123301</v>
      </c>
      <c r="AQ238" s="28">
        <v>9.0756302521008401</v>
      </c>
      <c r="AR238" s="28">
        <v>9.0909090909090899</v>
      </c>
      <c r="AS238" s="28">
        <v>10.651811745106199</v>
      </c>
      <c r="AT238" s="28">
        <v>9.3062000000000005</v>
      </c>
      <c r="AU238" s="28">
        <v>8.4374182456927205</v>
      </c>
      <c r="AV238" s="28">
        <v>8.1375281200685006</v>
      </c>
      <c r="AW238" s="28">
        <v>7.9510703363914397</v>
      </c>
      <c r="AX238" s="28">
        <v>8.3073574162785704</v>
      </c>
      <c r="AY238" s="28">
        <v>8.0582524271844704</v>
      </c>
      <c r="AZ238" s="28">
        <v>7.7294685990338197</v>
      </c>
      <c r="BA238" s="611">
        <v>0</v>
      </c>
      <c r="BB238" s="611">
        <v>0</v>
      </c>
      <c r="BC238" s="611">
        <v>0</v>
      </c>
      <c r="BD238" s="611">
        <v>0</v>
      </c>
      <c r="BE238" s="611">
        <v>0</v>
      </c>
      <c r="BF238" s="611">
        <v>0</v>
      </c>
      <c r="BG238" s="611">
        <v>0</v>
      </c>
      <c r="BH238" s="611">
        <v>0</v>
      </c>
      <c r="BI238" s="611">
        <v>0</v>
      </c>
      <c r="BJ238" s="611">
        <v>0</v>
      </c>
      <c r="BK238" s="611">
        <v>0</v>
      </c>
      <c r="BL238" s="611">
        <v>0</v>
      </c>
    </row>
    <row r="239" spans="41:64">
      <c r="AO239" s="529" t="s">
        <v>127</v>
      </c>
      <c r="AP239" s="28">
        <v>37.978526471677199</v>
      </c>
      <c r="AQ239" s="28">
        <v>40.614567352826697</v>
      </c>
      <c r="AR239" s="28">
        <v>45.959595959596001</v>
      </c>
      <c r="AS239" s="28">
        <v>42.1238133136263</v>
      </c>
      <c r="AT239" s="28">
        <v>43.102800000000002</v>
      </c>
      <c r="AU239" s="28">
        <v>39.739133684643299</v>
      </c>
      <c r="AV239" s="28">
        <v>44.922973367525799</v>
      </c>
      <c r="AW239" s="28">
        <v>45.6343723517925</v>
      </c>
      <c r="AX239" s="28">
        <v>45.651655024262098</v>
      </c>
      <c r="AY239" s="28">
        <v>46.019417475728098</v>
      </c>
      <c r="AZ239" s="28">
        <v>48.024535450117298</v>
      </c>
      <c r="BA239" s="611">
        <v>0</v>
      </c>
      <c r="BB239" s="611">
        <v>0</v>
      </c>
      <c r="BC239" s="611">
        <v>0</v>
      </c>
      <c r="BD239" s="611">
        <v>0</v>
      </c>
      <c r="BE239" s="611">
        <v>0</v>
      </c>
      <c r="BF239" s="611">
        <v>0</v>
      </c>
      <c r="BG239" s="611">
        <v>0</v>
      </c>
      <c r="BH239" s="611">
        <v>0</v>
      </c>
      <c r="BI239" s="611">
        <v>0</v>
      </c>
      <c r="BJ239" s="611">
        <v>0</v>
      </c>
      <c r="BK239" s="611">
        <v>0</v>
      </c>
      <c r="BL239" s="611">
        <v>0</v>
      </c>
    </row>
    <row r="240" spans="41:64" ht="15.5">
      <c r="AO240" s="529" t="s">
        <v>185</v>
      </c>
      <c r="AP240" s="610">
        <v>57.704553868937403</v>
      </c>
      <c r="AQ240" s="610">
        <v>63.975911890641797</v>
      </c>
      <c r="AR240" s="610">
        <v>66.925204425204399</v>
      </c>
      <c r="AS240" s="610">
        <v>65.4623961957587</v>
      </c>
      <c r="AT240" s="610">
        <v>64.730999999999995</v>
      </c>
      <c r="AU240" s="602">
        <v>58.570093807227998</v>
      </c>
      <c r="AV240" s="602">
        <v>61.629148030924398</v>
      </c>
      <c r="AW240" s="602">
        <v>64.492680200926003</v>
      </c>
      <c r="AX240" s="602">
        <v>64.337285961394201</v>
      </c>
      <c r="AY240" s="602">
        <v>65.728155339805795</v>
      </c>
      <c r="AZ240" s="602">
        <v>67.154970232726001</v>
      </c>
      <c r="BA240" s="602"/>
      <c r="BB240" s="602"/>
      <c r="BC240" s="602"/>
      <c r="BD240" s="602"/>
      <c r="BE240" s="602"/>
      <c r="BF240" s="602"/>
      <c r="BG240" s="602"/>
      <c r="BH240" s="602"/>
      <c r="BI240" s="602"/>
      <c r="BJ240" s="602"/>
      <c r="BK240" s="602"/>
      <c r="BL240" s="602"/>
    </row>
    <row r="241" spans="41:64">
      <c r="AO241" s="534" t="s">
        <v>187</v>
      </c>
      <c r="AP241" s="299"/>
      <c r="AQ241" s="299"/>
      <c r="AR241" s="299"/>
      <c r="AS241" s="299"/>
      <c r="AT241" s="299"/>
      <c r="AU241" s="603"/>
      <c r="AV241" s="527"/>
      <c r="AW241" s="527"/>
      <c r="AX241" s="527"/>
      <c r="AY241" s="527"/>
      <c r="AZ241" s="527"/>
      <c r="BA241" s="527"/>
      <c r="BB241" s="527"/>
      <c r="BC241" s="527"/>
      <c r="BD241" s="527"/>
      <c r="BE241" s="527"/>
      <c r="BF241" s="527"/>
      <c r="BG241" s="527"/>
      <c r="BH241" s="527"/>
      <c r="BI241" s="527"/>
      <c r="BJ241" s="527"/>
      <c r="BK241" s="527"/>
      <c r="BL241" s="527"/>
    </row>
    <row r="242" spans="41:64">
      <c r="AO242" s="529" t="s">
        <v>123</v>
      </c>
      <c r="AP242" s="28">
        <v>33.852459016393396</v>
      </c>
      <c r="AQ242" s="28">
        <v>27.569815805109901</v>
      </c>
      <c r="AR242" s="28">
        <v>25.945378151260499</v>
      </c>
      <c r="AS242" s="28">
        <v>17.1875</v>
      </c>
      <c r="AT242" s="28">
        <v>25.811599999999999</v>
      </c>
      <c r="AU242" s="28">
        <v>14.9769585253456</v>
      </c>
      <c r="AV242" s="28">
        <v>13.9756944444444</v>
      </c>
      <c r="AW242" s="28">
        <v>20.533333333333299</v>
      </c>
      <c r="AX242" s="28">
        <v>13.510406582768599</v>
      </c>
      <c r="AY242" s="28">
        <v>20.9454191033138</v>
      </c>
      <c r="AZ242" s="28">
        <v>28.4237726098191</v>
      </c>
      <c r="BA242" s="611">
        <v>0</v>
      </c>
      <c r="BB242" s="611">
        <v>0</v>
      </c>
      <c r="BC242" s="611">
        <v>0</v>
      </c>
      <c r="BD242" s="611">
        <v>0</v>
      </c>
      <c r="BE242" s="611">
        <v>0</v>
      </c>
      <c r="BF242" s="611">
        <v>0</v>
      </c>
      <c r="BG242" s="611">
        <v>0</v>
      </c>
      <c r="BH242" s="611">
        <v>0</v>
      </c>
      <c r="BI242" s="611">
        <v>0</v>
      </c>
      <c r="BJ242" s="611">
        <v>0</v>
      </c>
      <c r="BK242" s="611">
        <v>0</v>
      </c>
      <c r="BL242" s="611">
        <v>0</v>
      </c>
    </row>
    <row r="243" spans="41:64">
      <c r="AO243" s="529" t="s">
        <v>125</v>
      </c>
      <c r="AP243" s="28">
        <v>15.578738201688999</v>
      </c>
      <c r="AQ243" s="28">
        <v>14.0591966173362</v>
      </c>
      <c r="AR243" s="28">
        <v>12.919426594167099</v>
      </c>
      <c r="AS243" s="28">
        <v>13.664445369984699</v>
      </c>
      <c r="AT243" s="28">
        <v>12.6046</v>
      </c>
      <c r="AU243" s="28">
        <v>9.2346176821983299</v>
      </c>
      <c r="AV243" s="28">
        <v>8.6644665948275907</v>
      </c>
      <c r="AW243" s="28">
        <v>7.8095238095238102</v>
      </c>
      <c r="AX243" s="28">
        <v>8.7937748941421603</v>
      </c>
      <c r="AY243" s="28">
        <v>8.4413933384185107</v>
      </c>
      <c r="AZ243" s="28">
        <v>7.9980312538452099</v>
      </c>
      <c r="BA243" s="611">
        <v>0</v>
      </c>
      <c r="BB243" s="611">
        <v>0</v>
      </c>
      <c r="BC243" s="611">
        <v>0</v>
      </c>
      <c r="BD243" s="611">
        <v>0</v>
      </c>
      <c r="BE243" s="611">
        <v>0</v>
      </c>
      <c r="BF243" s="611">
        <v>0</v>
      </c>
      <c r="BG243" s="611">
        <v>0</v>
      </c>
      <c r="BH243" s="611">
        <v>0</v>
      </c>
      <c r="BI243" s="611">
        <v>0</v>
      </c>
      <c r="BJ243" s="611">
        <v>0</v>
      </c>
      <c r="BK243" s="611">
        <v>0</v>
      </c>
      <c r="BL243" s="611">
        <v>0</v>
      </c>
    </row>
    <row r="244" spans="41:64">
      <c r="AO244" s="529" t="s">
        <v>126</v>
      </c>
      <c r="AP244" s="28">
        <v>0</v>
      </c>
      <c r="AQ244" s="28">
        <v>0</v>
      </c>
      <c r="AR244" s="28">
        <v>0</v>
      </c>
      <c r="AS244" s="28">
        <v>0</v>
      </c>
      <c r="AT244" s="28">
        <v>0</v>
      </c>
      <c r="AU244" s="28">
        <v>0</v>
      </c>
      <c r="AV244" s="28">
        <v>0</v>
      </c>
      <c r="AW244" s="28">
        <v>0</v>
      </c>
      <c r="AX244" s="28">
        <v>0</v>
      </c>
      <c r="AY244" s="28">
        <v>0</v>
      </c>
      <c r="AZ244" s="28">
        <v>0</v>
      </c>
      <c r="BA244" s="611">
        <v>0</v>
      </c>
      <c r="BB244" s="611">
        <v>0</v>
      </c>
      <c r="BC244" s="611">
        <v>0</v>
      </c>
      <c r="BD244" s="611">
        <v>0</v>
      </c>
      <c r="BE244" s="611">
        <v>0</v>
      </c>
      <c r="BF244" s="611">
        <v>0</v>
      </c>
      <c r="BG244" s="611">
        <v>0</v>
      </c>
      <c r="BH244" s="611">
        <v>0</v>
      </c>
      <c r="BI244" s="611">
        <v>0</v>
      </c>
      <c r="BJ244" s="611">
        <v>0</v>
      </c>
      <c r="BK244" s="611">
        <v>0</v>
      </c>
      <c r="BL244" s="611">
        <v>0</v>
      </c>
    </row>
    <row r="245" spans="41:64">
      <c r="AO245" s="529" t="s">
        <v>127</v>
      </c>
      <c r="AP245" s="28">
        <v>0</v>
      </c>
      <c r="AQ245" s="28">
        <v>0</v>
      </c>
      <c r="AR245" s="28">
        <v>0</v>
      </c>
      <c r="AS245" s="28">
        <v>0</v>
      </c>
      <c r="AT245" s="28">
        <v>0</v>
      </c>
      <c r="AU245" s="28">
        <v>0</v>
      </c>
      <c r="AV245" s="28">
        <v>0</v>
      </c>
      <c r="AW245" s="28">
        <v>0</v>
      </c>
      <c r="AX245" s="28">
        <v>0</v>
      </c>
      <c r="AY245" s="28">
        <v>0</v>
      </c>
      <c r="AZ245" s="28">
        <v>0</v>
      </c>
      <c r="BA245" s="611">
        <v>0</v>
      </c>
      <c r="BB245" s="611">
        <v>0</v>
      </c>
      <c r="BC245" s="611">
        <v>0</v>
      </c>
      <c r="BD245" s="611">
        <v>0</v>
      </c>
      <c r="BE245" s="611">
        <v>0</v>
      </c>
      <c r="BF245" s="611">
        <v>0</v>
      </c>
      <c r="BG245" s="611">
        <v>0</v>
      </c>
      <c r="BH245" s="611">
        <v>0</v>
      </c>
      <c r="BI245" s="611">
        <v>0</v>
      </c>
      <c r="BJ245" s="611">
        <v>0</v>
      </c>
      <c r="BK245" s="611">
        <v>0</v>
      </c>
      <c r="BL245" s="611">
        <v>0</v>
      </c>
    </row>
    <row r="246" spans="41:64" ht="15.5">
      <c r="AO246" s="529" t="s">
        <v>185</v>
      </c>
      <c r="AP246" s="610">
        <v>49.431197218082502</v>
      </c>
      <c r="AQ246" s="610">
        <v>41.629012422446102</v>
      </c>
      <c r="AR246" s="610">
        <v>38.864804745427598</v>
      </c>
      <c r="AS246" s="610">
        <v>30.851945369984701</v>
      </c>
      <c r="AT246" s="610">
        <v>38.416200000000003</v>
      </c>
      <c r="AU246" s="602">
        <v>24.211576207543999</v>
      </c>
      <c r="AV246" s="602">
        <v>22.640161039272002</v>
      </c>
      <c r="AW246" s="602">
        <v>28.342857142857099</v>
      </c>
      <c r="AX246" s="602">
        <v>22.304181476910799</v>
      </c>
      <c r="AY246" s="602">
        <v>29.386812441732399</v>
      </c>
      <c r="AZ246" s="602">
        <v>36.421803863664302</v>
      </c>
      <c r="BA246" s="602"/>
      <c r="BB246" s="602"/>
      <c r="BC246" s="602"/>
      <c r="BD246" s="602"/>
      <c r="BE246" s="602"/>
      <c r="BF246" s="602"/>
      <c r="BG246" s="602"/>
      <c r="BH246" s="602"/>
      <c r="BI246" s="602"/>
      <c r="BJ246" s="602"/>
      <c r="BK246" s="602"/>
      <c r="BL246" s="602"/>
    </row>
    <row r="247" spans="41:64">
      <c r="AO247" s="534" t="s">
        <v>188</v>
      </c>
      <c r="AP247" s="58"/>
      <c r="AQ247" s="58"/>
      <c r="AR247" s="58"/>
      <c r="AS247" s="58"/>
      <c r="AT247" s="58"/>
      <c r="AU247" s="603"/>
      <c r="AV247" s="527"/>
      <c r="AW247" s="527"/>
      <c r="AX247" s="527"/>
      <c r="AY247" s="527"/>
      <c r="AZ247" s="527"/>
      <c r="BA247" s="527"/>
      <c r="BB247" s="527"/>
      <c r="BC247" s="527"/>
      <c r="BD247" s="527"/>
      <c r="BE247" s="527"/>
      <c r="BF247" s="527"/>
      <c r="BG247" s="527"/>
      <c r="BH247" s="527"/>
      <c r="BI247" s="527"/>
      <c r="BJ247" s="527"/>
      <c r="BK247" s="527"/>
      <c r="BL247" s="527"/>
    </row>
    <row r="248" spans="41:64">
      <c r="AO248" s="529" t="s">
        <v>131</v>
      </c>
      <c r="AP248" s="448">
        <v>-0.81967213114754101</v>
      </c>
      <c r="AQ248" s="448">
        <v>5.2188552188552197</v>
      </c>
      <c r="AR248" s="448">
        <v>7.3949579831932803</v>
      </c>
      <c r="AS248" s="448">
        <v>9.5653982116864196</v>
      </c>
      <c r="AT248" s="448">
        <v>13.711600000000001</v>
      </c>
      <c r="AU248" s="448">
        <v>4.4354838709677402</v>
      </c>
      <c r="AV248" s="28">
        <v>10.6640267284799</v>
      </c>
      <c r="AW248" s="28">
        <v>11.794871794871799</v>
      </c>
      <c r="AX248" s="28">
        <v>13.3824625069056</v>
      </c>
      <c r="AY248" s="28">
        <v>12.378167641325501</v>
      </c>
      <c r="AZ248" s="28">
        <v>17.441860465116299</v>
      </c>
      <c r="BA248" s="28">
        <v>13.2568275346053</v>
      </c>
      <c r="BB248" s="28">
        <v>12.266928361138399</v>
      </c>
      <c r="BC248" s="28">
        <v>17.0974155069582</v>
      </c>
      <c r="BD248" s="28">
        <v>17.909454753365601</v>
      </c>
      <c r="BE248" s="28">
        <v>16.233717133528099</v>
      </c>
      <c r="BF248" s="28">
        <v>17.905018998544801</v>
      </c>
      <c r="BG248" s="28">
        <v>18.3794466403162</v>
      </c>
      <c r="BH248" s="28">
        <v>19.537199999999999</v>
      </c>
      <c r="BI248" s="28">
        <v>18.579665995756901</v>
      </c>
      <c r="BJ248" s="28">
        <v>17.241379310344801</v>
      </c>
      <c r="BK248" s="28">
        <v>18.248683466074802</v>
      </c>
      <c r="BL248" s="28">
        <v>19.5765525626637</v>
      </c>
    </row>
    <row r="249" spans="41:64">
      <c r="AO249" s="529" t="s">
        <v>132</v>
      </c>
      <c r="AP249" s="448">
        <v>6.8306010928961696</v>
      </c>
      <c r="AQ249" s="448">
        <v>10.482895331380201</v>
      </c>
      <c r="AR249" s="448">
        <v>13.781512605042</v>
      </c>
      <c r="AS249" s="448">
        <v>12.244897959183699</v>
      </c>
      <c r="AT249" s="448">
        <v>11.674899999999999</v>
      </c>
      <c r="AU249" s="448">
        <v>5.3599211700031102</v>
      </c>
      <c r="AV249" s="28">
        <v>7.421875</v>
      </c>
      <c r="AW249" s="28">
        <v>9.2307692307692299</v>
      </c>
      <c r="AX249" s="28">
        <v>6.8731848983543102</v>
      </c>
      <c r="AY249" s="28">
        <v>7.6998050682261203</v>
      </c>
      <c r="AZ249" s="28">
        <v>9.7193751325369302</v>
      </c>
      <c r="BA249" s="28">
        <v>9.7585377585377593</v>
      </c>
      <c r="BB249" s="28">
        <v>6.7943762392101101</v>
      </c>
      <c r="BC249" s="28">
        <v>8.2504970178926396</v>
      </c>
      <c r="BD249" s="28">
        <v>7.40064882400649</v>
      </c>
      <c r="BE249" s="28">
        <v>9.2885375494071099</v>
      </c>
      <c r="BF249" s="28">
        <v>6.57711806825903</v>
      </c>
      <c r="BG249" s="28">
        <v>6.9169960474308301</v>
      </c>
      <c r="BH249" s="28">
        <v>6.1471999999999998</v>
      </c>
      <c r="BI249" s="28">
        <v>5.3622409936425699</v>
      </c>
      <c r="BJ249" s="28">
        <v>7.5862068965517198</v>
      </c>
      <c r="BK249" s="28">
        <v>7.9079079079079104</v>
      </c>
      <c r="BL249" s="28">
        <v>7.5396825396825404</v>
      </c>
    </row>
    <row r="250" spans="41:64">
      <c r="AO250" s="529" t="s">
        <v>133</v>
      </c>
      <c r="AP250" s="448">
        <v>8.5462511692019891</v>
      </c>
      <c r="AQ250" s="448">
        <v>8.5858585858585794</v>
      </c>
      <c r="AR250" s="448">
        <v>7.8991596638655501</v>
      </c>
      <c r="AS250" s="448">
        <v>6.6326530612244898</v>
      </c>
      <c r="AT250" s="448">
        <v>9.2875999999999994</v>
      </c>
      <c r="AU250" s="448">
        <v>3.7298387096774199</v>
      </c>
      <c r="AV250" s="28">
        <v>3.61328125</v>
      </c>
      <c r="AW250" s="28">
        <v>3.7948717948717898</v>
      </c>
      <c r="AX250" s="28">
        <v>2.9250558894607401</v>
      </c>
      <c r="AY250" s="28">
        <v>4.1910331384015604</v>
      </c>
      <c r="AZ250" s="28">
        <v>3.4883720930232598</v>
      </c>
      <c r="BA250" s="28">
        <v>3.1552162849872798</v>
      </c>
      <c r="BB250" s="28">
        <v>2.8079625796007202</v>
      </c>
      <c r="BC250" s="28">
        <v>2.60363743465135</v>
      </c>
      <c r="BD250" s="28">
        <v>4.1414141414141401</v>
      </c>
      <c r="BE250" s="28">
        <v>4.2490118577075098</v>
      </c>
      <c r="BF250" s="28">
        <v>3.0027899938525602</v>
      </c>
      <c r="BG250" s="28">
        <v>2.7667984189723298</v>
      </c>
      <c r="BH250" s="28">
        <v>2.8475999999999999</v>
      </c>
      <c r="BI250" s="28">
        <v>2.7440838180856701</v>
      </c>
      <c r="BJ250" s="28">
        <v>2.3645320197044302</v>
      </c>
      <c r="BK250" s="28">
        <v>3.0280280280280301</v>
      </c>
      <c r="BL250" s="28">
        <v>2.9761904761904798</v>
      </c>
    </row>
    <row r="251" spans="41:64" ht="15.5">
      <c r="AO251" s="535" t="s">
        <v>189</v>
      </c>
      <c r="AP251" s="610">
        <v>14.5571801309506</v>
      </c>
      <c r="AQ251" s="610">
        <v>24.287609136094002</v>
      </c>
      <c r="AR251" s="610">
        <v>29.075630252100801</v>
      </c>
      <c r="AS251" s="610">
        <v>28.442949232094598</v>
      </c>
      <c r="AT251" s="610">
        <v>34.674100000000003</v>
      </c>
      <c r="AU251" s="602">
        <v>13.525243750648301</v>
      </c>
      <c r="AV251" s="602">
        <v>21.6991829784799</v>
      </c>
      <c r="AW251" s="602">
        <v>24.8205128205128</v>
      </c>
      <c r="AX251" s="602">
        <v>23.180703294720701</v>
      </c>
      <c r="AY251" s="602">
        <v>24.269005847953199</v>
      </c>
      <c r="AZ251" s="602">
        <v>30.6496076906765</v>
      </c>
      <c r="BA251" s="602">
        <v>26.1705815781303</v>
      </c>
      <c r="BB251" s="602">
        <v>21.869267179949201</v>
      </c>
      <c r="BC251" s="602">
        <v>27.951549959502199</v>
      </c>
      <c r="BD251" s="602">
        <v>29.451517718786199</v>
      </c>
      <c r="BE251" s="602">
        <v>29.771266540642699</v>
      </c>
      <c r="BF251" s="602">
        <v>27.4849270606563</v>
      </c>
      <c r="BG251" s="602">
        <v>28.063241106719399</v>
      </c>
      <c r="BH251" s="602">
        <v>28.532</v>
      </c>
      <c r="BI251" s="602">
        <v>26.685990807485201</v>
      </c>
      <c r="BJ251" s="602">
        <v>27.192118226601</v>
      </c>
      <c r="BK251" s="602">
        <v>29.1846194020107</v>
      </c>
      <c r="BL251" s="602">
        <v>30.092425578536702</v>
      </c>
    </row>
    <row r="252" spans="41:64">
      <c r="AO252" s="534" t="s">
        <v>190</v>
      </c>
      <c r="AP252" s="591"/>
      <c r="AQ252" s="591"/>
      <c r="AR252" s="591"/>
      <c r="AS252" s="591"/>
      <c r="AT252" s="591"/>
      <c r="AU252" s="603"/>
      <c r="AV252" s="527"/>
      <c r="AW252" s="527"/>
      <c r="AX252" s="527"/>
      <c r="AY252" s="527"/>
      <c r="AZ252" s="527"/>
      <c r="BA252" s="527"/>
      <c r="BB252" s="527"/>
      <c r="BC252" s="527"/>
      <c r="BD252" s="527"/>
      <c r="BE252" s="527"/>
      <c r="BF252" s="527"/>
      <c r="BG252" s="527"/>
      <c r="BH252" s="527"/>
      <c r="BI252" s="527"/>
      <c r="BJ252" s="527"/>
      <c r="BK252" s="527"/>
      <c r="BL252" s="527"/>
    </row>
    <row r="253" spans="41:64">
      <c r="AO253" s="528" t="s">
        <v>72</v>
      </c>
      <c r="AP253" s="539">
        <v>40.437158469945402</v>
      </c>
      <c r="AQ253" s="539">
        <v>32.1608040201005</v>
      </c>
      <c r="AR253" s="539">
        <v>32.046979865771803</v>
      </c>
      <c r="AS253" s="539">
        <v>32.663316582914597</v>
      </c>
      <c r="AT253" s="539">
        <v>34.270650263620396</v>
      </c>
      <c r="AU253" s="539">
        <v>32.293762575452703</v>
      </c>
      <c r="AV253" s="539">
        <v>33.560311284046698</v>
      </c>
      <c r="AW253" s="539">
        <v>32.415902140672799</v>
      </c>
      <c r="AX253" s="539">
        <v>34.075508228460798</v>
      </c>
      <c r="AY253" s="539">
        <v>33.527131782945702</v>
      </c>
      <c r="AZ253" s="539">
        <v>32.753623188405797</v>
      </c>
      <c r="BA253" s="539">
        <v>32.964824120602998</v>
      </c>
      <c r="BB253" s="539">
        <v>32.649071358748799</v>
      </c>
      <c r="BC253" s="539">
        <v>31.782178217821802</v>
      </c>
      <c r="BD253" s="539">
        <v>32.530120481927703</v>
      </c>
      <c r="BE253" s="539">
        <v>33.3660451422964</v>
      </c>
      <c r="BF253" s="539">
        <v>32.612966601178798</v>
      </c>
      <c r="BG253" s="539">
        <v>33.724340175953103</v>
      </c>
      <c r="BH253" s="539">
        <v>33.7325349301397</v>
      </c>
      <c r="BI253" s="539">
        <v>34.704112337010997</v>
      </c>
      <c r="BJ253" s="539">
        <v>34.117647058823501</v>
      </c>
      <c r="BK253" s="539">
        <v>33.864541832669303</v>
      </c>
      <c r="BL253" s="539">
        <v>33.725490196078397</v>
      </c>
    </row>
    <row r="254" spans="41:64">
      <c r="AO254" s="529" t="s">
        <v>69</v>
      </c>
      <c r="AP254" s="539">
        <v>5.7377049180327901</v>
      </c>
      <c r="AQ254" s="539">
        <v>6.1976549413735302</v>
      </c>
      <c r="AR254" s="539">
        <v>5.3691275167785202</v>
      </c>
      <c r="AS254" s="539">
        <v>5.1926298157453896</v>
      </c>
      <c r="AT254" s="539">
        <v>5.2724077328646803</v>
      </c>
      <c r="AU254" s="539">
        <v>3.9235412474849101</v>
      </c>
      <c r="AV254" s="539">
        <v>3.4046692607003899</v>
      </c>
      <c r="AW254" s="539">
        <v>3.7716615698267102</v>
      </c>
      <c r="AX254" s="539">
        <v>3.77541142303969</v>
      </c>
      <c r="AY254" s="539">
        <v>3.87596899224806</v>
      </c>
      <c r="AZ254" s="539">
        <v>3.9613526570048299</v>
      </c>
      <c r="BA254" s="539">
        <v>3.21608040201005</v>
      </c>
      <c r="BB254" s="539">
        <v>3.9100684261974599</v>
      </c>
      <c r="BC254" s="539">
        <v>3.56435643564356</v>
      </c>
      <c r="BD254" s="539">
        <v>3.714859437751</v>
      </c>
      <c r="BE254" s="539">
        <v>3.3366045142296401</v>
      </c>
      <c r="BF254" s="539">
        <v>3.1434184675835</v>
      </c>
      <c r="BG254" s="539">
        <v>3.3235581622678398</v>
      </c>
      <c r="BH254" s="539">
        <v>3.0938123752495001</v>
      </c>
      <c r="BI254" s="539">
        <v>3.41023069207623</v>
      </c>
      <c r="BJ254" s="539">
        <v>3.3333333333333299</v>
      </c>
      <c r="BK254" s="539">
        <v>3.3864541832669302</v>
      </c>
      <c r="BL254" s="539">
        <v>3.62745098039216</v>
      </c>
    </row>
    <row r="255" spans="41:64">
      <c r="AO255" s="529" t="s">
        <v>71</v>
      </c>
      <c r="AP255" s="539">
        <v>4.3715846994535497</v>
      </c>
      <c r="AQ255" s="539">
        <v>5.86264656616415</v>
      </c>
      <c r="AR255" s="539">
        <v>4.6979865771812097</v>
      </c>
      <c r="AS255" s="539">
        <v>5.5276381909547698</v>
      </c>
      <c r="AT255" s="539">
        <v>6.3268892794376104</v>
      </c>
      <c r="AU255" s="539">
        <v>8.1488933601609705</v>
      </c>
      <c r="AV255" s="539">
        <v>8.5603112840466906</v>
      </c>
      <c r="AW255" s="539">
        <v>7.4413863404689096</v>
      </c>
      <c r="AX255" s="539">
        <v>8.4220716360116192</v>
      </c>
      <c r="AY255" s="539">
        <v>8.5271317829457391</v>
      </c>
      <c r="AZ255" s="539">
        <v>8.9855072463768106</v>
      </c>
      <c r="BA255" s="539">
        <v>8.7437185929648304</v>
      </c>
      <c r="BB255" s="539">
        <v>8.6999022482893498</v>
      </c>
      <c r="BC255" s="539">
        <v>8.8118811881188108</v>
      </c>
      <c r="BD255" s="539">
        <v>8.7349397590361395</v>
      </c>
      <c r="BE255" s="539">
        <v>8.3415112855740894</v>
      </c>
      <c r="BF255" s="539">
        <v>8.5461689587426299</v>
      </c>
      <c r="BG255" s="539">
        <v>7.9178885630498499</v>
      </c>
      <c r="BH255" s="539">
        <v>9.0818363273453109</v>
      </c>
      <c r="BI255" s="539">
        <v>8.7261785356068202</v>
      </c>
      <c r="BJ255" s="539">
        <v>9.2156862745097996</v>
      </c>
      <c r="BK255" s="539">
        <v>9.7609561752987997</v>
      </c>
      <c r="BL255" s="539">
        <v>9.2156862745097996</v>
      </c>
    </row>
    <row r="256" spans="41:64">
      <c r="AO256" s="535" t="s">
        <v>177</v>
      </c>
      <c r="AP256" s="31">
        <v>49.453551912568301</v>
      </c>
      <c r="AQ256" s="31">
        <v>55.778894472361799</v>
      </c>
      <c r="AR256" s="31">
        <v>57.885906040268502</v>
      </c>
      <c r="AS256" s="31">
        <v>56.616415410385301</v>
      </c>
      <c r="AT256" s="31">
        <v>54.130052724077302</v>
      </c>
      <c r="AU256" s="31">
        <v>55.633802816901401</v>
      </c>
      <c r="AV256" s="31">
        <v>54.474708171206203</v>
      </c>
      <c r="AW256" s="31">
        <v>56.371049949031601</v>
      </c>
      <c r="AX256" s="31">
        <v>53.727008712487901</v>
      </c>
      <c r="AY256" s="31">
        <v>54.069767441860499</v>
      </c>
      <c r="AZ256" s="31">
        <v>54.299516908212603</v>
      </c>
      <c r="BA256" s="31">
        <v>55.075376884422099</v>
      </c>
      <c r="BB256" s="31">
        <v>54.740957966764398</v>
      </c>
      <c r="BC256" s="31">
        <v>55.841584158415799</v>
      </c>
      <c r="BD256" s="31">
        <v>55.0200803212851</v>
      </c>
      <c r="BE256" s="31">
        <v>54.955839057899901</v>
      </c>
      <c r="BF256" s="31">
        <v>55.697445972495103</v>
      </c>
      <c r="BG256" s="31">
        <v>55.034213098729197</v>
      </c>
      <c r="BH256" s="31">
        <v>54.091816367265501</v>
      </c>
      <c r="BI256" s="31">
        <v>53.1594784353059</v>
      </c>
      <c r="BJ256" s="31">
        <v>53.3333333333333</v>
      </c>
      <c r="BK256" s="31">
        <v>52.988047808764897</v>
      </c>
      <c r="BL256" s="31">
        <v>53.431372549019599</v>
      </c>
    </row>
    <row r="257" spans="41:41">
      <c r="AO257" s="522"/>
    </row>
    <row r="258" spans="41:41">
      <c r="AO258" s="522"/>
    </row>
    <row r="338" spans="41:41">
      <c r="AO338" t="s">
        <v>191</v>
      </c>
    </row>
    <row r="339" spans="41:41">
      <c r="AO339" t="s">
        <v>192</v>
      </c>
    </row>
    <row r="340" spans="41:41">
      <c r="AO340" t="s">
        <v>193</v>
      </c>
    </row>
    <row r="342" spans="41:41">
      <c r="AO342" t="s">
        <v>194</v>
      </c>
    </row>
    <row r="345" spans="41:41">
      <c r="AO345" t="s">
        <v>195</v>
      </c>
    </row>
  </sheetData>
  <mergeCells count="74">
    <mergeCell ref="AP3:AZ3"/>
    <mergeCell ref="BA3:BL3"/>
    <mergeCell ref="A5:I5"/>
    <mergeCell ref="J5:N5"/>
    <mergeCell ref="Y5:AF5"/>
    <mergeCell ref="U3:X3"/>
    <mergeCell ref="Y3:AB3"/>
    <mergeCell ref="AC3:AF3"/>
    <mergeCell ref="AG3:AJ3"/>
    <mergeCell ref="AK3:AN3"/>
    <mergeCell ref="B3:D3"/>
    <mergeCell ref="E3:H3"/>
    <mergeCell ref="I3:L3"/>
    <mergeCell ref="M3:P3"/>
    <mergeCell ref="Q3:T3"/>
    <mergeCell ref="A3:A4"/>
    <mergeCell ref="A9:N9"/>
    <mergeCell ref="Y9:AK9"/>
    <mergeCell ref="A32:I32"/>
    <mergeCell ref="J32:N32"/>
    <mergeCell ref="Y32:AF32"/>
    <mergeCell ref="A38:I38"/>
    <mergeCell ref="J38:N38"/>
    <mergeCell ref="Y38:AF38"/>
    <mergeCell ref="A46:I46"/>
    <mergeCell ref="J46:N46"/>
    <mergeCell ref="Y46:AF46"/>
    <mergeCell ref="A55:I55"/>
    <mergeCell ref="J55:N55"/>
    <mergeCell ref="Y55:AF55"/>
    <mergeCell ref="A76:I76"/>
    <mergeCell ref="J76:N76"/>
    <mergeCell ref="Y76:AF76"/>
    <mergeCell ref="A81:I81"/>
    <mergeCell ref="J81:N81"/>
    <mergeCell ref="Y81:AF81"/>
    <mergeCell ref="A86:I86"/>
    <mergeCell ref="J86:N86"/>
    <mergeCell ref="Y86:AF86"/>
    <mergeCell ref="A90:I90"/>
    <mergeCell ref="J90:N90"/>
    <mergeCell ref="Y90:AF90"/>
    <mergeCell ref="A94:I94"/>
    <mergeCell ref="J94:N94"/>
    <mergeCell ref="Y94:AF94"/>
    <mergeCell ref="A99:I99"/>
    <mergeCell ref="J99:N99"/>
    <mergeCell ref="Y99:AF99"/>
    <mergeCell ref="A104:I104"/>
    <mergeCell ref="J104:N104"/>
    <mergeCell ref="Y104:AF104"/>
    <mergeCell ref="Y130:AF130"/>
    <mergeCell ref="A137:I137"/>
    <mergeCell ref="J137:N137"/>
    <mergeCell ref="Y137:AF137"/>
    <mergeCell ref="A116:I116"/>
    <mergeCell ref="J116:N116"/>
    <mergeCell ref="Y116:AF116"/>
    <mergeCell ref="A123:I123"/>
    <mergeCell ref="J123:N123"/>
    <mergeCell ref="Y123:AF123"/>
    <mergeCell ref="A130:I130"/>
    <mergeCell ref="J130:N130"/>
    <mergeCell ref="A155:I155"/>
    <mergeCell ref="J155:N155"/>
    <mergeCell ref="Y155:AF155"/>
    <mergeCell ref="A160:C160"/>
    <mergeCell ref="Y160:Z160"/>
    <mergeCell ref="A143:I143"/>
    <mergeCell ref="J143:N143"/>
    <mergeCell ref="Y143:AF143"/>
    <mergeCell ref="A149:I149"/>
    <mergeCell ref="J149:N149"/>
    <mergeCell ref="Y149:AF149"/>
  </mergeCells>
  <hyperlinks>
    <hyperlink ref="A1" location="Menu!A1" display="Return to Menu" xr:uid="{00000000-0004-0000-0100-000000000000}"/>
  </hyperlinks>
  <printOptions horizontalCentered="1" verticalCentered="1"/>
  <pageMargins left="0.5" right="0.4" top="0.32" bottom="0.32" header="0.3" footer="0.511811023622047"/>
  <pageSetup paperSize="9" scale="46" orientation="portrait" r:id="rId1"/>
  <headerFooter alignWithMargins="0"/>
  <rowBreaks count="1" manualBreakCount="1">
    <brk id="75" max="64" man="1"/>
  </rowBreaks>
  <colBreaks count="1" manualBreakCount="1">
    <brk id="40" max="264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M69"/>
  <sheetViews>
    <sheetView view="pageBreakPreview" zoomScaleNormal="100" zoomScaleSheetLayoutView="100" workbookViewId="0">
      <pane xSplit="1" ySplit="3" topLeftCell="B4" activePane="bottomRight" state="frozen"/>
      <selection pane="topRight"/>
      <selection pane="bottomLeft"/>
      <selection pane="bottomRight" activeCell="B66" sqref="B66"/>
    </sheetView>
  </sheetViews>
  <sheetFormatPr defaultColWidth="9.1796875" defaultRowHeight="14.5"/>
  <cols>
    <col min="1" max="16384" width="9.1796875" style="1"/>
  </cols>
  <sheetData>
    <row r="1" spans="1:13" ht="18" customHeight="1">
      <c r="A1" s="2" t="s">
        <v>41</v>
      </c>
    </row>
    <row r="2" spans="1:13" ht="18" customHeight="1">
      <c r="A2" s="3" t="s">
        <v>531</v>
      </c>
    </row>
    <row r="3" spans="1:13" ht="82.5" customHeight="1">
      <c r="A3" s="4" t="s">
        <v>48</v>
      </c>
      <c r="B3" s="5" t="s">
        <v>532</v>
      </c>
      <c r="C3" s="5" t="s">
        <v>533</v>
      </c>
      <c r="D3" s="5" t="s">
        <v>534</v>
      </c>
      <c r="E3" s="5" t="s">
        <v>535</v>
      </c>
      <c r="F3" s="5" t="s">
        <v>536</v>
      </c>
      <c r="G3" s="5" t="s">
        <v>537</v>
      </c>
      <c r="H3" s="5" t="s">
        <v>538</v>
      </c>
      <c r="I3" s="5" t="s">
        <v>539</v>
      </c>
      <c r="J3" s="5" t="s">
        <v>540</v>
      </c>
      <c r="K3" s="5" t="s">
        <v>541</v>
      </c>
      <c r="L3" s="5" t="s">
        <v>542</v>
      </c>
      <c r="M3" s="10" t="s">
        <v>543</v>
      </c>
    </row>
    <row r="4" spans="1:13" ht="21" customHeight="1">
      <c r="A4" s="6">
        <v>41821</v>
      </c>
      <c r="B4" s="7">
        <v>55.1666666666667</v>
      </c>
      <c r="C4" s="7">
        <v>53</v>
      </c>
      <c r="D4" s="7">
        <v>46.404682274247499</v>
      </c>
      <c r="E4" s="7">
        <v>46.911519198664401</v>
      </c>
      <c r="F4" s="7">
        <v>52.921535893155301</v>
      </c>
      <c r="G4" s="7">
        <v>43.638170974155102</v>
      </c>
      <c r="H4" s="7">
        <v>50.5843071786311</v>
      </c>
      <c r="I4" s="7">
        <v>54.187604690117297</v>
      </c>
      <c r="J4" s="7">
        <v>53.344481605351199</v>
      </c>
      <c r="K4" s="14">
        <v>46.366782006920403</v>
      </c>
      <c r="L4" s="14">
        <v>47.2222222222222</v>
      </c>
      <c r="M4" s="11">
        <v>51.326826436852201</v>
      </c>
    </row>
    <row r="5" spans="1:13" ht="21" customHeight="1">
      <c r="A5" s="6">
        <v>41852</v>
      </c>
      <c r="B5" s="7">
        <v>49.7292418772563</v>
      </c>
      <c r="C5" s="7">
        <v>51.173285198556002</v>
      </c>
      <c r="D5" s="7">
        <v>49.909584086799299</v>
      </c>
      <c r="E5" s="7">
        <v>45.9386281588448</v>
      </c>
      <c r="F5" s="7">
        <v>52.177858439201501</v>
      </c>
      <c r="G5" s="7">
        <v>40.839694656488597</v>
      </c>
      <c r="H5" s="7">
        <v>48.553345388788401</v>
      </c>
      <c r="I5" s="7">
        <v>52.7173913043478</v>
      </c>
      <c r="J5" s="7">
        <v>50.818181818181799</v>
      </c>
      <c r="K5" s="14">
        <v>45.355191256830601</v>
      </c>
      <c r="L5" s="14">
        <v>48.592870544090097</v>
      </c>
      <c r="M5" s="11">
        <v>49.6762451175899</v>
      </c>
    </row>
    <row r="6" spans="1:13" ht="21" customHeight="1">
      <c r="A6" s="6">
        <v>41883</v>
      </c>
      <c r="B6" s="7">
        <v>57.386363636363598</v>
      </c>
      <c r="C6" s="7">
        <v>57.629870129870099</v>
      </c>
      <c r="D6" s="7">
        <v>46.422764227642297</v>
      </c>
      <c r="E6" s="7">
        <v>49.264705882352899</v>
      </c>
      <c r="F6" s="7">
        <v>55.6650246305419</v>
      </c>
      <c r="G6" s="7">
        <v>45.3514739229025</v>
      </c>
      <c r="H6" s="7">
        <v>49.262295081967203</v>
      </c>
      <c r="I6" s="7">
        <v>52.854812398042398</v>
      </c>
      <c r="J6" s="7">
        <v>55.073649754500799</v>
      </c>
      <c r="K6" s="14">
        <v>46.864686468646902</v>
      </c>
      <c r="L6" s="14">
        <v>49.829059829059801</v>
      </c>
      <c r="M6" s="11">
        <v>54.018410221723101</v>
      </c>
    </row>
    <row r="7" spans="1:13" ht="21" customHeight="1">
      <c r="A7" s="6">
        <v>41913</v>
      </c>
      <c r="B7" s="7">
        <v>55.0552922590837</v>
      </c>
      <c r="C7" s="7">
        <v>55.300632911392398</v>
      </c>
      <c r="D7" s="7">
        <v>46.184419713831502</v>
      </c>
      <c r="E7" s="7">
        <v>46.756329113924103</v>
      </c>
      <c r="F7" s="7">
        <v>52.380952380952401</v>
      </c>
      <c r="G7" s="7">
        <v>45.926680244399201</v>
      </c>
      <c r="H7" s="7">
        <v>49.683544303797497</v>
      </c>
      <c r="I7" s="7">
        <v>56.656101426307401</v>
      </c>
      <c r="J7" s="7">
        <v>57.063492063492099</v>
      </c>
      <c r="K7" s="14">
        <v>50.480769230769198</v>
      </c>
      <c r="L7" s="14">
        <v>51.741293532338297</v>
      </c>
      <c r="M7" s="11">
        <v>51.871036956143399</v>
      </c>
    </row>
    <row r="8" spans="1:13" ht="21" customHeight="1">
      <c r="A8" s="6">
        <v>41944</v>
      </c>
      <c r="B8" s="7">
        <v>55.064308681672003</v>
      </c>
      <c r="C8" s="7">
        <v>56.912442396313402</v>
      </c>
      <c r="D8" s="7">
        <v>45.146379044684103</v>
      </c>
      <c r="E8" s="7">
        <v>47.162576687116598</v>
      </c>
      <c r="F8" s="7">
        <v>51.694915254237301</v>
      </c>
      <c r="G8" s="7">
        <v>46.010638297872298</v>
      </c>
      <c r="H8" s="7">
        <v>53.344208809135402</v>
      </c>
      <c r="I8" s="7">
        <v>60.889570552147198</v>
      </c>
      <c r="J8" s="7">
        <v>55.972434915773398</v>
      </c>
      <c r="K8" s="14">
        <v>50</v>
      </c>
      <c r="L8" s="14">
        <v>47.611464968152902</v>
      </c>
      <c r="M8" s="11">
        <v>52.2137736088617</v>
      </c>
    </row>
    <row r="9" spans="1:13" ht="21" customHeight="1">
      <c r="A9" s="6">
        <v>41974</v>
      </c>
      <c r="B9" s="7">
        <v>51.208981001727103</v>
      </c>
      <c r="C9" s="7">
        <v>51.122625215889499</v>
      </c>
      <c r="D9" s="7">
        <v>49.653379549393399</v>
      </c>
      <c r="E9" s="7">
        <v>46.793760831889102</v>
      </c>
      <c r="F9" s="7">
        <v>48.356401384083</v>
      </c>
      <c r="G9" s="7">
        <v>44.615384615384599</v>
      </c>
      <c r="H9" s="7">
        <v>53.639514731369097</v>
      </c>
      <c r="I9" s="7">
        <v>56.347826086956502</v>
      </c>
      <c r="J9" s="7">
        <v>51.3888888888889</v>
      </c>
      <c r="K9" s="14">
        <v>47.460595446584897</v>
      </c>
      <c r="L9" s="14">
        <v>51.084990958408703</v>
      </c>
      <c r="M9" s="11">
        <v>49.781432052393797</v>
      </c>
    </row>
    <row r="10" spans="1:13" ht="21" customHeight="1">
      <c r="A10" s="6">
        <v>42005</v>
      </c>
      <c r="B10" s="7">
        <v>50.4</v>
      </c>
      <c r="C10" s="7">
        <v>49.3</v>
      </c>
      <c r="D10" s="7">
        <v>51.301301301301301</v>
      </c>
      <c r="E10" s="7">
        <v>51.051051051050997</v>
      </c>
      <c r="F10" s="7">
        <v>49.297188755020102</v>
      </c>
      <c r="G10" s="7">
        <v>47.6875</v>
      </c>
      <c r="H10" s="7">
        <v>48.697394789579199</v>
      </c>
      <c r="I10" s="7">
        <v>55.55</v>
      </c>
      <c r="J10" s="7">
        <v>52.5</v>
      </c>
      <c r="K10" s="14">
        <v>48.785425101214599</v>
      </c>
      <c r="L10" s="14">
        <v>45.524691358024697</v>
      </c>
      <c r="M10" s="11">
        <v>50.225124280907401</v>
      </c>
    </row>
    <row r="11" spans="1:13" ht="21" customHeight="1">
      <c r="A11" s="6">
        <v>42036</v>
      </c>
      <c r="B11" s="7">
        <v>57.4239713774598</v>
      </c>
      <c r="C11" s="7">
        <v>54.7406082289803</v>
      </c>
      <c r="D11" s="7">
        <v>43.8061041292639</v>
      </c>
      <c r="E11" s="7">
        <v>50</v>
      </c>
      <c r="F11" s="7">
        <v>56.396396396396398</v>
      </c>
      <c r="G11" s="7">
        <v>50.125</v>
      </c>
      <c r="H11" s="7">
        <v>54.025044722719102</v>
      </c>
      <c r="I11" s="7">
        <v>60.912343470483002</v>
      </c>
      <c r="J11" s="7">
        <v>57.974910394265201</v>
      </c>
      <c r="K11" s="14">
        <v>50.728597449908897</v>
      </c>
      <c r="L11" s="14">
        <v>53.679245283018901</v>
      </c>
      <c r="M11" s="11">
        <v>52.988730572088301</v>
      </c>
    </row>
    <row r="12" spans="1:13" ht="21" customHeight="1">
      <c r="A12" s="6">
        <v>42064</v>
      </c>
      <c r="B12" s="7">
        <v>52.066115702479301</v>
      </c>
      <c r="C12" s="7">
        <v>48.925619834710702</v>
      </c>
      <c r="D12" s="7">
        <v>47.844112769485903</v>
      </c>
      <c r="E12" s="7">
        <v>46.446280991735499</v>
      </c>
      <c r="F12" s="7">
        <v>47.078464106844699</v>
      </c>
      <c r="G12" s="7">
        <v>38.1374722838138</v>
      </c>
      <c r="H12" s="7">
        <v>50.083194675540803</v>
      </c>
      <c r="I12" s="7">
        <v>56.395348837209298</v>
      </c>
      <c r="J12" s="7">
        <v>48.675496688741703</v>
      </c>
      <c r="K12" s="14">
        <v>44.537815126050397</v>
      </c>
      <c r="L12" s="14">
        <v>46.515679442508699</v>
      </c>
      <c r="M12" s="11">
        <v>48.867934400487499</v>
      </c>
    </row>
    <row r="13" spans="1:13" ht="21" customHeight="1">
      <c r="A13" s="6">
        <v>42095</v>
      </c>
      <c r="B13" s="7">
        <v>56.9</v>
      </c>
      <c r="C13" s="7">
        <v>54.1</v>
      </c>
      <c r="D13" s="7">
        <v>42.7</v>
      </c>
      <c r="E13" s="7">
        <v>48.9</v>
      </c>
      <c r="F13" s="7">
        <v>53.9</v>
      </c>
      <c r="G13" s="7">
        <v>43</v>
      </c>
      <c r="H13" s="7">
        <v>50.2</v>
      </c>
      <c r="I13" s="7">
        <v>54.4</v>
      </c>
      <c r="J13" s="7">
        <v>53</v>
      </c>
      <c r="K13" s="14">
        <v>48.3</v>
      </c>
      <c r="L13" s="14">
        <v>48.7</v>
      </c>
      <c r="M13" s="11">
        <v>52</v>
      </c>
    </row>
    <row r="14" spans="1:13" ht="21" customHeight="1">
      <c r="A14" s="6">
        <v>42125</v>
      </c>
      <c r="B14" s="7">
        <v>53.6</v>
      </c>
      <c r="C14" s="7">
        <v>49.7</v>
      </c>
      <c r="D14" s="7">
        <v>44.6</v>
      </c>
      <c r="E14" s="7">
        <v>48</v>
      </c>
      <c r="F14" s="7">
        <v>48</v>
      </c>
      <c r="G14" s="7">
        <v>36.9</v>
      </c>
      <c r="H14" s="7">
        <v>51.6</v>
      </c>
      <c r="I14" s="7">
        <v>59</v>
      </c>
      <c r="J14" s="7">
        <v>50.5</v>
      </c>
      <c r="K14" s="14">
        <v>44.9</v>
      </c>
      <c r="L14" s="14">
        <v>45.6</v>
      </c>
      <c r="M14" s="12">
        <v>49.4</v>
      </c>
    </row>
    <row r="15" spans="1:13" ht="21" customHeight="1">
      <c r="A15" s="6">
        <v>42156</v>
      </c>
      <c r="B15" s="7">
        <v>51.5</v>
      </c>
      <c r="C15" s="7">
        <v>50.8</v>
      </c>
      <c r="D15" s="7">
        <v>42</v>
      </c>
      <c r="E15" s="7">
        <v>48.5</v>
      </c>
      <c r="F15" s="7">
        <v>53.3</v>
      </c>
      <c r="G15" s="7">
        <v>40</v>
      </c>
      <c r="H15" s="7">
        <v>49.2</v>
      </c>
      <c r="I15" s="7">
        <v>56.7</v>
      </c>
      <c r="J15" s="7">
        <v>53</v>
      </c>
      <c r="K15" s="14">
        <v>45.3</v>
      </c>
      <c r="L15" s="14">
        <v>49.3</v>
      </c>
      <c r="M15" s="12">
        <v>49.5</v>
      </c>
    </row>
    <row r="16" spans="1:13" ht="21" customHeight="1">
      <c r="A16" s="6">
        <v>42186</v>
      </c>
      <c r="B16" s="7">
        <v>49.718574108817997</v>
      </c>
      <c r="C16" s="7">
        <v>46.2406015037594</v>
      </c>
      <c r="D16" s="7">
        <v>43.5272045028143</v>
      </c>
      <c r="E16" s="7">
        <v>48.402255639097703</v>
      </c>
      <c r="F16" s="7">
        <v>52.646502835538797</v>
      </c>
      <c r="G16" s="7">
        <v>40.116279069767401</v>
      </c>
      <c r="H16" s="7">
        <v>47.936210131332103</v>
      </c>
      <c r="I16" s="7">
        <v>54.9905838041431</v>
      </c>
      <c r="J16" s="7">
        <v>51.694915254237301</v>
      </c>
      <c r="K16" s="14">
        <v>45.188679245282998</v>
      </c>
      <c r="L16" s="14">
        <v>45.346534653465397</v>
      </c>
      <c r="M16" s="11">
        <v>47.8</v>
      </c>
    </row>
    <row r="17" spans="1:13" ht="21" customHeight="1">
      <c r="A17" s="6">
        <v>42217</v>
      </c>
      <c r="B17" s="7">
        <v>51.0452961672474</v>
      </c>
      <c r="C17" s="7">
        <v>50.087260034903998</v>
      </c>
      <c r="D17" s="7">
        <v>43.0701754385965</v>
      </c>
      <c r="E17" s="7">
        <v>44.764397905759203</v>
      </c>
      <c r="F17" s="7">
        <v>52.364273204903697</v>
      </c>
      <c r="G17" s="7">
        <v>37.636761487965003</v>
      </c>
      <c r="H17" s="7">
        <v>49.038461538461497</v>
      </c>
      <c r="I17" s="7">
        <v>53.141361256544499</v>
      </c>
      <c r="J17" s="7">
        <v>50.174520069807997</v>
      </c>
      <c r="K17" s="14">
        <v>43.673110720562399</v>
      </c>
      <c r="L17" s="14">
        <v>46.139705882352899</v>
      </c>
      <c r="M17" s="11">
        <v>48.4</v>
      </c>
    </row>
    <row r="18" spans="1:13" ht="21" customHeight="1">
      <c r="A18" s="6">
        <v>42248</v>
      </c>
      <c r="B18" s="7">
        <v>54.852686308492203</v>
      </c>
      <c r="C18" s="7">
        <v>52.0833333333333</v>
      </c>
      <c r="D18" s="7">
        <v>46.7826086956522</v>
      </c>
      <c r="E18" s="7">
        <v>47.140381282495703</v>
      </c>
      <c r="F18" s="7">
        <v>49.001814882032697</v>
      </c>
      <c r="G18" s="7">
        <v>40.340909090909101</v>
      </c>
      <c r="H18" s="7">
        <v>47.4826388888889</v>
      </c>
      <c r="I18" s="7">
        <v>52.772963604852698</v>
      </c>
      <c r="J18" s="7">
        <v>51.043478260869598</v>
      </c>
      <c r="K18" s="14">
        <v>42.5347222222222</v>
      </c>
      <c r="L18" s="14">
        <v>43.1952662721894</v>
      </c>
      <c r="M18" s="11">
        <v>50.7</v>
      </c>
    </row>
    <row r="19" spans="1:13" ht="21" customHeight="1">
      <c r="A19" s="6">
        <v>42278</v>
      </c>
      <c r="B19" s="7">
        <v>51.986183074266002</v>
      </c>
      <c r="C19" s="7">
        <v>49.309153713298798</v>
      </c>
      <c r="D19" s="7">
        <v>42.746113989637301</v>
      </c>
      <c r="E19" s="7">
        <v>48.353552859618702</v>
      </c>
      <c r="F19" s="7">
        <v>53.054101221640501</v>
      </c>
      <c r="G19" s="7">
        <v>39.787798408488101</v>
      </c>
      <c r="H19" s="7">
        <v>49.133448873483502</v>
      </c>
      <c r="I19" s="7">
        <v>53.812824956672401</v>
      </c>
      <c r="J19" s="7">
        <v>48.347826086956502</v>
      </c>
      <c r="K19" s="14">
        <v>45.580589254765997</v>
      </c>
      <c r="L19" s="14">
        <v>46.756756756756801</v>
      </c>
      <c r="M19" s="11">
        <v>49.2</v>
      </c>
    </row>
    <row r="20" spans="1:13" ht="21" customHeight="1">
      <c r="A20" s="6">
        <v>42309</v>
      </c>
      <c r="B20" s="7">
        <v>55.378151260504197</v>
      </c>
      <c r="C20" s="7">
        <v>52.941176470588204</v>
      </c>
      <c r="D20" s="7">
        <v>47.306397306397301</v>
      </c>
      <c r="E20" s="7">
        <v>45.546218487395002</v>
      </c>
      <c r="F20" s="7">
        <v>52.192242833052298</v>
      </c>
      <c r="G20" s="7">
        <v>38.650963597430398</v>
      </c>
      <c r="H20" s="7">
        <v>46.199324324324301</v>
      </c>
      <c r="I20" s="7">
        <v>52.7824620573356</v>
      </c>
      <c r="J20" s="7">
        <v>51.010101010101003</v>
      </c>
      <c r="K20" s="14">
        <v>45.976027397260303</v>
      </c>
      <c r="L20" s="14">
        <v>46.886120996441299</v>
      </c>
      <c r="M20" s="11">
        <v>51.2</v>
      </c>
    </row>
    <row r="21" spans="1:13" ht="21" customHeight="1">
      <c r="A21" s="6">
        <v>42339</v>
      </c>
      <c r="B21" s="7">
        <v>55.362537764350499</v>
      </c>
      <c r="C21" s="7">
        <v>52.719033232628398</v>
      </c>
      <c r="D21" s="7">
        <v>45.234493192133101</v>
      </c>
      <c r="E21" s="7">
        <v>47.4962063732929</v>
      </c>
      <c r="F21" s="7">
        <v>52.727272727272698</v>
      </c>
      <c r="G21" s="7">
        <v>38.045738045737998</v>
      </c>
      <c r="H21" s="7">
        <v>48.564954682779501</v>
      </c>
      <c r="I21" s="7">
        <v>56.495468277945598</v>
      </c>
      <c r="J21" s="7">
        <v>54.456193353474298</v>
      </c>
      <c r="K21" s="14">
        <v>45.075757575757599</v>
      </c>
      <c r="L21" s="14">
        <v>46.369636963696401</v>
      </c>
      <c r="M21" s="12">
        <v>51.2</v>
      </c>
    </row>
    <row r="22" spans="1:13" ht="21" customHeight="1">
      <c r="A22" s="6">
        <v>42370</v>
      </c>
      <c r="B22" s="7">
        <v>49.344023323615197</v>
      </c>
      <c r="C22" s="7">
        <v>46.164978292329998</v>
      </c>
      <c r="D22" s="7">
        <v>48.405797101449302</v>
      </c>
      <c r="E22" s="7">
        <v>46.014492753623202</v>
      </c>
      <c r="F22" s="7">
        <v>45.766423357664202</v>
      </c>
      <c r="G22" s="7">
        <v>38.302277432712202</v>
      </c>
      <c r="H22" s="7">
        <v>52.551020408163303</v>
      </c>
      <c r="I22" s="7">
        <v>56.6666666666667</v>
      </c>
      <c r="J22" s="7">
        <v>49.854862119013099</v>
      </c>
      <c r="K22" s="14">
        <v>44.208211143695003</v>
      </c>
      <c r="L22" s="14">
        <v>46.271929824561397</v>
      </c>
      <c r="M22" s="11">
        <v>47.2</v>
      </c>
    </row>
    <row r="23" spans="1:13" ht="21" customHeight="1">
      <c r="A23" s="6">
        <v>42401</v>
      </c>
      <c r="B23" s="9">
        <v>45.007800312012499</v>
      </c>
      <c r="C23" s="9">
        <v>42.979719188767497</v>
      </c>
      <c r="D23" s="9">
        <v>52.816901408450697</v>
      </c>
      <c r="E23" s="9">
        <v>45</v>
      </c>
      <c r="F23" s="9">
        <v>44.749216300940397</v>
      </c>
      <c r="G23" s="9">
        <v>39.2344497607655</v>
      </c>
      <c r="H23" s="9">
        <v>52.96875</v>
      </c>
      <c r="I23" s="9">
        <v>57.03125</v>
      </c>
      <c r="J23" s="9">
        <v>42.8125</v>
      </c>
      <c r="K23" s="14">
        <v>38.522012578616398</v>
      </c>
      <c r="L23" s="14">
        <v>44.375</v>
      </c>
      <c r="M23" s="12">
        <v>45.5</v>
      </c>
    </row>
    <row r="24" spans="1:13" ht="21" customHeight="1">
      <c r="A24" s="6">
        <v>42430</v>
      </c>
      <c r="B24" s="7">
        <v>46.556886227544901</v>
      </c>
      <c r="C24" s="7">
        <v>42.974588938714497</v>
      </c>
      <c r="D24" s="7">
        <v>50.599700149924999</v>
      </c>
      <c r="E24" s="7">
        <v>45.515695067264602</v>
      </c>
      <c r="F24" s="7">
        <v>47.134238310708902</v>
      </c>
      <c r="G24" s="7">
        <v>37.788018433179701</v>
      </c>
      <c r="H24" s="7">
        <v>56.437125748503</v>
      </c>
      <c r="I24" s="7">
        <v>60.928143712574901</v>
      </c>
      <c r="J24" s="7">
        <v>41.604197901049503</v>
      </c>
      <c r="K24" s="14">
        <v>41.238670694864098</v>
      </c>
      <c r="L24" s="14">
        <v>43.787425149700603</v>
      </c>
      <c r="M24" s="12">
        <v>45.9</v>
      </c>
    </row>
    <row r="25" spans="1:13" ht="21" customHeight="1">
      <c r="A25" s="6">
        <v>42461</v>
      </c>
      <c r="B25" s="7">
        <v>42.651296829971201</v>
      </c>
      <c r="C25" s="7">
        <v>41.847041847041901</v>
      </c>
      <c r="D25" s="7">
        <v>52.164502164502203</v>
      </c>
      <c r="E25" s="7">
        <v>42.002881844380397</v>
      </c>
      <c r="F25" s="7">
        <v>43.023255813953497</v>
      </c>
      <c r="G25" s="7">
        <v>36.302895322939897</v>
      </c>
      <c r="H25" s="7">
        <v>63.880813953488399</v>
      </c>
      <c r="I25" s="7">
        <v>67.758369723435194</v>
      </c>
      <c r="J25" s="7">
        <v>43.595342066957798</v>
      </c>
      <c r="K25" s="14">
        <v>42.5764192139738</v>
      </c>
      <c r="L25" s="14">
        <v>41.630276564774398</v>
      </c>
      <c r="M25" s="11">
        <v>43.7</v>
      </c>
    </row>
    <row r="26" spans="1:13" ht="21" customHeight="1">
      <c r="A26" s="6">
        <v>42491</v>
      </c>
      <c r="B26" s="7">
        <v>47.885196374622403</v>
      </c>
      <c r="C26" s="7">
        <v>42.673716012084597</v>
      </c>
      <c r="D26" s="7">
        <v>50.151515151515198</v>
      </c>
      <c r="E26" s="7">
        <v>45.688350983358497</v>
      </c>
      <c r="F26" s="7">
        <v>43.930197268588799</v>
      </c>
      <c r="G26" s="7">
        <v>38.6682242990654</v>
      </c>
      <c r="H26" s="7">
        <v>59.559939301972697</v>
      </c>
      <c r="I26" s="7">
        <v>68.409090909090907</v>
      </c>
      <c r="J26" s="7">
        <v>42.673716012084597</v>
      </c>
      <c r="K26" s="14">
        <v>37.025796661608503</v>
      </c>
      <c r="L26" s="14">
        <v>40.121580547112501</v>
      </c>
      <c r="M26" s="12">
        <v>45.8</v>
      </c>
    </row>
    <row r="27" spans="1:13" ht="21" customHeight="1">
      <c r="A27" s="6">
        <v>42522</v>
      </c>
      <c r="B27" s="7">
        <v>40.182648401826498</v>
      </c>
      <c r="C27" s="7">
        <v>37.048192771084302</v>
      </c>
      <c r="D27" s="7">
        <v>55.647590361445801</v>
      </c>
      <c r="E27" s="7">
        <v>42.220543806646504</v>
      </c>
      <c r="F27" s="7">
        <v>39.421613394216102</v>
      </c>
      <c r="G27" s="7">
        <v>35.259433962264197</v>
      </c>
      <c r="H27" s="7">
        <v>61.404833836858003</v>
      </c>
      <c r="I27" s="7">
        <v>70.045385779122498</v>
      </c>
      <c r="J27" s="7">
        <v>38.956127080181503</v>
      </c>
      <c r="K27" s="14">
        <v>40.227272727272698</v>
      </c>
      <c r="L27" s="14">
        <v>35.963581183611502</v>
      </c>
      <c r="M27" s="13">
        <v>41.9</v>
      </c>
    </row>
    <row r="28" spans="1:13" ht="21" customHeight="1">
      <c r="A28" s="6">
        <v>42552</v>
      </c>
      <c r="B28" s="7">
        <v>43.030303030303003</v>
      </c>
      <c r="C28" s="7">
        <v>42.360060514372201</v>
      </c>
      <c r="D28" s="7">
        <v>51.7424242424242</v>
      </c>
      <c r="E28" s="7">
        <v>43.797276853252598</v>
      </c>
      <c r="F28" s="7">
        <v>41.374045801526698</v>
      </c>
      <c r="G28" s="7">
        <v>38.461538461538503</v>
      </c>
      <c r="H28" s="7">
        <v>60.7575757575758</v>
      </c>
      <c r="I28" s="7">
        <v>64.1666666666667</v>
      </c>
      <c r="J28" s="7">
        <v>41.590909090909101</v>
      </c>
      <c r="K28" s="14">
        <v>41.920731707317103</v>
      </c>
      <c r="L28" s="14">
        <v>39.015151515151501</v>
      </c>
      <c r="M28" s="13">
        <v>44.1</v>
      </c>
    </row>
    <row r="29" spans="1:13" ht="21" customHeight="1">
      <c r="A29" s="6">
        <v>42583</v>
      </c>
      <c r="B29" s="7">
        <v>40.468986384266302</v>
      </c>
      <c r="C29" s="7">
        <v>37.518910741301099</v>
      </c>
      <c r="D29" s="7">
        <v>57.413010590015098</v>
      </c>
      <c r="E29" s="7">
        <v>40.440060698027303</v>
      </c>
      <c r="F29" s="7">
        <v>40.045592705167202</v>
      </c>
      <c r="G29" s="7">
        <v>31.195652173913</v>
      </c>
      <c r="H29" s="7">
        <v>64.112291350531095</v>
      </c>
      <c r="I29" s="7">
        <v>69.848484848484802</v>
      </c>
      <c r="J29" s="7">
        <v>39.939485627836603</v>
      </c>
      <c r="K29" s="14">
        <v>38.315629742033401</v>
      </c>
      <c r="L29" s="14">
        <v>38.3333333333333</v>
      </c>
      <c r="M29" s="11">
        <v>42.077442817081298</v>
      </c>
    </row>
    <row r="30" spans="1:13" ht="21" customHeight="1">
      <c r="A30" s="6">
        <v>42614</v>
      </c>
      <c r="B30" s="7">
        <v>40.880000000000003</v>
      </c>
      <c r="C30" s="7">
        <v>38.701923076923102</v>
      </c>
      <c r="D30" s="7">
        <v>55.634920634920597</v>
      </c>
      <c r="E30" s="7">
        <v>41.242038216560502</v>
      </c>
      <c r="F30" s="7">
        <v>40.865384615384599</v>
      </c>
      <c r="G30" s="7">
        <v>26.315789473684202</v>
      </c>
      <c r="H30" s="7">
        <v>66.453674121405797</v>
      </c>
      <c r="I30" s="7">
        <v>74.038461538461505</v>
      </c>
      <c r="J30" s="7">
        <v>42.776886035312998</v>
      </c>
      <c r="K30" s="14">
        <v>37.101910828025503</v>
      </c>
      <c r="L30" s="14">
        <v>42.448330683624803</v>
      </c>
      <c r="M30" s="11">
        <v>42.5</v>
      </c>
    </row>
    <row r="31" spans="1:13" ht="21" customHeight="1">
      <c r="A31" s="6">
        <v>42644</v>
      </c>
      <c r="B31" s="7">
        <v>42.336309523809497</v>
      </c>
      <c r="C31" s="7">
        <v>40.312965722801799</v>
      </c>
      <c r="D31" s="7">
        <v>57.675111773472402</v>
      </c>
      <c r="E31" s="7">
        <v>42.175856929955302</v>
      </c>
      <c r="F31" s="7">
        <v>42.889221556886199</v>
      </c>
      <c r="G31" s="7">
        <v>37.290167865707403</v>
      </c>
      <c r="H31" s="7">
        <v>65.246636771300402</v>
      </c>
      <c r="I31" s="7">
        <v>71.758569299552903</v>
      </c>
      <c r="J31" s="7">
        <v>43.517138599105799</v>
      </c>
      <c r="K31" s="14">
        <v>39.211309523809497</v>
      </c>
      <c r="L31" s="14">
        <v>39.865871833085002</v>
      </c>
      <c r="M31" s="11">
        <v>44.1</v>
      </c>
    </row>
    <row r="32" spans="1:13" ht="21" customHeight="1">
      <c r="A32" s="6">
        <v>42675</v>
      </c>
      <c r="B32" s="7">
        <v>46.949404761904802</v>
      </c>
      <c r="C32" s="7">
        <v>45.089285714285701</v>
      </c>
      <c r="D32" s="7">
        <v>53.204172876304</v>
      </c>
      <c r="E32" s="7">
        <v>40.597014925373102</v>
      </c>
      <c r="F32" s="7">
        <v>46.1136023916293</v>
      </c>
      <c r="G32" s="7">
        <v>39.593301435406701</v>
      </c>
      <c r="H32" s="7">
        <v>65.695067264574007</v>
      </c>
      <c r="I32" s="7">
        <v>71.225710014947694</v>
      </c>
      <c r="J32" s="7">
        <v>48.0597014925373</v>
      </c>
      <c r="K32" s="14">
        <v>45.216741405082203</v>
      </c>
      <c r="L32" s="14">
        <v>42.026825633382998</v>
      </c>
      <c r="M32" s="11">
        <v>46</v>
      </c>
    </row>
    <row r="33" spans="1:13" ht="21" customHeight="1">
      <c r="A33" s="6">
        <v>42705</v>
      </c>
      <c r="B33" s="7">
        <v>57.557354925776004</v>
      </c>
      <c r="C33" s="7">
        <v>51.754385964912302</v>
      </c>
      <c r="D33" s="7">
        <v>47.896879240162797</v>
      </c>
      <c r="E33" s="7">
        <v>48.646820027063598</v>
      </c>
      <c r="F33" s="7">
        <v>51.5603799185889</v>
      </c>
      <c r="G33" s="7">
        <v>37.197580645161302</v>
      </c>
      <c r="H33" s="7">
        <v>70.359281437125802</v>
      </c>
      <c r="I33" s="7">
        <v>73.211875843454806</v>
      </c>
      <c r="J33" s="7">
        <v>52.706359945872798</v>
      </c>
      <c r="K33" s="14">
        <v>45.263870094722598</v>
      </c>
      <c r="L33" s="14">
        <v>48.51150202977</v>
      </c>
      <c r="M33" s="11">
        <v>52</v>
      </c>
    </row>
    <row r="34" spans="1:13" ht="21" customHeight="1">
      <c r="A34" s="6">
        <v>42736</v>
      </c>
      <c r="B34" s="7">
        <v>51.33</v>
      </c>
      <c r="C34" s="7">
        <v>47.93</v>
      </c>
      <c r="D34" s="7">
        <v>48.46</v>
      </c>
      <c r="E34" s="7">
        <v>45.33</v>
      </c>
      <c r="F34" s="7">
        <v>46.31</v>
      </c>
      <c r="G34" s="7">
        <v>33.125</v>
      </c>
      <c r="H34" s="7">
        <v>67.89</v>
      </c>
      <c r="I34" s="7">
        <v>71.400000000000006</v>
      </c>
      <c r="J34" s="7">
        <v>48.402000000000001</v>
      </c>
      <c r="K34" s="14">
        <v>43.649000000000001</v>
      </c>
      <c r="L34" s="14">
        <v>46.936999999999998</v>
      </c>
      <c r="M34" s="11">
        <v>48.2</v>
      </c>
    </row>
    <row r="35" spans="1:13" ht="21" customHeight="1">
      <c r="A35" s="6">
        <v>42767</v>
      </c>
      <c r="B35" s="7">
        <v>45.238095238095198</v>
      </c>
      <c r="C35" s="7">
        <v>44.013605442176903</v>
      </c>
      <c r="D35" s="7">
        <v>48.705722070844701</v>
      </c>
      <c r="E35" s="7">
        <v>41.746248294679397</v>
      </c>
      <c r="F35" s="7">
        <v>44.794520547945197</v>
      </c>
      <c r="G35" s="7">
        <v>38.374291115311898</v>
      </c>
      <c r="H35" s="7">
        <v>69.877049180327901</v>
      </c>
      <c r="I35" s="7">
        <v>70.884353741496597</v>
      </c>
      <c r="J35" s="7">
        <v>47.6807639836289</v>
      </c>
      <c r="K35" s="14">
        <v>43.160054719562197</v>
      </c>
      <c r="L35" s="14">
        <v>43.869209809264298</v>
      </c>
      <c r="M35" s="11">
        <v>44.6</v>
      </c>
    </row>
    <row r="36" spans="1:13" ht="21" customHeight="1">
      <c r="A36" s="6">
        <v>42795</v>
      </c>
      <c r="B36" s="7">
        <v>50.805369127516798</v>
      </c>
      <c r="C36" s="7">
        <v>45.570469798657697</v>
      </c>
      <c r="D36" s="7">
        <v>51.275167785234899</v>
      </c>
      <c r="E36" s="7">
        <v>43.615591397849499</v>
      </c>
      <c r="F36" s="7">
        <v>49.125168236877499</v>
      </c>
      <c r="G36" s="7">
        <v>38.461538461538503</v>
      </c>
      <c r="H36" s="7">
        <v>64.959568733153603</v>
      </c>
      <c r="I36" s="7">
        <v>68.279569892473106</v>
      </c>
      <c r="J36" s="7">
        <v>50.134228187919497</v>
      </c>
      <c r="K36" s="14">
        <v>43.632707774798902</v>
      </c>
      <c r="L36" s="14">
        <v>45.100671140939603</v>
      </c>
      <c r="M36" s="11">
        <v>47.670392643214903</v>
      </c>
    </row>
    <row r="37" spans="1:13" ht="21" customHeight="1">
      <c r="A37" s="6">
        <v>42826</v>
      </c>
      <c r="B37" s="7">
        <v>58.5</v>
      </c>
      <c r="C37" s="7">
        <v>50.1</v>
      </c>
      <c r="D37" s="7">
        <v>47.5</v>
      </c>
      <c r="E37" s="7">
        <v>46.6</v>
      </c>
      <c r="F37" s="7">
        <v>50.6</v>
      </c>
      <c r="G37" s="7">
        <v>37.700000000000003</v>
      </c>
      <c r="H37" s="7">
        <v>65.099999999999994</v>
      </c>
      <c r="I37" s="7">
        <v>69.2</v>
      </c>
      <c r="J37" s="7">
        <v>45.1</v>
      </c>
      <c r="K37" s="14">
        <v>40</v>
      </c>
      <c r="L37" s="14">
        <v>46.4</v>
      </c>
      <c r="M37" s="11">
        <v>51.1</v>
      </c>
    </row>
    <row r="38" spans="1:13" ht="21" customHeight="1">
      <c r="A38" s="6">
        <v>42856</v>
      </c>
      <c r="B38" s="7">
        <v>58.7</v>
      </c>
      <c r="C38" s="7">
        <v>50.5</v>
      </c>
      <c r="D38" s="7">
        <v>49.9</v>
      </c>
      <c r="E38" s="7">
        <v>50.7</v>
      </c>
      <c r="F38" s="7">
        <v>50.8</v>
      </c>
      <c r="G38" s="7">
        <v>37.6</v>
      </c>
      <c r="H38" s="7">
        <v>61.3</v>
      </c>
      <c r="I38" s="7">
        <v>68.400000000000006</v>
      </c>
      <c r="J38" s="7">
        <v>46.1</v>
      </c>
      <c r="K38" s="14">
        <v>42.3</v>
      </c>
      <c r="L38" s="14">
        <v>51.8</v>
      </c>
      <c r="M38" s="11">
        <v>52.5</v>
      </c>
    </row>
    <row r="39" spans="1:13" ht="21" customHeight="1">
      <c r="A39" s="6">
        <v>42887</v>
      </c>
      <c r="B39" s="7">
        <v>58.2</v>
      </c>
      <c r="C39" s="7">
        <v>51</v>
      </c>
      <c r="D39" s="7">
        <v>50.3</v>
      </c>
      <c r="E39" s="7">
        <v>51.1</v>
      </c>
      <c r="F39" s="7">
        <v>52.3</v>
      </c>
      <c r="G39" s="7">
        <v>32.6</v>
      </c>
      <c r="H39" s="7">
        <v>62.7</v>
      </c>
      <c r="I39" s="7">
        <v>66.599999999999994</v>
      </c>
      <c r="J39" s="7">
        <v>46.2</v>
      </c>
      <c r="K39" s="14">
        <v>43.9</v>
      </c>
      <c r="L39" s="14">
        <v>49.1</v>
      </c>
      <c r="M39" s="11">
        <v>52.9</v>
      </c>
    </row>
    <row r="40" spans="1:13" ht="21" customHeight="1">
      <c r="A40" s="6">
        <v>42917</v>
      </c>
      <c r="B40" s="7">
        <v>59.3</v>
      </c>
      <c r="C40" s="7">
        <v>52.7</v>
      </c>
      <c r="D40" s="7">
        <v>51.3</v>
      </c>
      <c r="E40" s="7">
        <v>51.8</v>
      </c>
      <c r="F40" s="7">
        <v>53.6</v>
      </c>
      <c r="G40" s="7">
        <v>37.5</v>
      </c>
      <c r="H40" s="7">
        <v>60.4</v>
      </c>
      <c r="I40" s="7">
        <v>64.099999999999994</v>
      </c>
      <c r="J40" s="7">
        <v>48</v>
      </c>
      <c r="K40" s="14">
        <v>42.1</v>
      </c>
      <c r="L40" s="14">
        <v>48.5</v>
      </c>
      <c r="M40" s="11">
        <v>54.1</v>
      </c>
    </row>
    <row r="41" spans="1:13" ht="21" customHeight="1">
      <c r="A41" s="6">
        <v>42948</v>
      </c>
      <c r="B41" s="7">
        <v>57.4</v>
      </c>
      <c r="C41" s="7">
        <v>52.3</v>
      </c>
      <c r="D41" s="7">
        <v>52</v>
      </c>
      <c r="E41" s="7">
        <v>51.5</v>
      </c>
      <c r="F41" s="7">
        <v>54.9</v>
      </c>
      <c r="G41" s="7">
        <v>36.700000000000003</v>
      </c>
      <c r="H41" s="7">
        <v>58.8</v>
      </c>
      <c r="I41" s="7">
        <v>64.900000000000006</v>
      </c>
      <c r="J41" s="7">
        <v>49</v>
      </c>
      <c r="K41" s="14">
        <v>47.9</v>
      </c>
      <c r="L41" s="14">
        <v>51.6</v>
      </c>
      <c r="M41" s="11">
        <v>53.6</v>
      </c>
    </row>
    <row r="42" spans="1:13" ht="21" customHeight="1">
      <c r="A42" s="6">
        <v>42979</v>
      </c>
      <c r="B42" s="7">
        <v>58.8</v>
      </c>
      <c r="C42" s="7">
        <v>53.5</v>
      </c>
      <c r="D42" s="7">
        <v>55.4</v>
      </c>
      <c r="E42" s="7">
        <v>52.8</v>
      </c>
      <c r="F42" s="7">
        <v>56.4</v>
      </c>
      <c r="G42" s="7">
        <v>30.4</v>
      </c>
      <c r="H42" s="7">
        <v>58.2</v>
      </c>
      <c r="I42" s="7">
        <v>65.7</v>
      </c>
      <c r="J42" s="7">
        <v>49.4</v>
      </c>
      <c r="K42" s="14">
        <v>51.9</v>
      </c>
      <c r="L42" s="14">
        <v>50.4</v>
      </c>
      <c r="M42" s="11">
        <v>55.3</v>
      </c>
    </row>
    <row r="43" spans="1:13" ht="21" customHeight="1">
      <c r="A43" s="6">
        <v>43009</v>
      </c>
      <c r="B43" s="7">
        <v>58.4269662921348</v>
      </c>
      <c r="C43" s="7">
        <v>52.816901408450697</v>
      </c>
      <c r="D43" s="7">
        <v>55.508474576271198</v>
      </c>
      <c r="E43" s="7">
        <v>53.107344632768402</v>
      </c>
      <c r="F43" s="7">
        <v>56.497175141242899</v>
      </c>
      <c r="G43" s="7">
        <v>35.490196078431403</v>
      </c>
      <c r="H43" s="7">
        <v>55.367231638418097</v>
      </c>
      <c r="I43" s="7">
        <v>62.711864406779704</v>
      </c>
      <c r="J43" s="7">
        <v>49.5762711864407</v>
      </c>
      <c r="K43" s="14">
        <v>50.849858356940501</v>
      </c>
      <c r="L43" s="14">
        <v>50</v>
      </c>
      <c r="M43" s="11">
        <v>55</v>
      </c>
    </row>
    <row r="44" spans="1:13" ht="21" customHeight="1">
      <c r="A44" s="6">
        <v>43040</v>
      </c>
      <c r="B44" s="7">
        <v>59.3</v>
      </c>
      <c r="C44" s="7">
        <v>54.3</v>
      </c>
      <c r="D44" s="7">
        <v>56</v>
      </c>
      <c r="E44" s="7">
        <v>53.7</v>
      </c>
      <c r="F44" s="7">
        <v>57.1</v>
      </c>
      <c r="G44" s="7">
        <v>37.6</v>
      </c>
      <c r="H44" s="7">
        <v>54</v>
      </c>
      <c r="I44" s="7">
        <v>64.3</v>
      </c>
      <c r="J44" s="7">
        <v>48.1</v>
      </c>
      <c r="K44" s="14">
        <v>50</v>
      </c>
      <c r="L44" s="14">
        <v>48.8</v>
      </c>
      <c r="M44" s="11">
        <v>55.9</v>
      </c>
    </row>
    <row r="45" spans="1:13" ht="21" customHeight="1">
      <c r="A45" s="6">
        <v>43070</v>
      </c>
      <c r="B45" s="7">
        <v>63.2</v>
      </c>
      <c r="C45" s="7">
        <v>60</v>
      </c>
      <c r="D45" s="7">
        <v>57.4</v>
      </c>
      <c r="E45" s="7">
        <v>53.9</v>
      </c>
      <c r="F45" s="7">
        <v>61.1</v>
      </c>
      <c r="G45" s="7">
        <v>40.200000000000003</v>
      </c>
      <c r="H45" s="7">
        <v>54.3</v>
      </c>
      <c r="I45" s="7">
        <v>63.4</v>
      </c>
      <c r="J45" s="7">
        <v>53.6</v>
      </c>
      <c r="K45" s="14">
        <v>45.7</v>
      </c>
      <c r="L45" s="14">
        <v>47.4</v>
      </c>
      <c r="M45" s="11">
        <v>59.3</v>
      </c>
    </row>
    <row r="46" spans="1:13" ht="21" customHeight="1">
      <c r="A46" s="6">
        <v>43101</v>
      </c>
      <c r="B46" s="7">
        <v>59.6</v>
      </c>
      <c r="C46" s="7">
        <v>58.3</v>
      </c>
      <c r="D46" s="7">
        <v>56.8</v>
      </c>
      <c r="E46" s="7">
        <v>53.3</v>
      </c>
      <c r="F46" s="7">
        <v>57.7</v>
      </c>
      <c r="G46" s="7">
        <v>35.1</v>
      </c>
      <c r="H46" s="7">
        <v>55</v>
      </c>
      <c r="I46" s="7">
        <v>63.3</v>
      </c>
      <c r="J46" s="7">
        <v>49.1</v>
      </c>
      <c r="K46" s="14">
        <v>42.9</v>
      </c>
      <c r="L46" s="14">
        <v>45.4</v>
      </c>
      <c r="M46" s="11">
        <v>57.3</v>
      </c>
    </row>
    <row r="47" spans="1:13" ht="21" customHeight="1">
      <c r="A47" s="6">
        <v>43132</v>
      </c>
      <c r="B47" s="7">
        <v>57.8</v>
      </c>
      <c r="C47" s="7">
        <v>55.6</v>
      </c>
      <c r="D47" s="7">
        <v>57</v>
      </c>
      <c r="E47" s="7">
        <v>53.9</v>
      </c>
      <c r="F47" s="7">
        <v>58.1</v>
      </c>
      <c r="G47" s="7">
        <v>42</v>
      </c>
      <c r="H47" s="7">
        <v>55.9</v>
      </c>
      <c r="I47" s="7">
        <v>65.400000000000006</v>
      </c>
      <c r="J47" s="7">
        <v>54.3</v>
      </c>
      <c r="K47" s="14">
        <v>37.6</v>
      </c>
      <c r="L47" s="14">
        <v>53.3</v>
      </c>
      <c r="M47" s="11">
        <v>56.3</v>
      </c>
    </row>
    <row r="48" spans="1:13" ht="21" customHeight="1">
      <c r="A48" s="6">
        <v>43160</v>
      </c>
      <c r="B48" s="7">
        <v>59.1</v>
      </c>
      <c r="C48" s="7">
        <v>56.1</v>
      </c>
      <c r="D48" s="7">
        <v>56.6</v>
      </c>
      <c r="E48" s="7">
        <v>53.3</v>
      </c>
      <c r="F48" s="7">
        <v>59.4</v>
      </c>
      <c r="G48" s="7">
        <v>36.4</v>
      </c>
      <c r="H48" s="7">
        <v>52.1</v>
      </c>
      <c r="I48" s="7">
        <v>61.1</v>
      </c>
      <c r="J48" s="7">
        <v>54.1</v>
      </c>
      <c r="K48" s="14">
        <v>42.1</v>
      </c>
      <c r="L48" s="14">
        <v>48.7</v>
      </c>
      <c r="M48" s="11">
        <v>56.7</v>
      </c>
    </row>
    <row r="49" spans="1:13" ht="21" customHeight="1">
      <c r="A49" s="6">
        <v>43191</v>
      </c>
      <c r="B49" s="7">
        <v>58.6</v>
      </c>
      <c r="C49" s="7">
        <v>55.8</v>
      </c>
      <c r="D49" s="7">
        <v>57.4</v>
      </c>
      <c r="E49" s="7">
        <v>55</v>
      </c>
      <c r="F49" s="7">
        <v>59.5</v>
      </c>
      <c r="G49" s="7">
        <v>37.6</v>
      </c>
      <c r="H49" s="7">
        <v>51.3</v>
      </c>
      <c r="I49" s="7">
        <v>62.4</v>
      </c>
      <c r="J49" s="7">
        <v>52.9</v>
      </c>
      <c r="K49" s="14">
        <v>41.4</v>
      </c>
      <c r="L49" s="14">
        <v>51.1</v>
      </c>
      <c r="M49" s="11">
        <v>56.9</v>
      </c>
    </row>
    <row r="50" spans="1:13" ht="21" customHeight="1">
      <c r="A50" s="6">
        <v>43221</v>
      </c>
      <c r="B50" s="7">
        <v>58.8</v>
      </c>
      <c r="C50" s="7">
        <v>54.9</v>
      </c>
      <c r="D50" s="7">
        <v>57.5</v>
      </c>
      <c r="E50" s="7">
        <v>55.2</v>
      </c>
      <c r="F50" s="7">
        <v>58.1</v>
      </c>
      <c r="G50" s="7">
        <v>40.1</v>
      </c>
      <c r="H50" s="7">
        <v>53.9</v>
      </c>
      <c r="I50" s="7">
        <v>61.8</v>
      </c>
      <c r="J50" s="7">
        <v>50.8</v>
      </c>
      <c r="K50" s="14">
        <v>38.5</v>
      </c>
      <c r="L50" s="14">
        <v>55.8</v>
      </c>
      <c r="M50" s="11">
        <v>56.5</v>
      </c>
    </row>
    <row r="51" spans="1:13" ht="21" customHeight="1">
      <c r="A51" s="6">
        <v>43252</v>
      </c>
      <c r="B51" s="7">
        <v>59.2</v>
      </c>
      <c r="C51" s="7">
        <v>56.2</v>
      </c>
      <c r="D51" s="7">
        <v>56.5</v>
      </c>
      <c r="E51" s="7">
        <v>55.4</v>
      </c>
      <c r="F51" s="7">
        <v>57.7</v>
      </c>
      <c r="G51" s="7">
        <v>37.6</v>
      </c>
      <c r="H51" s="7">
        <v>53.8</v>
      </c>
      <c r="I51" s="7">
        <v>61.9</v>
      </c>
      <c r="J51" s="7">
        <v>47.6</v>
      </c>
      <c r="K51" s="14">
        <v>38</v>
      </c>
      <c r="L51" s="14">
        <v>51.1</v>
      </c>
      <c r="M51" s="11">
        <v>57</v>
      </c>
    </row>
    <row r="52" spans="1:13" ht="21" customHeight="1">
      <c r="A52" s="6">
        <v>43282</v>
      </c>
      <c r="B52" s="7">
        <v>59</v>
      </c>
      <c r="C52" s="7">
        <v>55.8</v>
      </c>
      <c r="D52" s="7">
        <v>56.8</v>
      </c>
      <c r="E52" s="7">
        <v>55</v>
      </c>
      <c r="F52" s="7">
        <v>57.4</v>
      </c>
      <c r="G52" s="7">
        <v>39.4</v>
      </c>
      <c r="H52" s="7">
        <v>52.3</v>
      </c>
      <c r="I52" s="7">
        <v>60.7</v>
      </c>
      <c r="J52" s="7">
        <v>51.1</v>
      </c>
      <c r="K52" s="14">
        <v>40.700000000000003</v>
      </c>
      <c r="L52" s="14">
        <v>51.3</v>
      </c>
      <c r="M52" s="11">
        <v>56.8</v>
      </c>
    </row>
    <row r="53" spans="1:13" ht="21" customHeight="1">
      <c r="A53" s="6">
        <v>43313</v>
      </c>
      <c r="B53" s="7">
        <v>59.3</v>
      </c>
      <c r="C53" s="7">
        <v>56.9</v>
      </c>
      <c r="D53" s="7">
        <v>55.9</v>
      </c>
      <c r="E53" s="7">
        <v>55.5</v>
      </c>
      <c r="F53" s="7">
        <v>57.1</v>
      </c>
      <c r="G53" s="7">
        <v>39.700000000000003</v>
      </c>
      <c r="H53" s="7">
        <v>50.1</v>
      </c>
      <c r="I53" s="7">
        <v>59.3</v>
      </c>
      <c r="J53" s="7">
        <v>50.1</v>
      </c>
      <c r="K53" s="14">
        <v>43.1</v>
      </c>
      <c r="L53" s="14">
        <v>50.7</v>
      </c>
      <c r="M53" s="11">
        <v>57.1</v>
      </c>
    </row>
    <row r="54" spans="1:13" ht="21" customHeight="1">
      <c r="A54" s="6">
        <v>43344</v>
      </c>
      <c r="B54" s="7">
        <v>58.4</v>
      </c>
      <c r="C54" s="7">
        <v>55.3</v>
      </c>
      <c r="D54" s="7">
        <v>56.1</v>
      </c>
      <c r="E54" s="7">
        <v>54.9</v>
      </c>
      <c r="F54" s="7">
        <v>55.9</v>
      </c>
      <c r="G54" s="7">
        <v>37.1</v>
      </c>
      <c r="H54" s="7">
        <v>52.4</v>
      </c>
      <c r="I54" s="7">
        <v>57.5</v>
      </c>
      <c r="J54" s="7">
        <v>49.4</v>
      </c>
      <c r="K54" s="14">
        <v>42.2</v>
      </c>
      <c r="L54" s="14">
        <v>50.5</v>
      </c>
      <c r="M54" s="11">
        <v>56.2</v>
      </c>
    </row>
    <row r="55" spans="1:13" ht="21" customHeight="1">
      <c r="A55" s="6">
        <v>43374</v>
      </c>
      <c r="B55" s="7">
        <v>58.9</v>
      </c>
      <c r="C55" s="7">
        <v>56.8</v>
      </c>
      <c r="D55" s="7">
        <v>56.4</v>
      </c>
      <c r="E55" s="7">
        <v>54.8</v>
      </c>
      <c r="F55" s="7">
        <v>56.2</v>
      </c>
      <c r="G55" s="7">
        <v>39.9</v>
      </c>
      <c r="H55" s="7">
        <v>51.2</v>
      </c>
      <c r="I55" s="7">
        <v>56.7</v>
      </c>
      <c r="J55" s="7">
        <v>50.9</v>
      </c>
      <c r="K55" s="14">
        <v>39.6</v>
      </c>
      <c r="L55" s="14">
        <v>51.5</v>
      </c>
      <c r="M55" s="11">
        <v>56.8</v>
      </c>
    </row>
    <row r="56" spans="1:13" ht="21" customHeight="1">
      <c r="A56" s="6">
        <v>43405</v>
      </c>
      <c r="B56" s="7">
        <v>59.9</v>
      </c>
      <c r="C56" s="7">
        <v>58.1</v>
      </c>
      <c r="D56" s="7">
        <v>56.9</v>
      </c>
      <c r="E56" s="7">
        <v>55.4</v>
      </c>
      <c r="F56" s="7">
        <v>58.7</v>
      </c>
      <c r="G56" s="7">
        <v>41.2</v>
      </c>
      <c r="H56" s="7">
        <v>51.9</v>
      </c>
      <c r="I56" s="7">
        <v>57.8</v>
      </c>
      <c r="J56" s="7">
        <v>52.2</v>
      </c>
      <c r="K56" s="14">
        <v>40</v>
      </c>
      <c r="L56" s="14">
        <v>53.8</v>
      </c>
      <c r="M56" s="11">
        <v>57.9</v>
      </c>
    </row>
    <row r="57" spans="1:13" ht="21" customHeight="1">
      <c r="A57" s="6">
        <v>43435</v>
      </c>
      <c r="B57" s="7">
        <v>63.6</v>
      </c>
      <c r="C57" s="7">
        <v>62.3</v>
      </c>
      <c r="D57" s="7">
        <v>58.4</v>
      </c>
      <c r="E57" s="7">
        <v>57</v>
      </c>
      <c r="F57" s="7">
        <v>63.2</v>
      </c>
      <c r="G57" s="7">
        <v>42.1</v>
      </c>
      <c r="H57" s="7">
        <v>51.6</v>
      </c>
      <c r="I57" s="7">
        <v>61.3</v>
      </c>
      <c r="J57" s="7">
        <v>56.1</v>
      </c>
      <c r="K57" s="14">
        <v>41.7</v>
      </c>
      <c r="L57" s="14">
        <v>50.6</v>
      </c>
      <c r="M57" s="11">
        <v>61.1</v>
      </c>
    </row>
    <row r="58" spans="1:13" ht="21" customHeight="1">
      <c r="A58" s="6">
        <v>43466</v>
      </c>
      <c r="B58" s="7">
        <v>59.3</v>
      </c>
      <c r="C58" s="7">
        <v>58.9</v>
      </c>
      <c r="D58" s="7">
        <v>58.3</v>
      </c>
      <c r="E58" s="7">
        <v>56.4</v>
      </c>
      <c r="F58" s="7">
        <v>59.9</v>
      </c>
      <c r="G58" s="7">
        <v>41.4</v>
      </c>
      <c r="H58" s="7">
        <v>52.5</v>
      </c>
      <c r="I58" s="7">
        <v>62.2</v>
      </c>
      <c r="J58" s="7">
        <v>52.5</v>
      </c>
      <c r="K58" s="14">
        <v>42.1</v>
      </c>
      <c r="L58" s="14">
        <v>52.3</v>
      </c>
      <c r="M58" s="11">
        <v>58.5</v>
      </c>
    </row>
    <row r="59" spans="1:13" ht="21" customHeight="1">
      <c r="A59" s="6">
        <v>43497</v>
      </c>
      <c r="B59" s="7">
        <v>57.5</v>
      </c>
      <c r="C59" s="7">
        <v>56.9</v>
      </c>
      <c r="D59" s="7">
        <v>58.2</v>
      </c>
      <c r="E59" s="7">
        <v>56.3</v>
      </c>
      <c r="F59" s="7">
        <v>56.2</v>
      </c>
      <c r="G59" s="7">
        <v>39.700000000000003</v>
      </c>
      <c r="H59" s="7">
        <v>53.7</v>
      </c>
      <c r="I59" s="7">
        <v>60.9</v>
      </c>
      <c r="J59" s="7">
        <v>52.1</v>
      </c>
      <c r="K59" s="14">
        <v>44.1</v>
      </c>
      <c r="L59" s="14">
        <v>55.4</v>
      </c>
      <c r="M59" s="11">
        <v>57.1</v>
      </c>
    </row>
    <row r="60" spans="1:13" ht="21" customHeight="1">
      <c r="A60" s="6">
        <v>43525</v>
      </c>
      <c r="B60" s="7">
        <v>58.3</v>
      </c>
      <c r="C60" s="7">
        <v>56.7</v>
      </c>
      <c r="D60" s="7">
        <v>58.4</v>
      </c>
      <c r="E60" s="7">
        <v>56.9</v>
      </c>
      <c r="F60" s="7">
        <v>57.1</v>
      </c>
      <c r="G60" s="7">
        <v>47.9</v>
      </c>
      <c r="H60" s="7">
        <v>62.3</v>
      </c>
      <c r="I60" s="7">
        <v>57.6</v>
      </c>
      <c r="J60" s="7">
        <v>51.8</v>
      </c>
      <c r="K60" s="14">
        <v>47.6</v>
      </c>
      <c r="L60" s="14">
        <v>60.7</v>
      </c>
      <c r="M60" s="11">
        <v>57.4</v>
      </c>
    </row>
    <row r="61" spans="1:13" ht="21" customHeight="1">
      <c r="A61" s="6">
        <v>43556</v>
      </c>
      <c r="B61" s="7">
        <v>58.8</v>
      </c>
      <c r="C61" s="7">
        <v>57.2</v>
      </c>
      <c r="D61" s="7">
        <v>58.1</v>
      </c>
      <c r="E61" s="7">
        <v>57</v>
      </c>
      <c r="F61" s="7">
        <v>57.5</v>
      </c>
      <c r="G61" s="7">
        <v>37.4</v>
      </c>
      <c r="H61" s="7">
        <v>52.4</v>
      </c>
      <c r="I61" s="7">
        <v>60.2</v>
      </c>
      <c r="J61" s="7">
        <v>57.3</v>
      </c>
      <c r="K61" s="14">
        <v>44.5</v>
      </c>
      <c r="L61" s="14">
        <v>54.4</v>
      </c>
      <c r="M61" s="11">
        <v>57.7</v>
      </c>
    </row>
    <row r="62" spans="1:13" ht="21" customHeight="1">
      <c r="A62" s="6">
        <v>43586</v>
      </c>
      <c r="B62" s="7">
        <v>59.1</v>
      </c>
      <c r="C62" s="7">
        <v>56.9</v>
      </c>
      <c r="D62" s="7">
        <v>58.4</v>
      </c>
      <c r="E62" s="7">
        <v>57.3</v>
      </c>
      <c r="F62" s="7">
        <v>56.8</v>
      </c>
      <c r="G62" s="7">
        <v>37.700000000000003</v>
      </c>
      <c r="H62" s="7">
        <v>52.3</v>
      </c>
      <c r="I62" s="7">
        <v>62.2</v>
      </c>
      <c r="J62" s="7">
        <v>51.5</v>
      </c>
      <c r="K62" s="14">
        <v>40.799999999999997</v>
      </c>
      <c r="L62" s="14">
        <v>51.5</v>
      </c>
      <c r="M62" s="11">
        <v>57.8</v>
      </c>
    </row>
    <row r="63" spans="1:13" ht="21" customHeight="1">
      <c r="A63" s="6">
        <v>43617</v>
      </c>
      <c r="B63" s="7">
        <v>59.3</v>
      </c>
      <c r="C63" s="7">
        <v>55.9</v>
      </c>
      <c r="D63" s="7">
        <v>58.7</v>
      </c>
      <c r="E63" s="7">
        <v>57.5</v>
      </c>
      <c r="F63" s="7">
        <v>55</v>
      </c>
      <c r="G63" s="7">
        <v>38</v>
      </c>
      <c r="H63" s="7">
        <v>52.4</v>
      </c>
      <c r="I63" s="7">
        <v>62.7</v>
      </c>
      <c r="J63" s="7">
        <v>52.1</v>
      </c>
      <c r="K63" s="14">
        <v>43.8</v>
      </c>
      <c r="L63" s="14">
        <v>51.1</v>
      </c>
      <c r="M63" s="11">
        <v>57.4</v>
      </c>
    </row>
    <row r="64" spans="1:13" ht="21" customHeight="1">
      <c r="A64" s="6">
        <v>43647</v>
      </c>
      <c r="B64" s="7">
        <v>58.9</v>
      </c>
      <c r="C64" s="7">
        <v>57.2</v>
      </c>
      <c r="D64" s="7">
        <v>57.5</v>
      </c>
      <c r="E64" s="7">
        <v>57.3</v>
      </c>
      <c r="F64" s="7">
        <v>56.2</v>
      </c>
      <c r="G64" s="7">
        <v>41.1</v>
      </c>
      <c r="H64" s="7">
        <v>52.2</v>
      </c>
      <c r="I64" s="7">
        <v>59.5</v>
      </c>
      <c r="J64" s="7">
        <v>52.5</v>
      </c>
      <c r="K64" s="14">
        <v>41.8</v>
      </c>
      <c r="L64" s="14">
        <v>51.5</v>
      </c>
      <c r="M64" s="11">
        <v>57.6</v>
      </c>
    </row>
    <row r="65" spans="1:13" ht="21" customHeight="1">
      <c r="A65" s="6">
        <v>43678</v>
      </c>
      <c r="B65" s="7">
        <v>58.7</v>
      </c>
      <c r="C65" s="7">
        <v>57.1</v>
      </c>
      <c r="D65" s="7">
        <v>58.3</v>
      </c>
      <c r="E65" s="7">
        <v>57.1</v>
      </c>
      <c r="F65" s="7">
        <v>58.7</v>
      </c>
      <c r="G65" s="7">
        <v>39.9</v>
      </c>
      <c r="H65" s="7">
        <v>50.3</v>
      </c>
      <c r="I65" s="7">
        <v>57</v>
      </c>
      <c r="J65" s="7">
        <v>51.2</v>
      </c>
      <c r="K65" s="14">
        <v>42.4</v>
      </c>
      <c r="L65" s="14">
        <v>52.1</v>
      </c>
      <c r="M65" s="11">
        <v>57.9</v>
      </c>
    </row>
    <row r="66" spans="1:13" ht="21" customHeight="1">
      <c r="A66" s="6">
        <v>43709</v>
      </c>
      <c r="B66" s="7">
        <v>58.5</v>
      </c>
      <c r="C66" s="7">
        <v>57.2</v>
      </c>
      <c r="D66" s="7">
        <v>58.4</v>
      </c>
      <c r="E66" s="7">
        <v>56.6</v>
      </c>
      <c r="F66" s="7">
        <v>58.1</v>
      </c>
      <c r="G66" s="7">
        <v>39</v>
      </c>
      <c r="H66" s="7">
        <v>51.9</v>
      </c>
      <c r="I66" s="7">
        <v>58.8</v>
      </c>
      <c r="J66" s="7">
        <v>50.7</v>
      </c>
      <c r="K66" s="14">
        <v>43.9</v>
      </c>
      <c r="L66" s="14">
        <v>53.5</v>
      </c>
      <c r="M66" s="11">
        <v>57.7</v>
      </c>
    </row>
    <row r="67" spans="1:13" ht="21" customHeight="1">
      <c r="A67" s="6">
        <v>43739</v>
      </c>
      <c r="B67" s="7">
        <v>59.3</v>
      </c>
      <c r="C67" s="7">
        <v>57.9</v>
      </c>
      <c r="D67" s="7">
        <v>58.6</v>
      </c>
      <c r="E67" s="7">
        <v>56.8</v>
      </c>
      <c r="F67" s="7">
        <v>58.6</v>
      </c>
      <c r="G67" s="7">
        <v>40</v>
      </c>
      <c r="H67" s="7">
        <v>52.5</v>
      </c>
      <c r="I67" s="7">
        <v>58.4</v>
      </c>
      <c r="J67" s="7">
        <v>53.7</v>
      </c>
      <c r="K67" s="14">
        <v>42.5</v>
      </c>
      <c r="L67" s="14">
        <v>53.1</v>
      </c>
      <c r="M67" s="11">
        <v>58.2</v>
      </c>
    </row>
    <row r="68" spans="1:13" ht="21" customHeight="1">
      <c r="A68" s="6">
        <v>43770</v>
      </c>
      <c r="B68" s="7">
        <v>60.1</v>
      </c>
      <c r="C68" s="7">
        <v>59.4</v>
      </c>
      <c r="D68" s="7">
        <v>58.7</v>
      </c>
      <c r="E68" s="7">
        <v>57.7</v>
      </c>
      <c r="F68" s="7">
        <v>60.6</v>
      </c>
      <c r="G68" s="7">
        <v>41</v>
      </c>
      <c r="H68" s="7">
        <v>53.1</v>
      </c>
      <c r="I68" s="7">
        <v>59.3</v>
      </c>
      <c r="J68" s="7">
        <v>55.8</v>
      </c>
      <c r="K68" s="14">
        <v>41.4</v>
      </c>
      <c r="L68" s="14">
        <v>53.1</v>
      </c>
      <c r="M68" s="11">
        <v>59.3</v>
      </c>
    </row>
    <row r="69" spans="1:13" ht="21" customHeight="1">
      <c r="A69" s="6">
        <v>43800</v>
      </c>
      <c r="B69" s="7">
        <v>61.8</v>
      </c>
      <c r="C69" s="7">
        <v>61.5</v>
      </c>
      <c r="D69" s="7">
        <v>60.5</v>
      </c>
      <c r="E69" s="7">
        <v>58</v>
      </c>
      <c r="F69" s="7">
        <v>62.4</v>
      </c>
      <c r="G69" s="7">
        <v>39.1</v>
      </c>
      <c r="H69" s="7">
        <v>51.9</v>
      </c>
      <c r="I69" s="7">
        <v>59.2</v>
      </c>
      <c r="J69" s="7">
        <v>57</v>
      </c>
      <c r="K69" s="14">
        <v>45.5</v>
      </c>
      <c r="L69" s="14">
        <v>52.8</v>
      </c>
      <c r="M69" s="11">
        <v>60.8</v>
      </c>
    </row>
  </sheetData>
  <hyperlinks>
    <hyperlink ref="A1" location="Menu!A1" display="Return to Menu" xr:uid="{00000000-0004-0000-1300-000000000000}"/>
  </hyperlinks>
  <pageMargins left="0.7" right="0.7" top="0.75" bottom="0.75" header="0.3" footer="0.3"/>
  <pageSetup scale="7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K69"/>
  <sheetViews>
    <sheetView view="pageBreakPreview" zoomScaleNormal="100" zoomScaleSheetLayoutView="100" workbookViewId="0">
      <pane xSplit="1" ySplit="3" topLeftCell="B4" activePane="bottomRight" state="frozen"/>
      <selection pane="topRight"/>
      <selection pane="bottomLeft"/>
      <selection pane="bottomRight" activeCell="B7" sqref="B7"/>
    </sheetView>
  </sheetViews>
  <sheetFormatPr defaultColWidth="9.1796875" defaultRowHeight="14.5"/>
  <cols>
    <col min="1" max="16384" width="9.1796875" style="1"/>
  </cols>
  <sheetData>
    <row r="1" spans="1:11" ht="18" customHeight="1">
      <c r="A1" s="2" t="s">
        <v>41</v>
      </c>
    </row>
    <row r="2" spans="1:11" ht="18" customHeight="1">
      <c r="A2" s="3" t="s">
        <v>544</v>
      </c>
    </row>
    <row r="3" spans="1:11" ht="63">
      <c r="A3" s="4" t="s">
        <v>48</v>
      </c>
      <c r="B3" s="5" t="s">
        <v>545</v>
      </c>
      <c r="C3" s="5" t="s">
        <v>546</v>
      </c>
      <c r="D3" s="5" t="s">
        <v>535</v>
      </c>
      <c r="E3" s="5" t="s">
        <v>547</v>
      </c>
      <c r="F3" s="5" t="s">
        <v>548</v>
      </c>
      <c r="G3" s="5" t="s">
        <v>541</v>
      </c>
      <c r="H3" s="5" t="s">
        <v>549</v>
      </c>
      <c r="I3" s="5" t="s">
        <v>550</v>
      </c>
      <c r="J3" s="5" t="s">
        <v>551</v>
      </c>
      <c r="K3" s="10" t="s">
        <v>543</v>
      </c>
    </row>
    <row r="4" spans="1:11" ht="17.25" customHeight="1">
      <c r="A4" s="6">
        <v>41821</v>
      </c>
      <c r="B4" s="7">
        <v>58.858858858858902</v>
      </c>
      <c r="C4" s="7">
        <v>55.939849624060201</v>
      </c>
      <c r="D4" s="7">
        <v>50.150375939849603</v>
      </c>
      <c r="E4" s="7">
        <v>55.227272727272698</v>
      </c>
      <c r="F4" s="7">
        <v>53.990963855421697</v>
      </c>
      <c r="G4" s="7">
        <v>46.2423312883436</v>
      </c>
      <c r="H4" s="7">
        <v>43.963963963963998</v>
      </c>
      <c r="I4" s="7">
        <v>47.261484098939903</v>
      </c>
      <c r="J4" s="7">
        <v>47.799696509863402</v>
      </c>
      <c r="K4" s="11">
        <v>55.044089287510303</v>
      </c>
    </row>
    <row r="5" spans="1:11" ht="17.25" customHeight="1">
      <c r="A5" s="6">
        <v>41852</v>
      </c>
      <c r="B5" s="7">
        <v>60.561797752808999</v>
      </c>
      <c r="C5" s="7">
        <v>59.797297297297298</v>
      </c>
      <c r="D5" s="7">
        <v>58.314606741573002</v>
      </c>
      <c r="E5" s="7">
        <v>57.013574660633502</v>
      </c>
      <c r="F5" s="7">
        <v>56.094808126410797</v>
      </c>
      <c r="G5" s="7">
        <v>47.025171624713998</v>
      </c>
      <c r="H5" s="7">
        <v>46.126760563380302</v>
      </c>
      <c r="I5" s="7">
        <v>46.357615894039697</v>
      </c>
      <c r="J5" s="7">
        <v>48.0549199084668</v>
      </c>
      <c r="K5" s="11">
        <v>58.9</v>
      </c>
    </row>
    <row r="6" spans="1:11" ht="17.25" customHeight="1">
      <c r="A6" s="6">
        <v>41883</v>
      </c>
      <c r="B6" s="7">
        <v>57.125456760048699</v>
      </c>
      <c r="C6" s="7">
        <v>57.490864799025601</v>
      </c>
      <c r="D6" s="7">
        <v>49.938875305623498</v>
      </c>
      <c r="E6" s="7">
        <v>54.305043050430498</v>
      </c>
      <c r="F6" s="7">
        <v>52.804878048780502</v>
      </c>
      <c r="G6" s="7">
        <v>46.215880893300302</v>
      </c>
      <c r="H6" s="7">
        <v>40.679304897314402</v>
      </c>
      <c r="I6" s="7">
        <v>45.238095238095198</v>
      </c>
      <c r="J6" s="7">
        <v>47.625</v>
      </c>
      <c r="K6" s="11">
        <v>54.715059978782101</v>
      </c>
    </row>
    <row r="7" spans="1:11" ht="17.25" customHeight="1">
      <c r="A7" s="6">
        <v>41913</v>
      </c>
      <c r="B7" s="7">
        <v>59.574468085106403</v>
      </c>
      <c r="C7" s="7">
        <v>59.386733416771001</v>
      </c>
      <c r="D7" s="7">
        <v>53.884711779448601</v>
      </c>
      <c r="E7" s="7">
        <v>56.416772554002499</v>
      </c>
      <c r="F7" s="7">
        <v>53.262233375156796</v>
      </c>
      <c r="G7" s="7">
        <v>46.374045801526698</v>
      </c>
      <c r="H7" s="7">
        <v>40.819672131147499</v>
      </c>
      <c r="I7" s="7">
        <v>44.888178913738003</v>
      </c>
      <c r="J7" s="7">
        <v>43.75</v>
      </c>
      <c r="K7" s="11">
        <v>57.315671458832099</v>
      </c>
    </row>
    <row r="8" spans="1:11" ht="17.25" customHeight="1">
      <c r="A8" s="6">
        <v>41944</v>
      </c>
      <c r="B8" s="7">
        <v>62.484548825710696</v>
      </c>
      <c r="C8" s="7">
        <v>63.580246913580297</v>
      </c>
      <c r="D8" s="7">
        <v>57.911001236093902</v>
      </c>
      <c r="E8" s="7">
        <v>54.596273291925499</v>
      </c>
      <c r="F8" s="7">
        <v>57.292954264524099</v>
      </c>
      <c r="G8" s="7">
        <v>49.6231155778895</v>
      </c>
      <c r="H8" s="7">
        <v>45.180722891566298</v>
      </c>
      <c r="I8" s="7">
        <v>47.471098265896003</v>
      </c>
      <c r="J8" s="7">
        <v>48.125</v>
      </c>
      <c r="K8" s="11">
        <v>59.643017566827602</v>
      </c>
    </row>
    <row r="9" spans="1:11" ht="17.25" customHeight="1">
      <c r="A9" s="6">
        <v>41974</v>
      </c>
      <c r="B9" s="7">
        <v>56.2332439678284</v>
      </c>
      <c r="C9" s="7">
        <v>56.040268456375799</v>
      </c>
      <c r="D9" s="7">
        <v>51.407506702412903</v>
      </c>
      <c r="E9" s="7">
        <v>51.482479784366603</v>
      </c>
      <c r="F9" s="7">
        <v>54.496644295301998</v>
      </c>
      <c r="G9" s="7">
        <v>45.6375838926174</v>
      </c>
      <c r="H9" s="7">
        <v>43.556701030927798</v>
      </c>
      <c r="I9" s="7">
        <v>46.482412060301499</v>
      </c>
      <c r="J9" s="7">
        <v>43.826322930800501</v>
      </c>
      <c r="K9" s="11">
        <v>53.790874727745901</v>
      </c>
    </row>
    <row r="10" spans="1:11" ht="17.25" customHeight="1">
      <c r="A10" s="6">
        <v>42005</v>
      </c>
      <c r="B10" s="7">
        <v>48.754669987546698</v>
      </c>
      <c r="C10" s="7">
        <v>50.435865504358702</v>
      </c>
      <c r="D10" s="7">
        <v>51.246882793017498</v>
      </c>
      <c r="E10" s="7">
        <v>51.949685534591197</v>
      </c>
      <c r="F10" s="7">
        <v>48.815461346633398</v>
      </c>
      <c r="G10" s="7">
        <v>43.193384223918599</v>
      </c>
      <c r="H10" s="7">
        <v>41.097922848664702</v>
      </c>
      <c r="I10" s="7">
        <v>44.298245614035103</v>
      </c>
      <c r="J10" s="7">
        <v>46.977660972404699</v>
      </c>
      <c r="K10" s="11">
        <v>50.596775954878503</v>
      </c>
    </row>
    <row r="11" spans="1:11" ht="17.25" customHeight="1">
      <c r="A11" s="6">
        <v>42036</v>
      </c>
      <c r="B11" s="7">
        <v>54.243542435424402</v>
      </c>
      <c r="C11" s="7">
        <v>54.674046740467404</v>
      </c>
      <c r="D11" s="7">
        <v>52.521525215252197</v>
      </c>
      <c r="E11" s="7">
        <v>54.460966542750903</v>
      </c>
      <c r="F11" s="7">
        <v>54.135802469135797</v>
      </c>
      <c r="G11" s="7">
        <v>46</v>
      </c>
      <c r="H11" s="7">
        <v>43.030303030303003</v>
      </c>
      <c r="I11" s="7">
        <v>44.584569732937702</v>
      </c>
      <c r="J11" s="7">
        <v>46.095717884130998</v>
      </c>
      <c r="K11" s="11">
        <v>53.9750202334737</v>
      </c>
    </row>
    <row r="12" spans="1:11" ht="17.25" customHeight="1">
      <c r="A12" s="6">
        <v>42064</v>
      </c>
      <c r="B12" s="7">
        <v>49.677002583979302</v>
      </c>
      <c r="C12" s="7">
        <v>51.098191214470297</v>
      </c>
      <c r="D12" s="7">
        <v>45.607235142118903</v>
      </c>
      <c r="E12" s="7">
        <v>47.9817708333333</v>
      </c>
      <c r="F12" s="7">
        <v>49.805950840879703</v>
      </c>
      <c r="G12" s="7">
        <v>46.485411140583601</v>
      </c>
      <c r="H12" s="7">
        <v>39.920634920634903</v>
      </c>
      <c r="I12" s="7">
        <v>44.1860465116279</v>
      </c>
      <c r="J12" s="7">
        <v>40.224570673712002</v>
      </c>
      <c r="K12" s="11">
        <v>48.591049943475497</v>
      </c>
    </row>
    <row r="13" spans="1:11" ht="17.25" customHeight="1">
      <c r="A13" s="6">
        <v>42095</v>
      </c>
      <c r="B13" s="7">
        <v>58.207070707070699</v>
      </c>
      <c r="C13" s="7">
        <v>56.826801517066997</v>
      </c>
      <c r="D13" s="7">
        <v>49.053030303030297</v>
      </c>
      <c r="E13" s="7">
        <v>50.838709677419402</v>
      </c>
      <c r="F13" s="7">
        <v>51.459390862944197</v>
      </c>
      <c r="G13" s="7">
        <v>46.598202824133502</v>
      </c>
      <c r="H13" s="7">
        <v>41.095890410958901</v>
      </c>
      <c r="I13" s="7">
        <v>44.485842026825601</v>
      </c>
      <c r="J13" s="7">
        <v>42.958656330749299</v>
      </c>
      <c r="K13" s="11">
        <v>53.731403051146799</v>
      </c>
    </row>
    <row r="14" spans="1:11" ht="17.25" customHeight="1">
      <c r="A14" s="6">
        <v>42125</v>
      </c>
      <c r="B14" s="7">
        <v>52.9</v>
      </c>
      <c r="C14" s="7">
        <v>53.1</v>
      </c>
      <c r="D14" s="7">
        <v>49.7</v>
      </c>
      <c r="E14" s="7">
        <v>51.1</v>
      </c>
      <c r="F14" s="8">
        <v>51.3</v>
      </c>
      <c r="G14" s="7">
        <v>44.1</v>
      </c>
      <c r="H14" s="7">
        <v>37.200000000000003</v>
      </c>
      <c r="I14" s="7">
        <v>39.1</v>
      </c>
      <c r="J14" s="7">
        <v>44.3</v>
      </c>
      <c r="K14" s="11">
        <v>51.7</v>
      </c>
    </row>
    <row r="15" spans="1:11" ht="17.25" customHeight="1">
      <c r="A15" s="6">
        <v>42156</v>
      </c>
      <c r="B15" s="7">
        <v>51.5</v>
      </c>
      <c r="C15" s="7">
        <v>50.3</v>
      </c>
      <c r="D15" s="7">
        <v>46.4</v>
      </c>
      <c r="E15" s="7">
        <v>52</v>
      </c>
      <c r="F15" s="8">
        <v>48.5</v>
      </c>
      <c r="G15" s="7">
        <v>44.4</v>
      </c>
      <c r="H15" s="7">
        <v>36.9</v>
      </c>
      <c r="I15" s="7">
        <v>40.4</v>
      </c>
      <c r="J15" s="7">
        <v>42.7</v>
      </c>
      <c r="K15" s="11">
        <v>50.1</v>
      </c>
    </row>
    <row r="16" spans="1:11" ht="17.25" customHeight="1">
      <c r="A16" s="6">
        <v>42186</v>
      </c>
      <c r="B16" s="7">
        <v>50.393184796854499</v>
      </c>
      <c r="C16" s="7">
        <v>51.441677588466597</v>
      </c>
      <c r="D16" s="7">
        <v>48.556430446194199</v>
      </c>
      <c r="E16" s="7">
        <v>49.470899470899496</v>
      </c>
      <c r="F16" s="7">
        <v>50.263504611330703</v>
      </c>
      <c r="G16" s="7">
        <v>43.7912813738441</v>
      </c>
      <c r="H16" s="7">
        <v>39.1233766233766</v>
      </c>
      <c r="I16" s="7">
        <v>39.182692307692299</v>
      </c>
      <c r="J16" s="7">
        <v>43.983957219251302</v>
      </c>
      <c r="K16" s="11">
        <v>50</v>
      </c>
    </row>
    <row r="17" spans="1:11" ht="17.25" customHeight="1">
      <c r="A17" s="6">
        <v>42217</v>
      </c>
      <c r="B17" s="7">
        <v>52.275600505688999</v>
      </c>
      <c r="C17" s="7">
        <v>52.402022756005103</v>
      </c>
      <c r="D17" s="7">
        <v>47.977243994943102</v>
      </c>
      <c r="E17" s="7">
        <v>50.063694267515899</v>
      </c>
      <c r="F17" s="7">
        <v>50.697969543147202</v>
      </c>
      <c r="G17" s="7">
        <v>43.029150823827599</v>
      </c>
      <c r="H17" s="7">
        <v>39.823717948717899</v>
      </c>
      <c r="I17" s="7">
        <v>38.291605301914601</v>
      </c>
      <c r="J17" s="7">
        <v>44.023136246786599</v>
      </c>
      <c r="K17" s="11">
        <v>50.7</v>
      </c>
    </row>
    <row r="18" spans="1:11" ht="17.25" customHeight="1">
      <c r="A18" s="6">
        <v>42248</v>
      </c>
      <c r="B18" s="7">
        <v>52.088607594936697</v>
      </c>
      <c r="C18" s="7">
        <v>52.347715736040598</v>
      </c>
      <c r="D18" s="7">
        <v>46.958174904943</v>
      </c>
      <c r="E18" s="7">
        <v>49.101412066752196</v>
      </c>
      <c r="F18" s="7">
        <v>48.653846153846203</v>
      </c>
      <c r="G18" s="7">
        <v>44.515306122448997</v>
      </c>
      <c r="H18" s="7">
        <v>42.868852459016402</v>
      </c>
      <c r="I18" s="7">
        <v>41.421947449768197</v>
      </c>
      <c r="J18" s="7">
        <v>45.888594164456201</v>
      </c>
      <c r="K18" s="11">
        <v>50.1</v>
      </c>
    </row>
    <row r="19" spans="1:11" ht="17.25" customHeight="1">
      <c r="A19" s="6">
        <v>42278</v>
      </c>
      <c r="B19" s="7">
        <v>54.2383292383292</v>
      </c>
      <c r="C19" s="7">
        <v>54.125615763546797</v>
      </c>
      <c r="D19" s="7">
        <v>49.324324324324301</v>
      </c>
      <c r="E19" s="7">
        <v>50.062189054726403</v>
      </c>
      <c r="F19" s="7">
        <v>49.938423645320199</v>
      </c>
      <c r="G19" s="7">
        <v>43.928128872366798</v>
      </c>
      <c r="H19" s="7">
        <v>40.336134453781497</v>
      </c>
      <c r="I19" s="7">
        <v>42.384105960264897</v>
      </c>
      <c r="J19" s="7">
        <v>45.216836734693899</v>
      </c>
      <c r="K19" s="11">
        <v>51.9</v>
      </c>
    </row>
    <row r="20" spans="1:11" ht="17.25" customHeight="1">
      <c r="A20" s="6">
        <v>42309</v>
      </c>
      <c r="B20" s="7">
        <v>52.891566265060199</v>
      </c>
      <c r="C20" s="7">
        <v>51.577669902912596</v>
      </c>
      <c r="D20" s="7">
        <v>45.586457073760599</v>
      </c>
      <c r="E20" s="7">
        <v>48.464373464373502</v>
      </c>
      <c r="F20" s="7">
        <v>51.81598062954</v>
      </c>
      <c r="G20" s="7">
        <v>42.760736196319002</v>
      </c>
      <c r="H20" s="7">
        <v>37.669172932330802</v>
      </c>
      <c r="I20" s="7">
        <v>38.994169096209902</v>
      </c>
      <c r="J20" s="7">
        <v>41.759603469640602</v>
      </c>
      <c r="K20" s="11">
        <v>49.6</v>
      </c>
    </row>
    <row r="21" spans="1:11" ht="17.25" customHeight="1">
      <c r="A21" s="6">
        <v>42339</v>
      </c>
      <c r="B21" s="7">
        <v>55.855338691159602</v>
      </c>
      <c r="C21" s="7">
        <v>56.429391504018398</v>
      </c>
      <c r="D21" s="7">
        <v>50</v>
      </c>
      <c r="E21" s="7">
        <v>51.497695852534598</v>
      </c>
      <c r="F21" s="7">
        <v>54.655172413793103</v>
      </c>
      <c r="G21" s="7">
        <v>47.008055235903299</v>
      </c>
      <c r="H21" s="7">
        <v>41.895604395604401</v>
      </c>
      <c r="I21" s="7">
        <v>42.732166890982498</v>
      </c>
      <c r="J21" s="7">
        <v>47.161066048667401</v>
      </c>
      <c r="K21" s="11">
        <v>53.445606511928098</v>
      </c>
    </row>
    <row r="22" spans="1:11" ht="17.25" customHeight="1">
      <c r="A22" s="6">
        <v>42370</v>
      </c>
      <c r="B22" s="7">
        <v>46.196868008948499</v>
      </c>
      <c r="C22" s="7">
        <v>46.424581005586603</v>
      </c>
      <c r="D22" s="7">
        <v>46.973094170403598</v>
      </c>
      <c r="E22" s="7">
        <v>47.895335608646199</v>
      </c>
      <c r="F22" s="7">
        <v>57.278835386338201</v>
      </c>
      <c r="G22" s="7">
        <v>44.337485843714603</v>
      </c>
      <c r="H22" s="7">
        <v>36.175942549371598</v>
      </c>
      <c r="I22" s="7">
        <v>39.042207792207797</v>
      </c>
      <c r="J22" s="7">
        <v>41.608796296296298</v>
      </c>
      <c r="K22" s="11">
        <v>46.9</v>
      </c>
    </row>
    <row r="23" spans="1:11" ht="17.25" customHeight="1">
      <c r="A23" s="6">
        <v>42401</v>
      </c>
      <c r="B23" s="9">
        <v>43.671679197994997</v>
      </c>
      <c r="C23" s="9">
        <v>42.042606516290697</v>
      </c>
      <c r="D23" s="9">
        <v>44.486215538847098</v>
      </c>
      <c r="E23" s="9">
        <v>47.103274559193999</v>
      </c>
      <c r="F23" s="9">
        <v>53.575909661229602</v>
      </c>
      <c r="G23" s="9">
        <v>39.567430025445297</v>
      </c>
      <c r="H23" s="9">
        <v>37.528344671201801</v>
      </c>
      <c r="I23" s="9">
        <v>36.616702355460397</v>
      </c>
      <c r="J23" s="9">
        <v>43.563068920676201</v>
      </c>
      <c r="K23" s="12">
        <v>44.3</v>
      </c>
    </row>
    <row r="24" spans="1:11" ht="17.25" customHeight="1">
      <c r="A24" s="6">
        <v>42430</v>
      </c>
      <c r="B24" s="7">
        <v>46.3087248322148</v>
      </c>
      <c r="C24" s="7">
        <v>44.742729306487703</v>
      </c>
      <c r="D24" s="7">
        <v>43.903803131991097</v>
      </c>
      <c r="E24" s="7">
        <v>46.497175141242899</v>
      </c>
      <c r="F24" s="7">
        <v>58.501118568232698</v>
      </c>
      <c r="G24" s="7">
        <v>43.806818181818201</v>
      </c>
      <c r="H24" s="7">
        <v>34.3205574912892</v>
      </c>
      <c r="I24" s="7">
        <v>34.966216216216203</v>
      </c>
      <c r="J24" s="7">
        <v>41.139240506329102</v>
      </c>
      <c r="K24" s="12">
        <v>45.4</v>
      </c>
    </row>
    <row r="25" spans="1:11" ht="17.25" customHeight="1">
      <c r="A25" s="6">
        <v>42461</v>
      </c>
      <c r="B25" s="7">
        <v>44.237102085620201</v>
      </c>
      <c r="C25" s="7">
        <v>42.197802197802197</v>
      </c>
      <c r="D25" s="7">
        <v>43.337004405286301</v>
      </c>
      <c r="E25" s="7">
        <v>47.603121516164997</v>
      </c>
      <c r="F25" s="7">
        <v>62.209944751381201</v>
      </c>
      <c r="G25" s="7">
        <v>43.143812709030101</v>
      </c>
      <c r="H25" s="7">
        <v>31.833616298811499</v>
      </c>
      <c r="I25" s="7">
        <v>33.097484276729602</v>
      </c>
      <c r="J25" s="7">
        <v>39.784335981838801</v>
      </c>
      <c r="K25" s="11">
        <v>44.3</v>
      </c>
    </row>
    <row r="26" spans="1:11" ht="17.25" customHeight="1">
      <c r="A26" s="6">
        <v>42491</v>
      </c>
      <c r="B26" s="7">
        <v>44.290657439446399</v>
      </c>
      <c r="C26" s="7">
        <v>41.349480968858103</v>
      </c>
      <c r="D26" s="7">
        <v>44.579008073817803</v>
      </c>
      <c r="E26" s="7">
        <v>46.922183507549398</v>
      </c>
      <c r="F26" s="7">
        <v>62.877030162413</v>
      </c>
      <c r="G26" s="7">
        <v>38.117647058823501</v>
      </c>
      <c r="H26" s="7">
        <v>33.184257602862303</v>
      </c>
      <c r="I26" s="7">
        <v>35.0420168067227</v>
      </c>
      <c r="J26" s="7">
        <v>40.343601895734601</v>
      </c>
      <c r="K26" s="12">
        <v>44.3</v>
      </c>
    </row>
    <row r="27" spans="1:11" ht="17.25" customHeight="1">
      <c r="A27" s="6">
        <v>42522</v>
      </c>
      <c r="B27" s="7">
        <v>40.200445434298402</v>
      </c>
      <c r="C27" s="7">
        <v>39.5763656633222</v>
      </c>
      <c r="D27" s="7">
        <v>42.483296213808501</v>
      </c>
      <c r="E27" s="7">
        <v>47.058823529411796</v>
      </c>
      <c r="F27" s="7">
        <v>60.686164229471302</v>
      </c>
      <c r="G27" s="7">
        <v>39.614074914869498</v>
      </c>
      <c r="H27" s="7">
        <v>33.213644524236997</v>
      </c>
      <c r="I27" s="7">
        <v>34.726962457337898</v>
      </c>
      <c r="J27" s="7">
        <v>38.4704519119351</v>
      </c>
      <c r="K27" s="13">
        <v>42.3</v>
      </c>
    </row>
    <row r="28" spans="1:11" ht="17.25" customHeight="1">
      <c r="A28" s="6">
        <v>42552</v>
      </c>
      <c r="B28" s="7">
        <v>42.765460910151702</v>
      </c>
      <c r="C28" s="7">
        <v>42.298716452742099</v>
      </c>
      <c r="D28" s="7">
        <v>41.948658109684899</v>
      </c>
      <c r="E28" s="7">
        <v>45.818610129564199</v>
      </c>
      <c r="F28" s="7">
        <v>60.3629976580796</v>
      </c>
      <c r="G28" s="7">
        <v>38.630952380952401</v>
      </c>
      <c r="H28" s="7">
        <v>30.018083182640101</v>
      </c>
      <c r="I28" s="7">
        <v>32.675814751286502</v>
      </c>
      <c r="J28" s="7">
        <v>37.9928315412186</v>
      </c>
      <c r="K28" s="13">
        <v>43.2</v>
      </c>
    </row>
    <row r="29" spans="1:11" ht="17.25" customHeight="1">
      <c r="A29" s="6">
        <v>42583</v>
      </c>
      <c r="B29" s="7">
        <v>43.561030235162399</v>
      </c>
      <c r="C29" s="7">
        <v>42.049272116461403</v>
      </c>
      <c r="D29" s="7">
        <v>41.367713004484301</v>
      </c>
      <c r="E29" s="7">
        <v>47.740112994350298</v>
      </c>
      <c r="F29" s="7">
        <v>60.830527497194197</v>
      </c>
      <c r="G29" s="7">
        <v>39.431818181818201</v>
      </c>
      <c r="H29" s="7">
        <v>32.861896838602298</v>
      </c>
      <c r="I29" s="7">
        <v>34.232026143790797</v>
      </c>
      <c r="J29" s="7">
        <v>39.431818181818201</v>
      </c>
      <c r="K29" s="12">
        <v>43.7</v>
      </c>
    </row>
    <row r="30" spans="1:11" ht="17.25" customHeight="1">
      <c r="A30" s="6">
        <v>42614</v>
      </c>
      <c r="B30" s="7">
        <v>39.907192575406</v>
      </c>
      <c r="C30" s="7">
        <v>40.034965034964998</v>
      </c>
      <c r="D30" s="7">
        <v>40.326340326340301</v>
      </c>
      <c r="E30" s="7">
        <v>43.928571428571402</v>
      </c>
      <c r="F30" s="7">
        <v>63.120567375886502</v>
      </c>
      <c r="G30" s="7">
        <v>39.600967351874203</v>
      </c>
      <c r="H30" s="7">
        <v>28.571428571428601</v>
      </c>
      <c r="I30" s="7">
        <v>30.2083333333333</v>
      </c>
      <c r="J30" s="7">
        <v>37.860576923076898</v>
      </c>
      <c r="K30" s="11">
        <v>41</v>
      </c>
    </row>
    <row r="31" spans="1:11" ht="17.25" customHeight="1">
      <c r="A31" s="6">
        <v>42644</v>
      </c>
      <c r="B31" s="7">
        <v>42.998897464167598</v>
      </c>
      <c r="C31" s="7">
        <v>42.7152317880795</v>
      </c>
      <c r="D31" s="7">
        <v>41.501103752759398</v>
      </c>
      <c r="E31" s="7">
        <v>46.408529741863099</v>
      </c>
      <c r="F31" s="7">
        <v>65.256124721603598</v>
      </c>
      <c r="G31" s="7">
        <v>40.883352208380501</v>
      </c>
      <c r="H31" s="7">
        <v>32.785299806576397</v>
      </c>
      <c r="I31" s="7">
        <v>33.812949640287798</v>
      </c>
      <c r="J31" s="7">
        <v>38.737201365187701</v>
      </c>
      <c r="K31" s="11">
        <v>43.4</v>
      </c>
    </row>
    <row r="32" spans="1:11" ht="17.25" customHeight="1">
      <c r="A32" s="6">
        <v>42675</v>
      </c>
      <c r="B32" s="7">
        <v>43.015873015872998</v>
      </c>
      <c r="C32" s="7">
        <v>42.3361522198731</v>
      </c>
      <c r="D32" s="7">
        <v>40.243902439024403</v>
      </c>
      <c r="E32" s="7">
        <v>45.479009687836403</v>
      </c>
      <c r="F32" s="7">
        <v>66.755319148936195</v>
      </c>
      <c r="G32" s="7">
        <v>42.416034669555799</v>
      </c>
      <c r="H32" s="7">
        <v>30.841121495327101</v>
      </c>
      <c r="I32" s="7">
        <v>33.978873239436602</v>
      </c>
      <c r="J32" s="7">
        <v>41.065482796892297</v>
      </c>
      <c r="K32" s="11">
        <v>42.8</v>
      </c>
    </row>
    <row r="33" spans="1:11" ht="17.25" customHeight="1">
      <c r="A33" s="6">
        <v>42705</v>
      </c>
      <c r="B33" s="7">
        <v>48.242971887550198</v>
      </c>
      <c r="C33" s="7">
        <v>46.881287726358103</v>
      </c>
      <c r="D33" s="7">
        <v>43.768844221105503</v>
      </c>
      <c r="E33" s="7">
        <v>49.540816326530603</v>
      </c>
      <c r="F33" s="7">
        <v>64.026236125126104</v>
      </c>
      <c r="G33" s="7">
        <v>41.495901639344297</v>
      </c>
      <c r="H33" s="7">
        <v>33.844765342960301</v>
      </c>
      <c r="I33" s="7">
        <v>35.497470489038797</v>
      </c>
      <c r="J33" s="7">
        <v>41.649377593361002</v>
      </c>
      <c r="K33" s="11">
        <v>47.1</v>
      </c>
    </row>
    <row r="34" spans="1:11" ht="17.25" customHeight="1">
      <c r="A34" s="6">
        <v>42736</v>
      </c>
      <c r="B34" s="7">
        <v>50.603000000000002</v>
      </c>
      <c r="C34" s="7">
        <v>49.447000000000003</v>
      </c>
      <c r="D34" s="7">
        <v>45.582299999999996</v>
      </c>
      <c r="E34" s="7">
        <v>52.0304</v>
      </c>
      <c r="F34" s="7">
        <v>65.605999999999995</v>
      </c>
      <c r="G34" s="7">
        <v>43.553199999999997</v>
      </c>
      <c r="H34" s="7">
        <v>32.5291</v>
      </c>
      <c r="I34" s="7">
        <v>36.053800000000003</v>
      </c>
      <c r="J34" s="7">
        <v>45.537660000000002</v>
      </c>
      <c r="K34" s="11">
        <v>49.4</v>
      </c>
    </row>
    <row r="35" spans="1:11" ht="17.25" customHeight="1">
      <c r="A35" s="6">
        <v>42767</v>
      </c>
      <c r="B35" s="9">
        <v>45.440881763527102</v>
      </c>
      <c r="C35" s="9">
        <v>44.924623115577901</v>
      </c>
      <c r="D35" s="9">
        <v>42.627883650952903</v>
      </c>
      <c r="E35" s="9">
        <v>44.8979591836735</v>
      </c>
      <c r="F35" s="9">
        <v>65.353535353535307</v>
      </c>
      <c r="G35" s="9">
        <v>42.944162436548197</v>
      </c>
      <c r="H35" s="9">
        <v>33.394160583941598</v>
      </c>
      <c r="I35" s="9">
        <v>34.479717813051202</v>
      </c>
      <c r="J35" s="9">
        <v>38.699690402476797</v>
      </c>
      <c r="K35" s="11">
        <v>44.5</v>
      </c>
    </row>
    <row r="36" spans="1:11" ht="17.25" customHeight="1">
      <c r="A36" s="6">
        <v>42795</v>
      </c>
      <c r="B36" s="7">
        <v>49.849699398797597</v>
      </c>
      <c r="C36" s="7">
        <v>46.439317953861597</v>
      </c>
      <c r="D36" s="7">
        <v>44.026104417670702</v>
      </c>
      <c r="E36" s="7">
        <v>47.9695431472081</v>
      </c>
      <c r="F36" s="7">
        <v>62.134944612285999</v>
      </c>
      <c r="G36" s="7">
        <v>42.733739837398403</v>
      </c>
      <c r="H36" s="7">
        <v>33.119999999999997</v>
      </c>
      <c r="I36" s="7">
        <v>34.461538461538503</v>
      </c>
      <c r="J36" s="7">
        <v>40.578947368421098</v>
      </c>
      <c r="K36" s="11">
        <v>47.071166229384502</v>
      </c>
    </row>
    <row r="37" spans="1:11" ht="17.25" customHeight="1">
      <c r="A37" s="6">
        <v>42826</v>
      </c>
      <c r="B37" s="7">
        <v>53.3</v>
      </c>
      <c r="C37" s="7">
        <v>50.5</v>
      </c>
      <c r="D37" s="7">
        <v>45.5</v>
      </c>
      <c r="E37" s="7">
        <v>48.6</v>
      </c>
      <c r="F37" s="7">
        <v>63.1</v>
      </c>
      <c r="G37" s="7">
        <v>41.6</v>
      </c>
      <c r="H37" s="7">
        <v>29.2</v>
      </c>
      <c r="I37" s="7">
        <v>33.200000000000003</v>
      </c>
      <c r="J37" s="7">
        <v>41.1</v>
      </c>
      <c r="K37" s="11">
        <v>49.5</v>
      </c>
    </row>
    <row r="38" spans="1:11" ht="17.25" customHeight="1">
      <c r="A38" s="6">
        <v>42856</v>
      </c>
      <c r="B38" s="7">
        <v>56.2</v>
      </c>
      <c r="C38" s="7">
        <v>53.2</v>
      </c>
      <c r="D38" s="7">
        <v>50.2</v>
      </c>
      <c r="E38" s="7">
        <v>51.4</v>
      </c>
      <c r="F38" s="7">
        <v>62.7</v>
      </c>
      <c r="G38" s="7">
        <v>45.3</v>
      </c>
      <c r="H38" s="7">
        <v>31.6</v>
      </c>
      <c r="I38" s="7">
        <v>34.1</v>
      </c>
      <c r="J38" s="7">
        <v>43.6</v>
      </c>
      <c r="K38" s="11">
        <v>52.7</v>
      </c>
    </row>
    <row r="39" spans="1:11" ht="17.25" customHeight="1">
      <c r="A39" s="6">
        <v>42887</v>
      </c>
      <c r="B39" s="7">
        <v>57</v>
      </c>
      <c r="C39" s="7">
        <v>54.6</v>
      </c>
      <c r="D39" s="7">
        <v>53.4</v>
      </c>
      <c r="E39" s="7">
        <v>51.8</v>
      </c>
      <c r="F39" s="7">
        <v>58.6</v>
      </c>
      <c r="G39" s="7">
        <v>40.5</v>
      </c>
      <c r="H39" s="7">
        <v>30.3</v>
      </c>
      <c r="I39" s="7">
        <v>33.5</v>
      </c>
      <c r="J39" s="7">
        <v>42.7</v>
      </c>
      <c r="K39" s="13">
        <v>54.2</v>
      </c>
    </row>
    <row r="40" spans="1:11" ht="17.25" customHeight="1">
      <c r="A40" s="6">
        <v>42917</v>
      </c>
      <c r="B40" s="7">
        <v>56.8</v>
      </c>
      <c r="C40" s="7">
        <v>55.1</v>
      </c>
      <c r="D40" s="7">
        <v>54</v>
      </c>
      <c r="E40" s="7">
        <v>51.9</v>
      </c>
      <c r="F40" s="7">
        <v>58.1</v>
      </c>
      <c r="G40" s="7">
        <v>42.9</v>
      </c>
      <c r="H40" s="7">
        <v>32</v>
      </c>
      <c r="I40" s="7">
        <v>36.799999999999997</v>
      </c>
      <c r="J40" s="7">
        <v>41.5</v>
      </c>
      <c r="K40" s="13">
        <v>54.4</v>
      </c>
    </row>
    <row r="41" spans="1:11" ht="17.25" customHeight="1">
      <c r="A41" s="6">
        <v>42948</v>
      </c>
      <c r="B41" s="7">
        <v>56.1</v>
      </c>
      <c r="C41" s="7">
        <v>53.5</v>
      </c>
      <c r="D41" s="7">
        <v>54.4</v>
      </c>
      <c r="E41" s="7">
        <v>52.3</v>
      </c>
      <c r="F41" s="7">
        <v>54.5</v>
      </c>
      <c r="G41" s="7">
        <v>42.8</v>
      </c>
      <c r="H41" s="7">
        <v>34.5</v>
      </c>
      <c r="I41" s="7">
        <v>34.799999999999997</v>
      </c>
      <c r="J41" s="7">
        <v>42</v>
      </c>
      <c r="K41" s="11">
        <v>54.1</v>
      </c>
    </row>
    <row r="42" spans="1:11" ht="17.25" customHeight="1">
      <c r="A42" s="6">
        <v>42979</v>
      </c>
      <c r="B42" s="7">
        <v>56.8</v>
      </c>
      <c r="C42" s="7">
        <v>55.4</v>
      </c>
      <c r="D42" s="7">
        <v>54.7</v>
      </c>
      <c r="E42" s="7">
        <v>52.9</v>
      </c>
      <c r="F42" s="7">
        <v>56.9</v>
      </c>
      <c r="G42" s="7">
        <v>42.2</v>
      </c>
      <c r="H42" s="7">
        <v>31.2</v>
      </c>
      <c r="I42" s="7">
        <v>35.9</v>
      </c>
      <c r="J42" s="7">
        <v>44.2</v>
      </c>
      <c r="K42" s="11">
        <v>54.9</v>
      </c>
    </row>
    <row r="43" spans="1:11" ht="17.25" customHeight="1">
      <c r="A43" s="6">
        <v>43009</v>
      </c>
      <c r="B43" s="7">
        <v>57.5</v>
      </c>
      <c r="C43" s="7">
        <v>55.7</v>
      </c>
      <c r="D43" s="7">
        <v>54.4</v>
      </c>
      <c r="E43" s="7">
        <v>53.4</v>
      </c>
      <c r="F43" s="7">
        <v>56.4</v>
      </c>
      <c r="G43" s="7">
        <v>41.4</v>
      </c>
      <c r="H43" s="7">
        <v>29.6</v>
      </c>
      <c r="I43" s="7">
        <v>35.4</v>
      </c>
      <c r="J43" s="7">
        <v>38.9</v>
      </c>
      <c r="K43" s="11">
        <v>55.3</v>
      </c>
    </row>
    <row r="44" spans="1:11" ht="17.25" customHeight="1">
      <c r="A44" s="6">
        <v>43040</v>
      </c>
      <c r="B44" s="7">
        <v>59.352517985611499</v>
      </c>
      <c r="C44" s="7">
        <v>58.4</v>
      </c>
      <c r="D44" s="7">
        <v>54.586330935251802</v>
      </c>
      <c r="E44" s="7">
        <v>58.018018018017997</v>
      </c>
      <c r="F44" s="7">
        <v>55.706521739130402</v>
      </c>
      <c r="G44" s="7">
        <v>43.636363636363598</v>
      </c>
      <c r="H44" s="7">
        <v>28.808864265928001</v>
      </c>
      <c r="I44" s="7">
        <v>33.289473684210499</v>
      </c>
      <c r="J44" s="7">
        <v>40.642201834862398</v>
      </c>
      <c r="K44" s="11">
        <v>57.6</v>
      </c>
    </row>
    <row r="45" spans="1:11" ht="17.25" customHeight="1">
      <c r="A45" s="6">
        <v>43070</v>
      </c>
      <c r="B45" s="7">
        <v>67.400000000000006</v>
      </c>
      <c r="C45" s="7">
        <v>62.2</v>
      </c>
      <c r="D45" s="7">
        <v>55.7</v>
      </c>
      <c r="E45" s="7">
        <v>62.9</v>
      </c>
      <c r="F45" s="7">
        <v>56.1</v>
      </c>
      <c r="G45" s="7">
        <v>44.6</v>
      </c>
      <c r="H45" s="7">
        <v>34.6</v>
      </c>
      <c r="I45" s="7">
        <v>39.1</v>
      </c>
      <c r="J45" s="7">
        <v>40.299999999999997</v>
      </c>
      <c r="K45" s="11">
        <v>62.1</v>
      </c>
    </row>
    <row r="46" spans="1:11" ht="17.25" customHeight="1">
      <c r="A46" s="6">
        <v>43101</v>
      </c>
      <c r="B46" s="7">
        <v>61.3</v>
      </c>
      <c r="C46" s="7">
        <v>58.2</v>
      </c>
      <c r="D46" s="7">
        <v>55.1</v>
      </c>
      <c r="E46" s="7">
        <v>59.5</v>
      </c>
      <c r="F46" s="7">
        <v>56.9</v>
      </c>
      <c r="G46" s="7">
        <v>41.3</v>
      </c>
      <c r="H46" s="7">
        <v>31</v>
      </c>
      <c r="I46" s="7">
        <v>35.1</v>
      </c>
      <c r="J46" s="7">
        <v>42.8</v>
      </c>
      <c r="K46" s="11">
        <v>58.5</v>
      </c>
    </row>
    <row r="47" spans="1:11" ht="17.25" customHeight="1">
      <c r="A47" s="6">
        <v>43132</v>
      </c>
      <c r="B47" s="7">
        <v>55.6</v>
      </c>
      <c r="C47" s="7">
        <v>53.7</v>
      </c>
      <c r="D47" s="7">
        <v>55.3</v>
      </c>
      <c r="E47" s="7">
        <v>59.8</v>
      </c>
      <c r="F47" s="7">
        <v>52.8</v>
      </c>
      <c r="G47" s="7">
        <v>41.2</v>
      </c>
      <c r="H47" s="7">
        <v>34.700000000000003</v>
      </c>
      <c r="I47" s="7">
        <v>39.1</v>
      </c>
      <c r="J47" s="7">
        <v>40.299999999999997</v>
      </c>
      <c r="K47" s="11">
        <v>56.1</v>
      </c>
    </row>
    <row r="48" spans="1:11" ht="17.25" customHeight="1">
      <c r="A48" s="6">
        <v>43160</v>
      </c>
      <c r="B48" s="7">
        <v>58.7</v>
      </c>
      <c r="C48" s="7">
        <v>55.8</v>
      </c>
      <c r="D48" s="7">
        <v>55.1</v>
      </c>
      <c r="E48" s="7">
        <v>59.2</v>
      </c>
      <c r="F48" s="7">
        <v>50.3</v>
      </c>
      <c r="G48" s="7">
        <v>42.9</v>
      </c>
      <c r="H48" s="7">
        <v>39</v>
      </c>
      <c r="I48" s="7">
        <v>38.5</v>
      </c>
      <c r="J48" s="7">
        <v>44.1</v>
      </c>
      <c r="K48" s="11">
        <v>57.2</v>
      </c>
    </row>
    <row r="49" spans="1:11" ht="17.25" customHeight="1">
      <c r="A49" s="6">
        <v>43191</v>
      </c>
      <c r="B49" s="7">
        <v>58.8</v>
      </c>
      <c r="C49" s="7">
        <v>56.4</v>
      </c>
      <c r="D49" s="7">
        <v>55.3</v>
      </c>
      <c r="E49" s="7">
        <v>59.5</v>
      </c>
      <c r="F49" s="7">
        <v>50.3</v>
      </c>
      <c r="G49" s="7">
        <v>41.5</v>
      </c>
      <c r="H49" s="7">
        <v>34.200000000000003</v>
      </c>
      <c r="I49" s="7">
        <v>34.9</v>
      </c>
      <c r="J49" s="7">
        <v>45</v>
      </c>
      <c r="K49" s="11">
        <v>57.5</v>
      </c>
    </row>
    <row r="50" spans="1:11" ht="17.25" customHeight="1">
      <c r="A50" s="6">
        <v>43221</v>
      </c>
      <c r="B50" s="7">
        <v>58.7</v>
      </c>
      <c r="C50" s="7">
        <v>55.9</v>
      </c>
      <c r="D50" s="7">
        <v>55.6</v>
      </c>
      <c r="E50" s="7">
        <v>59.2</v>
      </c>
      <c r="F50" s="7">
        <v>50.8</v>
      </c>
      <c r="G50" s="7">
        <v>40.6</v>
      </c>
      <c r="H50" s="7">
        <v>36.4</v>
      </c>
      <c r="I50" s="7">
        <v>38.4</v>
      </c>
      <c r="J50" s="7">
        <v>46.2</v>
      </c>
      <c r="K50" s="11">
        <v>57.3</v>
      </c>
    </row>
    <row r="51" spans="1:11" ht="17.25" customHeight="1">
      <c r="A51" s="6">
        <v>43252</v>
      </c>
      <c r="B51" s="7">
        <v>59.1</v>
      </c>
      <c r="C51" s="7">
        <v>56.4</v>
      </c>
      <c r="D51" s="7">
        <v>55.9</v>
      </c>
      <c r="E51" s="7">
        <v>58.5</v>
      </c>
      <c r="F51" s="7">
        <v>52.2</v>
      </c>
      <c r="G51" s="7">
        <v>44</v>
      </c>
      <c r="H51" s="7">
        <v>33.200000000000003</v>
      </c>
      <c r="I51" s="7">
        <v>40.1</v>
      </c>
      <c r="J51" s="7">
        <v>42.4</v>
      </c>
      <c r="K51" s="11">
        <v>57.5</v>
      </c>
    </row>
    <row r="52" spans="1:11" ht="17.25" customHeight="1">
      <c r="A52" s="6">
        <v>43282</v>
      </c>
      <c r="B52" s="7">
        <v>59.6</v>
      </c>
      <c r="C52" s="7">
        <v>56.1</v>
      </c>
      <c r="D52" s="7">
        <v>56.2</v>
      </c>
      <c r="E52" s="7">
        <v>59.1</v>
      </c>
      <c r="F52" s="7">
        <v>52.1</v>
      </c>
      <c r="G52" s="7">
        <v>43.1</v>
      </c>
      <c r="H52" s="7">
        <v>42.1</v>
      </c>
      <c r="I52" s="7">
        <v>40.5</v>
      </c>
      <c r="J52" s="7">
        <v>45</v>
      </c>
      <c r="K52" s="11">
        <v>57.7</v>
      </c>
    </row>
    <row r="53" spans="1:11" ht="17.25" customHeight="1">
      <c r="A53" s="6">
        <v>43313</v>
      </c>
      <c r="B53" s="7">
        <v>59.3</v>
      </c>
      <c r="C53" s="7">
        <v>56.9</v>
      </c>
      <c r="D53" s="7">
        <v>56.7</v>
      </c>
      <c r="E53" s="7">
        <v>58.9</v>
      </c>
      <c r="F53" s="7">
        <v>50.8</v>
      </c>
      <c r="G53" s="7">
        <v>43.3</v>
      </c>
      <c r="H53" s="7">
        <v>40.1</v>
      </c>
      <c r="I53" s="7">
        <v>40.299999999999997</v>
      </c>
      <c r="J53" s="7">
        <v>44.8</v>
      </c>
      <c r="K53" s="11">
        <v>58</v>
      </c>
    </row>
    <row r="54" spans="1:11" ht="17.25" customHeight="1">
      <c r="A54" s="6">
        <v>43344</v>
      </c>
      <c r="B54" s="7">
        <v>58.1</v>
      </c>
      <c r="C54" s="7">
        <v>55.8</v>
      </c>
      <c r="D54" s="7">
        <v>55.4</v>
      </c>
      <c r="E54" s="7">
        <v>56.8</v>
      </c>
      <c r="F54" s="7">
        <v>50.2</v>
      </c>
      <c r="G54" s="7">
        <v>41.5</v>
      </c>
      <c r="H54" s="7">
        <v>40.299999999999997</v>
      </c>
      <c r="I54" s="7">
        <v>41.3</v>
      </c>
      <c r="J54" s="7">
        <v>45.7</v>
      </c>
      <c r="K54" s="11">
        <v>56.5</v>
      </c>
    </row>
    <row r="55" spans="1:11" ht="17.25" customHeight="1">
      <c r="A55" s="6">
        <v>43374</v>
      </c>
      <c r="B55" s="7">
        <v>58.3</v>
      </c>
      <c r="C55" s="7">
        <v>56.4</v>
      </c>
      <c r="D55" s="7">
        <v>55.7</v>
      </c>
      <c r="E55" s="7">
        <v>57.6</v>
      </c>
      <c r="F55" s="7">
        <v>50.7</v>
      </c>
      <c r="G55" s="7">
        <v>42.8</v>
      </c>
      <c r="H55" s="7">
        <v>39.700000000000003</v>
      </c>
      <c r="I55" s="7">
        <v>42.2</v>
      </c>
      <c r="J55" s="7">
        <v>45.5</v>
      </c>
      <c r="K55" s="11">
        <v>57</v>
      </c>
    </row>
    <row r="56" spans="1:11" ht="17.25" customHeight="1">
      <c r="A56" s="6">
        <v>43405</v>
      </c>
      <c r="B56" s="7">
        <v>60.4</v>
      </c>
      <c r="C56" s="7">
        <v>57.5</v>
      </c>
      <c r="D56" s="7">
        <v>56.2</v>
      </c>
      <c r="E56" s="7">
        <v>59.6</v>
      </c>
      <c r="F56" s="7">
        <v>52.6</v>
      </c>
      <c r="G56" s="7">
        <v>42</v>
      </c>
      <c r="H56" s="7">
        <v>38.700000000000003</v>
      </c>
      <c r="I56" s="7">
        <v>39.4</v>
      </c>
      <c r="J56" s="7">
        <v>45.9</v>
      </c>
      <c r="K56" s="11">
        <v>58.4</v>
      </c>
    </row>
    <row r="57" spans="1:11" ht="17.25" customHeight="1">
      <c r="A57" s="6">
        <v>43435</v>
      </c>
      <c r="B57" s="7">
        <v>65.2</v>
      </c>
      <c r="C57" s="7">
        <v>63.1</v>
      </c>
      <c r="D57" s="7">
        <v>57.9</v>
      </c>
      <c r="E57" s="7">
        <v>62.8</v>
      </c>
      <c r="F57" s="7">
        <v>52.4</v>
      </c>
      <c r="G57" s="7">
        <v>42.7</v>
      </c>
      <c r="H57" s="7">
        <v>42</v>
      </c>
      <c r="I57" s="7">
        <v>41.3</v>
      </c>
      <c r="J57" s="7">
        <v>45.8</v>
      </c>
      <c r="K57" s="11">
        <v>62.3</v>
      </c>
    </row>
    <row r="58" spans="1:11" ht="17.25" customHeight="1">
      <c r="A58" s="6">
        <v>43466</v>
      </c>
      <c r="B58" s="7">
        <v>61.7</v>
      </c>
      <c r="C58" s="7">
        <v>60.2</v>
      </c>
      <c r="D58" s="7">
        <v>57.7</v>
      </c>
      <c r="E58" s="7">
        <v>60.6</v>
      </c>
      <c r="F58" s="7">
        <v>52.2</v>
      </c>
      <c r="G58" s="7">
        <v>40.1</v>
      </c>
      <c r="H58" s="7">
        <v>38.1</v>
      </c>
      <c r="I58" s="7">
        <v>40.4</v>
      </c>
      <c r="J58" s="7">
        <v>45.5</v>
      </c>
      <c r="K58" s="11">
        <v>60.1</v>
      </c>
    </row>
    <row r="59" spans="1:11" ht="17.25" customHeight="1">
      <c r="A59" s="6">
        <v>43497</v>
      </c>
      <c r="B59" s="7">
        <v>59.7</v>
      </c>
      <c r="C59" s="7">
        <v>58.6</v>
      </c>
      <c r="D59" s="7">
        <v>57.3</v>
      </c>
      <c r="E59" s="7">
        <v>58.2</v>
      </c>
      <c r="F59" s="7">
        <v>50.3</v>
      </c>
      <c r="G59" s="7">
        <v>38.799999999999997</v>
      </c>
      <c r="H59" s="7">
        <v>36.200000000000003</v>
      </c>
      <c r="I59" s="7">
        <v>42.2</v>
      </c>
      <c r="J59" s="7">
        <v>44.6</v>
      </c>
      <c r="K59" s="11">
        <v>58.4</v>
      </c>
    </row>
    <row r="60" spans="1:11" ht="17.25" customHeight="1">
      <c r="A60" s="6">
        <v>43525</v>
      </c>
      <c r="B60" s="7">
        <v>57.8</v>
      </c>
      <c r="C60" s="7">
        <v>58.9</v>
      </c>
      <c r="D60" s="7">
        <v>57.8</v>
      </c>
      <c r="E60" s="7">
        <v>59.5</v>
      </c>
      <c r="F60" s="7">
        <v>50.5</v>
      </c>
      <c r="G60" s="7">
        <v>40.299999999999997</v>
      </c>
      <c r="H60" s="7">
        <v>39.4</v>
      </c>
      <c r="I60" s="7">
        <v>38.700000000000003</v>
      </c>
      <c r="J60" s="7">
        <v>44.2</v>
      </c>
      <c r="K60" s="11">
        <v>58.5</v>
      </c>
    </row>
    <row r="61" spans="1:11" ht="17.25" customHeight="1">
      <c r="A61" s="6">
        <v>43556</v>
      </c>
      <c r="B61" s="7">
        <v>58.4</v>
      </c>
      <c r="C61" s="7">
        <v>59</v>
      </c>
      <c r="D61" s="7">
        <v>58.7</v>
      </c>
      <c r="E61" s="7">
        <v>58.5</v>
      </c>
      <c r="F61" s="7">
        <v>52.1</v>
      </c>
      <c r="G61" s="7">
        <v>43.5</v>
      </c>
      <c r="H61" s="7">
        <v>38.799999999999997</v>
      </c>
      <c r="I61" s="7">
        <v>40.799999999999997</v>
      </c>
      <c r="J61" s="7">
        <v>45</v>
      </c>
      <c r="K61" s="11">
        <v>58.7</v>
      </c>
    </row>
    <row r="62" spans="1:11" ht="17.25" customHeight="1">
      <c r="A62" s="6">
        <v>43586</v>
      </c>
      <c r="B62" s="7">
        <v>59.2</v>
      </c>
      <c r="C62" s="7">
        <v>58.6</v>
      </c>
      <c r="D62" s="7">
        <v>58.5</v>
      </c>
      <c r="E62" s="7">
        <v>59.3</v>
      </c>
      <c r="F62" s="7">
        <v>51.3</v>
      </c>
      <c r="G62" s="7">
        <v>42.3</v>
      </c>
      <c r="H62" s="7">
        <v>39.799999999999997</v>
      </c>
      <c r="I62" s="7">
        <v>43.2</v>
      </c>
      <c r="J62" s="7">
        <v>44.5</v>
      </c>
      <c r="K62" s="11">
        <v>58.9</v>
      </c>
    </row>
    <row r="63" spans="1:11" ht="17.25" customHeight="1">
      <c r="A63" s="6">
        <v>43617</v>
      </c>
      <c r="B63" s="7">
        <v>58.2</v>
      </c>
      <c r="C63" s="7">
        <v>59.2</v>
      </c>
      <c r="D63" s="7">
        <v>58.3</v>
      </c>
      <c r="E63" s="7">
        <v>58.8</v>
      </c>
      <c r="F63" s="7">
        <v>52.1</v>
      </c>
      <c r="G63" s="7">
        <v>40.299999999999997</v>
      </c>
      <c r="H63" s="7">
        <v>43</v>
      </c>
      <c r="I63" s="7">
        <v>45.3</v>
      </c>
      <c r="J63" s="7">
        <v>46.1</v>
      </c>
      <c r="K63" s="11">
        <v>58.6</v>
      </c>
    </row>
    <row r="64" spans="1:11" ht="17.25" customHeight="1">
      <c r="A64" s="6">
        <v>43647</v>
      </c>
      <c r="B64" s="7">
        <v>57.6</v>
      </c>
      <c r="C64" s="7">
        <v>60.1</v>
      </c>
      <c r="D64" s="7">
        <v>58</v>
      </c>
      <c r="E64" s="7">
        <v>58.9</v>
      </c>
      <c r="F64" s="7">
        <v>51.7</v>
      </c>
      <c r="G64" s="7">
        <v>41.4</v>
      </c>
      <c r="H64" s="7">
        <v>42</v>
      </c>
      <c r="I64" s="7">
        <v>43.9</v>
      </c>
      <c r="J64" s="7">
        <v>46.6</v>
      </c>
      <c r="K64" s="11">
        <v>58.7</v>
      </c>
    </row>
    <row r="65" spans="1:11" ht="17.25" customHeight="1">
      <c r="A65" s="6">
        <v>43678</v>
      </c>
      <c r="B65" s="7">
        <v>58.167938931297698</v>
      </c>
      <c r="C65" s="7">
        <v>59.635811836115302</v>
      </c>
      <c r="D65" s="7">
        <v>57.791225416036298</v>
      </c>
      <c r="E65" s="7">
        <v>59.7579425113464</v>
      </c>
      <c r="F65" s="7">
        <v>51.244167962675</v>
      </c>
      <c r="G65" s="7">
        <v>45.12</v>
      </c>
      <c r="H65" s="7">
        <v>44.067796610169502</v>
      </c>
      <c r="I65" s="7">
        <v>45.238095238095198</v>
      </c>
      <c r="J65" s="7">
        <v>48.116438356164402</v>
      </c>
      <c r="K65" s="11">
        <v>58.8</v>
      </c>
    </row>
    <row r="66" spans="1:11" ht="17.25" customHeight="1">
      <c r="A66" s="6">
        <v>43709</v>
      </c>
      <c r="B66" s="7">
        <v>57.2</v>
      </c>
      <c r="C66" s="7">
        <v>58.4</v>
      </c>
      <c r="D66" s="7">
        <v>58</v>
      </c>
      <c r="E66" s="7">
        <v>58.5</v>
      </c>
      <c r="F66" s="7">
        <v>51.9</v>
      </c>
      <c r="G66" s="7">
        <v>45.5</v>
      </c>
      <c r="H66" s="7">
        <v>42.4</v>
      </c>
      <c r="I66" s="7">
        <v>45.7</v>
      </c>
      <c r="J66" s="7">
        <v>48.7</v>
      </c>
      <c r="K66" s="11">
        <v>58</v>
      </c>
    </row>
    <row r="67" spans="1:11" ht="17.25" customHeight="1">
      <c r="A67" s="6">
        <v>43739</v>
      </c>
      <c r="B67" s="7">
        <v>57.9</v>
      </c>
      <c r="C67" s="7">
        <v>58.5</v>
      </c>
      <c r="D67" s="7">
        <v>57.1</v>
      </c>
      <c r="E67" s="7">
        <v>59.2</v>
      </c>
      <c r="F67" s="7">
        <v>52.2</v>
      </c>
      <c r="G67" s="7">
        <v>42.9</v>
      </c>
      <c r="H67" s="7">
        <v>40.4</v>
      </c>
      <c r="I67" s="7">
        <v>41.7</v>
      </c>
      <c r="J67" s="7">
        <v>45.1</v>
      </c>
      <c r="K67" s="11">
        <v>58.2</v>
      </c>
    </row>
    <row r="68" spans="1:11" ht="17.25" customHeight="1">
      <c r="A68" s="6">
        <v>43770</v>
      </c>
      <c r="B68" s="7">
        <v>60</v>
      </c>
      <c r="C68" s="7">
        <v>60.7</v>
      </c>
      <c r="D68" s="7">
        <v>58.4</v>
      </c>
      <c r="E68" s="7">
        <v>61.5</v>
      </c>
      <c r="F68" s="7">
        <v>54.6</v>
      </c>
      <c r="G68" s="7">
        <v>43.6</v>
      </c>
      <c r="H68" s="7">
        <v>41.6</v>
      </c>
      <c r="I68" s="7">
        <v>41.9</v>
      </c>
      <c r="J68" s="7">
        <v>45.8</v>
      </c>
      <c r="K68" s="11">
        <v>60.1</v>
      </c>
    </row>
    <row r="69" spans="1:11" ht="17.25" customHeight="1">
      <c r="A69" s="6">
        <v>43800</v>
      </c>
      <c r="B69" s="7">
        <v>62.6</v>
      </c>
      <c r="C69" s="7">
        <v>61.9</v>
      </c>
      <c r="D69" s="7">
        <v>60.8</v>
      </c>
      <c r="E69" s="7">
        <v>63.1</v>
      </c>
      <c r="F69" s="7">
        <v>56</v>
      </c>
      <c r="G69" s="7">
        <v>42.5</v>
      </c>
      <c r="H69" s="7">
        <v>43.2</v>
      </c>
      <c r="I69" s="7">
        <v>41.8</v>
      </c>
      <c r="J69" s="7">
        <v>43.5</v>
      </c>
      <c r="K69" s="11">
        <v>62.1</v>
      </c>
    </row>
  </sheetData>
  <hyperlinks>
    <hyperlink ref="A1" location="Menu!A1" display="Return to Menu" xr:uid="{00000000-0004-0000-1400-000000000000}"/>
  </hyperlinks>
  <pageMargins left="0.7" right="0.7" top="0.75" bottom="0.75" header="0.3" footer="0.3"/>
  <pageSetup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A105"/>
  <sheetViews>
    <sheetView view="pageBreakPreview" zoomScaleNormal="100" zoomScaleSheetLayoutView="100" workbookViewId="0">
      <pane xSplit="1" ySplit="5" topLeftCell="Z87" activePane="bottomRight" state="frozen"/>
      <selection pane="topRight"/>
      <selection pane="bottomLeft"/>
      <selection pane="bottomRight" activeCell="X97" sqref="X97"/>
    </sheetView>
  </sheetViews>
  <sheetFormatPr defaultColWidth="9.1796875" defaultRowHeight="14"/>
  <cols>
    <col min="1" max="1" width="42" style="75" customWidth="1"/>
    <col min="2" max="10" width="10.1796875" style="75" customWidth="1"/>
    <col min="11" max="11" width="10.1796875" style="467" customWidth="1"/>
    <col min="12" max="12" width="10.1796875" style="75" customWidth="1"/>
    <col min="13" max="13" width="10.1796875" style="213" customWidth="1"/>
    <col min="14" max="14" width="10.1796875" style="98" customWidth="1"/>
    <col min="15" max="20" width="10.1796875" style="75" customWidth="1"/>
    <col min="21" max="28" width="10.26953125" style="75" customWidth="1"/>
    <col min="29" max="29" width="10.26953125" style="76" customWidth="1"/>
    <col min="30" max="40" width="10.26953125" style="75" customWidth="1"/>
    <col min="41" max="16384" width="9.1796875" style="75"/>
  </cols>
  <sheetData>
    <row r="1" spans="1:53" ht="26">
      <c r="A1" s="2" t="s">
        <v>41</v>
      </c>
      <c r="B1" s="77"/>
      <c r="C1" s="77"/>
      <c r="D1" s="77"/>
      <c r="E1" s="77"/>
      <c r="F1" s="77"/>
      <c r="G1" s="77"/>
      <c r="H1" s="77"/>
      <c r="I1" s="77"/>
      <c r="J1" s="77"/>
      <c r="K1" s="470"/>
      <c r="L1" s="77"/>
      <c r="M1" s="217"/>
      <c r="N1" s="471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</row>
    <row r="2" spans="1:53" s="466" customFormat="1" ht="20.149999999999999" customHeight="1">
      <c r="A2" s="16" t="s">
        <v>196</v>
      </c>
      <c r="B2" s="78"/>
      <c r="C2" s="78"/>
      <c r="D2" s="78"/>
      <c r="E2" s="78"/>
      <c r="F2" s="78"/>
      <c r="G2" s="78"/>
      <c r="H2" s="78"/>
      <c r="I2" s="78"/>
      <c r="J2" s="78"/>
      <c r="K2" s="220"/>
      <c r="L2" s="220"/>
      <c r="M2" s="220"/>
      <c r="N2" s="220"/>
      <c r="O2" s="379"/>
      <c r="P2" s="379"/>
      <c r="Q2" s="379"/>
      <c r="R2" s="379"/>
      <c r="S2" s="379"/>
      <c r="T2" s="379"/>
      <c r="U2" s="379"/>
      <c r="V2" s="379"/>
      <c r="W2" s="379"/>
      <c r="X2" s="379"/>
      <c r="Y2" s="379"/>
      <c r="Z2" s="379"/>
      <c r="AA2" s="379"/>
      <c r="AB2" s="379"/>
      <c r="AC2" s="472"/>
    </row>
    <row r="3" spans="1:53" s="210" customFormat="1" ht="15.75" customHeight="1">
      <c r="A3" s="649"/>
      <c r="B3" s="643">
        <v>2008</v>
      </c>
      <c r="C3" s="644"/>
      <c r="D3" s="645"/>
      <c r="E3" s="643">
        <v>2009</v>
      </c>
      <c r="F3" s="644"/>
      <c r="G3" s="644"/>
      <c r="H3" s="645"/>
      <c r="I3" s="643">
        <v>2010</v>
      </c>
      <c r="J3" s="646"/>
      <c r="K3" s="646"/>
      <c r="L3" s="646"/>
      <c r="M3" s="643">
        <v>2011</v>
      </c>
      <c r="N3" s="644"/>
      <c r="O3" s="644"/>
      <c r="P3" s="645"/>
      <c r="Q3" s="643">
        <v>2012</v>
      </c>
      <c r="R3" s="644"/>
      <c r="S3" s="644"/>
      <c r="T3" s="645"/>
      <c r="U3" s="643">
        <v>2013</v>
      </c>
      <c r="V3" s="644"/>
      <c r="W3" s="644"/>
      <c r="X3" s="645"/>
      <c r="Y3" s="643">
        <v>2014</v>
      </c>
      <c r="Z3" s="644"/>
      <c r="AA3" s="644"/>
      <c r="AB3" s="645"/>
      <c r="AC3" s="643">
        <v>2015</v>
      </c>
      <c r="AD3" s="644"/>
      <c r="AE3" s="644"/>
      <c r="AF3" s="645"/>
      <c r="AG3" s="643">
        <v>2016</v>
      </c>
      <c r="AH3" s="644"/>
      <c r="AI3" s="644"/>
      <c r="AJ3" s="645"/>
      <c r="AK3" s="643">
        <v>2017</v>
      </c>
      <c r="AL3" s="644"/>
      <c r="AM3" s="644"/>
      <c r="AN3" s="645"/>
    </row>
    <row r="4" spans="1:53" s="210" customFormat="1" ht="15.75" customHeight="1" thickBot="1">
      <c r="A4" s="650"/>
      <c r="B4" s="25" t="s">
        <v>44</v>
      </c>
      <c r="C4" s="25" t="s">
        <v>45</v>
      </c>
      <c r="D4" s="25" t="s">
        <v>46</v>
      </c>
      <c r="E4" s="25" t="s">
        <v>47</v>
      </c>
      <c r="F4" s="25" t="s">
        <v>44</v>
      </c>
      <c r="G4" s="25" t="s">
        <v>45</v>
      </c>
      <c r="H4" s="25" t="s">
        <v>46</v>
      </c>
      <c r="I4" s="25" t="s">
        <v>47</v>
      </c>
      <c r="J4" s="25" t="s">
        <v>44</v>
      </c>
      <c r="K4" s="25" t="s">
        <v>45</v>
      </c>
      <c r="L4" s="25" t="s">
        <v>46</v>
      </c>
      <c r="M4" s="25" t="s">
        <v>47</v>
      </c>
      <c r="N4" s="25" t="s">
        <v>44</v>
      </c>
      <c r="O4" s="25" t="s">
        <v>45</v>
      </c>
      <c r="P4" s="25" t="s">
        <v>46</v>
      </c>
      <c r="Q4" s="25" t="s">
        <v>47</v>
      </c>
      <c r="R4" s="25" t="s">
        <v>44</v>
      </c>
      <c r="S4" s="25" t="s">
        <v>45</v>
      </c>
      <c r="T4" s="25" t="s">
        <v>46</v>
      </c>
      <c r="U4" s="25" t="s">
        <v>47</v>
      </c>
      <c r="V4" s="25" t="s">
        <v>44</v>
      </c>
      <c r="W4" s="25" t="s">
        <v>45</v>
      </c>
      <c r="X4" s="22" t="s">
        <v>46</v>
      </c>
      <c r="Y4" s="25" t="s">
        <v>47</v>
      </c>
      <c r="Z4" s="25" t="s">
        <v>44</v>
      </c>
      <c r="AA4" s="25" t="s">
        <v>45</v>
      </c>
      <c r="AB4" s="22" t="s">
        <v>46</v>
      </c>
      <c r="AC4" s="25" t="s">
        <v>47</v>
      </c>
      <c r="AD4" s="25" t="s">
        <v>44</v>
      </c>
      <c r="AE4" s="25" t="s">
        <v>45</v>
      </c>
      <c r="AF4" s="22" t="s">
        <v>46</v>
      </c>
      <c r="AG4" s="25" t="s">
        <v>47</v>
      </c>
      <c r="AH4" s="25" t="s">
        <v>44</v>
      </c>
      <c r="AI4" s="25" t="s">
        <v>45</v>
      </c>
      <c r="AJ4" s="22" t="s">
        <v>46</v>
      </c>
      <c r="AK4" s="25" t="s">
        <v>47</v>
      </c>
      <c r="AL4" s="25" t="s">
        <v>44</v>
      </c>
      <c r="AM4" s="25" t="s">
        <v>45</v>
      </c>
      <c r="AN4" s="25" t="s">
        <v>46</v>
      </c>
    </row>
    <row r="5" spans="1:53" s="211" customFormat="1">
      <c r="A5" s="654" t="s">
        <v>61</v>
      </c>
      <c r="B5" s="655"/>
      <c r="C5" s="655"/>
      <c r="D5" s="655"/>
      <c r="E5" s="655"/>
      <c r="F5" s="655"/>
      <c r="G5" s="655"/>
      <c r="H5" s="655"/>
      <c r="I5" s="655"/>
      <c r="J5" s="655"/>
      <c r="K5" s="655"/>
      <c r="L5" s="655"/>
      <c r="M5" s="655"/>
      <c r="N5" s="655"/>
      <c r="O5" s="266"/>
      <c r="P5" s="266"/>
      <c r="Q5" s="266"/>
      <c r="R5" s="266"/>
      <c r="S5" s="266"/>
      <c r="T5" s="430"/>
      <c r="U5" s="430"/>
      <c r="V5" s="266"/>
      <c r="W5" s="266"/>
      <c r="X5" s="266"/>
      <c r="Y5" s="266"/>
      <c r="Z5" s="266"/>
      <c r="AA5" s="266"/>
      <c r="AB5" s="266"/>
      <c r="AC5" s="266"/>
      <c r="AD5" s="266"/>
      <c r="AE5" s="266"/>
      <c r="AF5" s="266"/>
      <c r="AG5" s="244"/>
      <c r="AH5" s="244"/>
      <c r="AI5" s="244"/>
      <c r="AJ5" s="244"/>
      <c r="AK5" s="244"/>
      <c r="AL5" s="244"/>
      <c r="AM5" s="244"/>
      <c r="AN5" s="255"/>
    </row>
    <row r="6" spans="1:53">
      <c r="A6" s="223" t="s">
        <v>62</v>
      </c>
      <c r="B6" s="225"/>
      <c r="C6" s="225"/>
      <c r="D6" s="225"/>
      <c r="E6" s="225"/>
      <c r="F6" s="225"/>
      <c r="G6" s="225"/>
      <c r="H6" s="225"/>
      <c r="I6" s="225"/>
      <c r="J6" s="225"/>
      <c r="K6" s="227"/>
      <c r="L6" s="225"/>
      <c r="M6" s="225"/>
      <c r="N6" s="225"/>
      <c r="O6" s="266"/>
      <c r="P6" s="266"/>
      <c r="Q6" s="266"/>
      <c r="R6" s="266"/>
      <c r="S6" s="266"/>
      <c r="T6" s="266"/>
      <c r="U6" s="266"/>
      <c r="V6" s="266"/>
      <c r="W6" s="266"/>
      <c r="X6" s="266"/>
      <c r="Y6" s="266"/>
      <c r="Z6" s="266"/>
      <c r="AA6" s="266"/>
      <c r="AB6" s="266"/>
      <c r="AC6" s="266"/>
      <c r="AD6" s="266"/>
      <c r="AE6" s="266"/>
      <c r="AF6" s="266"/>
      <c r="AG6" s="76"/>
      <c r="AH6" s="76"/>
      <c r="AI6" s="76"/>
      <c r="AJ6" s="76"/>
      <c r="AK6" s="76"/>
      <c r="AL6" s="76"/>
      <c r="AM6" s="76"/>
      <c r="AN6" s="256"/>
    </row>
    <row r="7" spans="1:53">
      <c r="A7" s="340" t="s">
        <v>63</v>
      </c>
      <c r="B7" s="225"/>
      <c r="C7" s="225"/>
      <c r="D7" s="225"/>
      <c r="E7" s="266"/>
      <c r="F7" s="266"/>
      <c r="G7" s="266"/>
      <c r="H7" s="266"/>
      <c r="I7" s="266"/>
      <c r="J7" s="331"/>
      <c r="K7" s="227"/>
      <c r="L7" s="266"/>
      <c r="M7" s="266"/>
      <c r="N7" s="266"/>
      <c r="O7" s="266"/>
      <c r="P7" s="266"/>
      <c r="Q7" s="266"/>
      <c r="R7" s="266"/>
      <c r="S7" s="266"/>
      <c r="T7" s="266"/>
      <c r="U7" s="266"/>
      <c r="V7" s="266"/>
      <c r="W7" s="266"/>
      <c r="X7" s="266"/>
      <c r="Y7" s="266"/>
      <c r="Z7" s="266"/>
      <c r="AA7" s="266"/>
      <c r="AB7" s="266"/>
      <c r="AC7" s="266"/>
      <c r="AD7" s="266"/>
      <c r="AE7" s="266"/>
      <c r="AF7" s="266"/>
      <c r="AG7" s="76"/>
      <c r="AH7" s="76"/>
      <c r="AI7" s="76"/>
      <c r="AJ7" s="76"/>
      <c r="AK7" s="76"/>
      <c r="AL7" s="76"/>
      <c r="AM7" s="76"/>
      <c r="AN7" s="256"/>
    </row>
    <row r="8" spans="1:53" ht="14.5">
      <c r="A8" s="361" t="s">
        <v>197</v>
      </c>
      <c r="B8" s="362">
        <v>25.2808988764045</v>
      </c>
      <c r="C8" s="362">
        <v>30.2</v>
      </c>
      <c r="D8" s="225">
        <v>60.3</v>
      </c>
      <c r="E8" s="266">
        <v>30.4</v>
      </c>
      <c r="F8" s="266">
        <v>0.9</v>
      </c>
      <c r="G8" s="227">
        <v>-8.6206896551724093</v>
      </c>
      <c r="H8" s="227">
        <v>4.8780487804878101</v>
      </c>
      <c r="I8" s="266">
        <v>29.4</v>
      </c>
      <c r="J8" s="381">
        <v>9.5</v>
      </c>
      <c r="K8" s="227">
        <v>27.6</v>
      </c>
      <c r="L8" s="382">
        <v>30.2</v>
      </c>
      <c r="M8" s="382">
        <v>31.2</v>
      </c>
      <c r="N8" s="266">
        <v>62.9</v>
      </c>
      <c r="O8" s="227">
        <v>50.5</v>
      </c>
      <c r="P8" s="227">
        <v>31.8</v>
      </c>
      <c r="Q8" s="227">
        <v>6.4</v>
      </c>
      <c r="R8" s="266">
        <v>28.6</v>
      </c>
      <c r="S8" s="227">
        <v>11.7</v>
      </c>
      <c r="T8" s="227">
        <v>19.8</v>
      </c>
      <c r="U8" s="266">
        <v>32.299999999999997</v>
      </c>
      <c r="V8" s="266">
        <v>25.3</v>
      </c>
      <c r="W8" s="266">
        <v>13.5</v>
      </c>
      <c r="X8" s="227">
        <v>20.571428571428601</v>
      </c>
      <c r="Y8" s="227">
        <v>12.680115273775201</v>
      </c>
      <c r="Z8" s="227">
        <v>17.1428571428571</v>
      </c>
      <c r="AA8" s="227">
        <v>22.8571428571429</v>
      </c>
      <c r="AB8" s="227">
        <v>30.239520958083801</v>
      </c>
      <c r="AC8" s="227">
        <v>23.428571428571399</v>
      </c>
      <c r="AD8" s="227">
        <v>-1.7341040462427799</v>
      </c>
      <c r="AE8" s="227">
        <v>22.5</v>
      </c>
      <c r="AF8" s="227">
        <v>-5.4913294797687904</v>
      </c>
      <c r="AG8" s="448">
        <v>-2.5936599423631099</v>
      </c>
      <c r="AH8" s="448">
        <v>-1.71919770773639</v>
      </c>
      <c r="AI8" s="448">
        <v>-22.0588235294118</v>
      </c>
      <c r="AJ8" s="448">
        <v>-23.410404624277501</v>
      </c>
      <c r="AK8" s="448">
        <v>-25.4385964912281</v>
      </c>
      <c r="AL8" s="448">
        <v>6.35838150289017</v>
      </c>
      <c r="AM8" s="448">
        <v>-15.1428571428571</v>
      </c>
      <c r="AN8" s="450">
        <v>32.658959537572301</v>
      </c>
      <c r="AP8" s="98"/>
      <c r="AQ8" s="98"/>
      <c r="AR8" s="98"/>
      <c r="AS8" s="98"/>
      <c r="AT8" s="98"/>
      <c r="AU8" s="98"/>
      <c r="AV8" s="98"/>
      <c r="AW8" s="98"/>
      <c r="AX8" s="105"/>
      <c r="AY8" s="105"/>
      <c r="AZ8" s="105"/>
      <c r="BA8" s="105"/>
    </row>
    <row r="9" spans="1:53" ht="14.5">
      <c r="A9" s="340" t="s">
        <v>65</v>
      </c>
      <c r="B9" s="362"/>
      <c r="C9" s="362"/>
      <c r="D9" s="225"/>
      <c r="E9" s="266"/>
      <c r="F9" s="266"/>
      <c r="G9" s="227"/>
      <c r="H9" s="266"/>
      <c r="I9" s="266"/>
      <c r="J9" s="381"/>
      <c r="K9" s="227"/>
      <c r="L9" s="382"/>
      <c r="M9" s="382"/>
      <c r="N9" s="266"/>
      <c r="O9" s="227"/>
      <c r="P9" s="227"/>
      <c r="Q9" s="227"/>
      <c r="R9" s="266"/>
      <c r="S9" s="227"/>
      <c r="T9" s="227"/>
      <c r="U9" s="266"/>
      <c r="V9" s="266"/>
      <c r="W9" s="266"/>
      <c r="X9" s="227"/>
      <c r="Y9" s="227"/>
      <c r="Z9" s="227"/>
      <c r="AA9" s="227"/>
      <c r="AB9" s="227"/>
      <c r="AC9" s="227"/>
      <c r="AD9" s="227"/>
      <c r="AE9" s="227"/>
      <c r="AF9" s="227"/>
      <c r="AG9" s="448"/>
      <c r="AH9" s="448"/>
      <c r="AI9" s="448"/>
      <c r="AJ9" s="448"/>
      <c r="AK9" s="448"/>
      <c r="AL9" s="448"/>
      <c r="AM9" s="448"/>
      <c r="AN9" s="450"/>
      <c r="AP9" s="98"/>
      <c r="AQ9" s="98"/>
      <c r="AR9" s="98"/>
      <c r="AS9" s="98"/>
      <c r="AT9" s="98"/>
      <c r="AU9" s="98"/>
      <c r="AV9" s="98"/>
      <c r="AW9" s="98"/>
      <c r="AX9" s="105"/>
      <c r="AY9" s="105"/>
      <c r="AZ9" s="105"/>
      <c r="BA9" s="105"/>
    </row>
    <row r="10" spans="1:53" ht="14.5">
      <c r="A10" s="361" t="s">
        <v>197</v>
      </c>
      <c r="B10" s="362">
        <v>67.415730337078699</v>
      </c>
      <c r="C10" s="362">
        <v>66.900000000000006</v>
      </c>
      <c r="D10" s="225">
        <v>79.400000000000006</v>
      </c>
      <c r="E10" s="266">
        <v>73.8</v>
      </c>
      <c r="F10" s="266">
        <v>52.8</v>
      </c>
      <c r="G10" s="227">
        <v>52.8735632183908</v>
      </c>
      <c r="H10" s="227">
        <v>53.048780487804898</v>
      </c>
      <c r="I10" s="266">
        <v>64.2</v>
      </c>
      <c r="J10" s="381">
        <v>52.4</v>
      </c>
      <c r="K10" s="227">
        <v>45.3</v>
      </c>
      <c r="L10" s="382">
        <v>47.7</v>
      </c>
      <c r="M10" s="382">
        <v>50.7</v>
      </c>
      <c r="N10" s="266">
        <v>52.3</v>
      </c>
      <c r="O10" s="227">
        <v>45</v>
      </c>
      <c r="P10" s="227">
        <v>49.2</v>
      </c>
      <c r="Q10" s="227">
        <v>56.1</v>
      </c>
      <c r="R10" s="227">
        <v>66.7</v>
      </c>
      <c r="S10" s="227">
        <v>44.8</v>
      </c>
      <c r="T10" s="227">
        <v>49.4</v>
      </c>
      <c r="U10" s="266">
        <v>59.1</v>
      </c>
      <c r="V10" s="266">
        <v>50.3</v>
      </c>
      <c r="W10" s="266">
        <v>49.2</v>
      </c>
      <c r="X10" s="227">
        <v>52</v>
      </c>
      <c r="Y10" s="227">
        <v>39.481268011527398</v>
      </c>
      <c r="Z10" s="227">
        <v>55.714285714285701</v>
      </c>
      <c r="AA10" s="227">
        <v>50.857142857142897</v>
      </c>
      <c r="AB10" s="227">
        <v>65.868263473053901</v>
      </c>
      <c r="AC10" s="227">
        <v>52.857142857142897</v>
      </c>
      <c r="AD10" s="227">
        <v>47.976878612716803</v>
      </c>
      <c r="AE10" s="227">
        <v>48.4375</v>
      </c>
      <c r="AF10" s="227">
        <v>43.063583815028899</v>
      </c>
      <c r="AG10" s="31">
        <v>43.804034582132601</v>
      </c>
      <c r="AH10" s="31">
        <v>43.553008595988501</v>
      </c>
      <c r="AI10" s="31">
        <v>23.823529411764699</v>
      </c>
      <c r="AJ10" s="449">
        <v>14.450867052023099</v>
      </c>
      <c r="AK10" s="31">
        <v>31.871345029239802</v>
      </c>
      <c r="AL10" s="31">
        <v>54.913294797687897</v>
      </c>
      <c r="AM10" s="31">
        <v>25.428571428571399</v>
      </c>
      <c r="AN10" s="451">
        <v>69.855072463768096</v>
      </c>
      <c r="AP10" s="98"/>
      <c r="AQ10" s="98"/>
      <c r="AR10" s="98"/>
      <c r="AS10" s="98"/>
      <c r="AT10" s="98"/>
      <c r="AU10" s="98"/>
      <c r="AV10" s="98"/>
      <c r="AW10" s="98"/>
      <c r="AX10" s="105"/>
      <c r="AY10" s="105"/>
      <c r="AZ10" s="105"/>
      <c r="BA10" s="105"/>
    </row>
    <row r="11" spans="1:53" s="211" customFormat="1">
      <c r="A11" s="651" t="s">
        <v>67</v>
      </c>
      <c r="B11" s="633"/>
      <c r="C11" s="633"/>
      <c r="D11" s="633"/>
      <c r="E11" s="633"/>
      <c r="F11" s="633"/>
      <c r="G11" s="633"/>
      <c r="H11" s="633"/>
      <c r="I11" s="633"/>
      <c r="J11" s="633"/>
      <c r="K11" s="633"/>
      <c r="L11" s="633"/>
      <c r="M11" s="633"/>
      <c r="N11" s="633"/>
      <c r="O11" s="383"/>
      <c r="P11" s="383"/>
      <c r="Q11" s="383"/>
      <c r="R11" s="391"/>
      <c r="S11" s="383"/>
      <c r="T11" s="383"/>
      <c r="U11" s="391"/>
      <c r="V11" s="391"/>
      <c r="W11" s="391"/>
      <c r="X11" s="383"/>
      <c r="Y11" s="383"/>
      <c r="Z11" s="383"/>
      <c r="AA11" s="383"/>
      <c r="AB11" s="383"/>
      <c r="AC11" s="383"/>
      <c r="AD11" s="383"/>
      <c r="AE11" s="383"/>
      <c r="AF11" s="383"/>
      <c r="AG11" s="247"/>
      <c r="AH11" s="247"/>
      <c r="AI11" s="247"/>
      <c r="AJ11" s="247"/>
      <c r="AK11" s="247"/>
      <c r="AL11" s="247"/>
      <c r="AM11" s="247"/>
      <c r="AN11" s="397"/>
      <c r="AP11" s="395"/>
      <c r="AQ11" s="395"/>
      <c r="AR11" s="395"/>
      <c r="AS11" s="395"/>
      <c r="AT11" s="395"/>
      <c r="AU11" s="395"/>
      <c r="AV11" s="395"/>
      <c r="AW11" s="395"/>
      <c r="AX11" s="105"/>
      <c r="AY11" s="105"/>
      <c r="AZ11" s="105"/>
      <c r="BA11" s="105"/>
    </row>
    <row r="12" spans="1:53" ht="14.5">
      <c r="A12" s="363" t="s">
        <v>68</v>
      </c>
      <c r="B12" s="227">
        <v>48.275862068965502</v>
      </c>
      <c r="C12" s="227">
        <v>26.6666666666667</v>
      </c>
      <c r="D12" s="227">
        <v>22.9</v>
      </c>
      <c r="E12" s="227">
        <v>-2.5</v>
      </c>
      <c r="F12" s="227">
        <v>-2.5641025641025599</v>
      </c>
      <c r="G12" s="227">
        <v>-25</v>
      </c>
      <c r="H12" s="227">
        <v>-2.5974025974026</v>
      </c>
      <c r="I12" s="227">
        <v>20.930232558139501</v>
      </c>
      <c r="J12" s="227">
        <v>4.5454545454545503</v>
      </c>
      <c r="K12" s="227">
        <v>-2.7777777777777799</v>
      </c>
      <c r="L12" s="227">
        <v>9.0909090909090899</v>
      </c>
      <c r="M12" s="227">
        <v>27.027027027027</v>
      </c>
      <c r="N12" s="227">
        <v>47.619047619047599</v>
      </c>
      <c r="O12" s="227">
        <v>27.027027027027</v>
      </c>
      <c r="P12" s="227">
        <v>-2.7027027027027</v>
      </c>
      <c r="Q12" s="227">
        <v>16.6666666666667</v>
      </c>
      <c r="R12" s="227">
        <v>37.3333333333333</v>
      </c>
      <c r="S12" s="227">
        <v>2.5974025974026</v>
      </c>
      <c r="T12" s="227">
        <v>10.526315789473699</v>
      </c>
      <c r="U12" s="227">
        <v>21.917808219178099</v>
      </c>
      <c r="V12" s="227">
        <v>21.917808219178099</v>
      </c>
      <c r="W12" s="227">
        <v>13.75</v>
      </c>
      <c r="X12" s="227">
        <v>16.901408450704199</v>
      </c>
      <c r="Y12" s="227">
        <v>25.714285714285701</v>
      </c>
      <c r="Z12" s="227">
        <v>2.9411764705882399</v>
      </c>
      <c r="AA12" s="227">
        <v>20.8955223880597</v>
      </c>
      <c r="AB12" s="227">
        <v>29.411764705882401</v>
      </c>
      <c r="AC12" s="227">
        <v>33.3333333333333</v>
      </c>
      <c r="AD12" s="227">
        <v>-4.4117647058823497</v>
      </c>
      <c r="AE12" s="227">
        <v>1.5873015873015901</v>
      </c>
      <c r="AF12" s="227">
        <v>-9.3333333333333304</v>
      </c>
      <c r="AG12" s="448">
        <v>-2.6666666666666701</v>
      </c>
      <c r="AH12" s="448">
        <v>7.2463768115942004</v>
      </c>
      <c r="AI12" s="448">
        <v>-22.6666666666667</v>
      </c>
      <c r="AJ12" s="448">
        <v>-22.8571428571429</v>
      </c>
      <c r="AK12" s="448">
        <v>-43.243243243243199</v>
      </c>
      <c r="AL12" s="448">
        <v>0</v>
      </c>
      <c r="AM12" s="448">
        <v>-20.879120879120901</v>
      </c>
      <c r="AN12" s="450">
        <v>43.478260869565197</v>
      </c>
      <c r="AP12" s="98"/>
      <c r="AQ12" s="98"/>
      <c r="AR12" s="98"/>
      <c r="AS12" s="98"/>
      <c r="AT12" s="98"/>
      <c r="AU12" s="98"/>
      <c r="AV12" s="98"/>
      <c r="AW12" s="98"/>
      <c r="AX12" s="105"/>
      <c r="AY12" s="105"/>
      <c r="AZ12" s="105"/>
      <c r="BA12" s="105"/>
    </row>
    <row r="13" spans="1:53" ht="14.5">
      <c r="A13" s="367" t="s">
        <v>69</v>
      </c>
      <c r="B13" s="227">
        <v>3.125</v>
      </c>
      <c r="C13" s="227">
        <v>27.272727272727298</v>
      </c>
      <c r="D13" s="227">
        <v>100</v>
      </c>
      <c r="E13" s="227">
        <v>50</v>
      </c>
      <c r="F13" s="227">
        <v>-40</v>
      </c>
      <c r="G13" s="227">
        <v>-55.5555555555556</v>
      </c>
      <c r="H13" s="227">
        <v>-14.285714285714301</v>
      </c>
      <c r="I13" s="227">
        <v>63.636363636363598</v>
      </c>
      <c r="J13" s="227">
        <v>0</v>
      </c>
      <c r="K13" s="227">
        <v>27.272727272727298</v>
      </c>
      <c r="L13" s="227">
        <v>-12.5</v>
      </c>
      <c r="M13" s="227">
        <v>-30</v>
      </c>
      <c r="N13" s="227">
        <v>25</v>
      </c>
      <c r="O13" s="227">
        <v>28.571428571428601</v>
      </c>
      <c r="P13" s="227">
        <v>0</v>
      </c>
      <c r="Q13" s="227">
        <v>37.5</v>
      </c>
      <c r="R13" s="227">
        <v>32.558139534883701</v>
      </c>
      <c r="S13" s="227">
        <v>12.962962962962999</v>
      </c>
      <c r="T13" s="227">
        <v>9.2592592592592595</v>
      </c>
      <c r="U13" s="227">
        <v>40.677966101694899</v>
      </c>
      <c r="V13" s="227">
        <v>25</v>
      </c>
      <c r="W13" s="227">
        <v>1.8181818181818199</v>
      </c>
      <c r="X13" s="227">
        <v>28.571428571428601</v>
      </c>
      <c r="Y13" s="227">
        <v>-1.92307692307692</v>
      </c>
      <c r="Z13" s="227">
        <v>10.2040816326531</v>
      </c>
      <c r="AA13" s="227">
        <v>34.042553191489397</v>
      </c>
      <c r="AB13" s="227">
        <v>9.0909090909090899</v>
      </c>
      <c r="AC13" s="227">
        <v>6.12244897959184</v>
      </c>
      <c r="AD13" s="227">
        <v>-8.5106382978723403</v>
      </c>
      <c r="AE13" s="227">
        <v>30.232558139534898</v>
      </c>
      <c r="AF13" s="227">
        <v>-8.3333333333333304</v>
      </c>
      <c r="AG13" s="448">
        <v>-4</v>
      </c>
      <c r="AH13" s="448">
        <v>-2.0408163265306101</v>
      </c>
      <c r="AI13" s="448">
        <v>2.0408163265306101</v>
      </c>
      <c r="AJ13" s="448">
        <v>-20.408163265306101</v>
      </c>
      <c r="AK13" s="448">
        <v>-39.5833333333333</v>
      </c>
      <c r="AL13" s="448">
        <v>0</v>
      </c>
      <c r="AM13" s="448">
        <v>0</v>
      </c>
      <c r="AN13" s="450">
        <v>33.3333333333333</v>
      </c>
      <c r="AP13" s="98"/>
      <c r="AQ13" s="98"/>
      <c r="AR13" s="98"/>
      <c r="AS13" s="98"/>
      <c r="AT13" s="98"/>
      <c r="AU13" s="98"/>
      <c r="AV13" s="98"/>
      <c r="AW13" s="98"/>
      <c r="AX13" s="105"/>
      <c r="AY13" s="105"/>
      <c r="AZ13" s="105"/>
      <c r="BA13" s="105"/>
    </row>
    <row r="14" spans="1:53" ht="14.5">
      <c r="A14" s="367" t="s">
        <v>71</v>
      </c>
      <c r="B14" s="227">
        <v>25</v>
      </c>
      <c r="C14" s="227">
        <v>35.5555555555556</v>
      </c>
      <c r="D14" s="227">
        <v>70.599999999999994</v>
      </c>
      <c r="E14" s="227">
        <v>42.2222222222222</v>
      </c>
      <c r="F14" s="227">
        <v>8.8235294117646994</v>
      </c>
      <c r="G14" s="227">
        <v>8.5106382978723403</v>
      </c>
      <c r="H14" s="227">
        <v>5.55555555555555</v>
      </c>
      <c r="I14" s="227">
        <v>15.384615384615399</v>
      </c>
      <c r="J14" s="227">
        <v>83.3333333333333</v>
      </c>
      <c r="K14" s="227">
        <v>42.2222222222222</v>
      </c>
      <c r="L14" s="227">
        <v>39.285714285714299</v>
      </c>
      <c r="M14" s="227">
        <v>12.5</v>
      </c>
      <c r="N14" s="227">
        <v>64.285714285714306</v>
      </c>
      <c r="O14" s="227">
        <v>7.4074074074074101</v>
      </c>
      <c r="P14" s="227">
        <v>34.375</v>
      </c>
      <c r="Q14" s="227">
        <v>-4.6875</v>
      </c>
      <c r="R14" s="227">
        <v>23.404255319148898</v>
      </c>
      <c r="S14" s="227">
        <v>13.1868131868132</v>
      </c>
      <c r="T14" s="227">
        <v>25.5555555555556</v>
      </c>
      <c r="U14" s="227">
        <v>42.168674698795201</v>
      </c>
      <c r="V14" s="227">
        <v>26.373626373626401</v>
      </c>
      <c r="W14" s="227">
        <v>12.643678160919499</v>
      </c>
      <c r="X14" s="227">
        <v>27.0588235294118</v>
      </c>
      <c r="Y14" s="227">
        <v>12.3595505617978</v>
      </c>
      <c r="Z14" s="227">
        <v>29.8969072164948</v>
      </c>
      <c r="AA14" s="227">
        <v>32.4324324324324</v>
      </c>
      <c r="AB14" s="227">
        <v>37.5</v>
      </c>
      <c r="AC14" s="227">
        <v>31.067961165048501</v>
      </c>
      <c r="AD14" s="227">
        <v>5.8823529411764701</v>
      </c>
      <c r="AE14" s="227">
        <v>40.476190476190503</v>
      </c>
      <c r="AF14" s="227">
        <v>1.2048192771084301</v>
      </c>
      <c r="AG14" s="448">
        <v>2.1276595744680802</v>
      </c>
      <c r="AH14" s="448">
        <v>-2.9702970297029698</v>
      </c>
      <c r="AI14" s="448">
        <v>-43.209876543209901</v>
      </c>
      <c r="AJ14" s="448">
        <v>-27.7777777777778</v>
      </c>
      <c r="AK14" s="448">
        <v>-19.540229885057499</v>
      </c>
      <c r="AL14" s="448">
        <v>15.384615384615399</v>
      </c>
      <c r="AM14" s="448">
        <v>-8.3333333333333304</v>
      </c>
      <c r="AN14" s="450">
        <v>21.6494845360825</v>
      </c>
      <c r="AP14" s="98"/>
      <c r="AQ14" s="98"/>
      <c r="AR14" s="98"/>
      <c r="AS14" s="98"/>
      <c r="AT14" s="98"/>
      <c r="AU14" s="98"/>
      <c r="AV14" s="98"/>
      <c r="AW14" s="98"/>
      <c r="AX14" s="105"/>
      <c r="AY14" s="105"/>
      <c r="AZ14" s="105"/>
      <c r="BA14" s="105"/>
    </row>
    <row r="15" spans="1:53" ht="14.5">
      <c r="A15" s="367" t="s">
        <v>73</v>
      </c>
      <c r="B15" s="227">
        <v>0</v>
      </c>
      <c r="C15" s="227">
        <v>40</v>
      </c>
      <c r="D15" s="227">
        <v>66.7</v>
      </c>
      <c r="E15" s="227">
        <v>56.25</v>
      </c>
      <c r="F15" s="227">
        <v>-12.5</v>
      </c>
      <c r="G15" s="227">
        <v>7.1428571428571503</v>
      </c>
      <c r="H15" s="227">
        <v>25</v>
      </c>
      <c r="I15" s="227">
        <v>53.3333333333333</v>
      </c>
      <c r="J15" s="227">
        <v>10</v>
      </c>
      <c r="K15" s="227">
        <v>38.6666666666667</v>
      </c>
      <c r="L15" s="227">
        <v>42.201834862385297</v>
      </c>
      <c r="M15" s="227">
        <v>61.386138613861398</v>
      </c>
      <c r="N15" s="227">
        <v>86.4583333333333</v>
      </c>
      <c r="O15" s="227">
        <v>80.733944954128404</v>
      </c>
      <c r="P15" s="227">
        <v>51.8867924528302</v>
      </c>
      <c r="Q15" s="227">
        <v>10</v>
      </c>
      <c r="R15" s="227">
        <v>26</v>
      </c>
      <c r="S15" s="227">
        <v>15.625</v>
      </c>
      <c r="T15" s="227">
        <v>25.78125</v>
      </c>
      <c r="U15" s="227">
        <v>28.148148148148099</v>
      </c>
      <c r="V15" s="81">
        <v>26.5625</v>
      </c>
      <c r="W15" s="81">
        <v>18.75</v>
      </c>
      <c r="X15" s="81">
        <v>14.503816793893099</v>
      </c>
      <c r="Y15" s="227">
        <v>11.764705882352899</v>
      </c>
      <c r="Z15" s="81">
        <v>17.647058823529399</v>
      </c>
      <c r="AA15" s="81">
        <v>11.2</v>
      </c>
      <c r="AB15" s="81">
        <v>32.835820895522403</v>
      </c>
      <c r="AC15" s="227">
        <v>19.259259259259299</v>
      </c>
      <c r="AD15" s="81">
        <v>-3.87596899224806</v>
      </c>
      <c r="AE15" s="81">
        <v>18.461538461538499</v>
      </c>
      <c r="AF15" s="81">
        <v>-6.4285714285714297</v>
      </c>
      <c r="AG15" s="28">
        <v>-5.46875</v>
      </c>
      <c r="AH15" s="28">
        <v>-5.3846153846153904</v>
      </c>
      <c r="AI15" s="460">
        <v>-17.7777777777778</v>
      </c>
      <c r="AJ15" s="460">
        <v>-21.897810218978101</v>
      </c>
      <c r="AK15" s="28">
        <v>-14.285714285714301</v>
      </c>
      <c r="AL15" s="28">
        <v>6.1068702290076304</v>
      </c>
      <c r="AM15" s="460">
        <v>-20.930232558139501</v>
      </c>
      <c r="AN15" s="474">
        <v>34.7826086956522</v>
      </c>
      <c r="AP15" s="98"/>
      <c r="AQ15" s="98"/>
      <c r="AR15" s="98"/>
      <c r="AS15" s="98"/>
      <c r="AT15" s="98"/>
      <c r="AU15" s="98"/>
      <c r="AV15" s="98"/>
      <c r="AW15" s="98"/>
      <c r="AX15" s="105"/>
      <c r="AY15" s="105"/>
      <c r="AZ15" s="105"/>
      <c r="BA15" s="105"/>
    </row>
    <row r="16" spans="1:53" ht="14.5">
      <c r="A16" s="368" t="s">
        <v>74</v>
      </c>
      <c r="B16" s="227">
        <v>40</v>
      </c>
      <c r="C16" s="227">
        <v>0</v>
      </c>
      <c r="D16" s="227">
        <v>100</v>
      </c>
      <c r="E16" s="227">
        <v>66.6666666666667</v>
      </c>
      <c r="F16" s="227">
        <v>0</v>
      </c>
      <c r="G16" s="227">
        <v>0</v>
      </c>
      <c r="H16" s="227">
        <v>0</v>
      </c>
      <c r="I16" s="227">
        <v>20</v>
      </c>
      <c r="J16" s="227">
        <v>0</v>
      </c>
      <c r="K16" s="227">
        <v>0</v>
      </c>
      <c r="L16" s="227">
        <v>0</v>
      </c>
      <c r="M16" s="227">
        <v>15.789473684210501</v>
      </c>
      <c r="N16" s="227">
        <v>-6.6666666666666696</v>
      </c>
      <c r="O16" s="227">
        <v>-36.363636363636402</v>
      </c>
      <c r="P16" s="227">
        <v>-25</v>
      </c>
      <c r="Q16" s="227">
        <v>16.6666666666667</v>
      </c>
      <c r="R16" s="227">
        <v>6.6666666666666696</v>
      </c>
      <c r="S16" s="227">
        <v>29.0322580645161</v>
      </c>
      <c r="T16" s="227">
        <v>42.857142857142897</v>
      </c>
      <c r="U16" s="227">
        <v>26.923076923076898</v>
      </c>
      <c r="V16" s="227">
        <v>48.387096774193601</v>
      </c>
      <c r="W16" s="227">
        <v>18.518518518518501</v>
      </c>
      <c r="X16" s="227">
        <v>-3.2258064516128999</v>
      </c>
      <c r="Y16" s="227">
        <v>6.8965517241379297</v>
      </c>
      <c r="Z16" s="227">
        <v>26.6666666666667</v>
      </c>
      <c r="AA16" s="227">
        <v>24</v>
      </c>
      <c r="AB16" s="227">
        <v>30.769230769230798</v>
      </c>
      <c r="AC16" s="227">
        <v>18.518518518518501</v>
      </c>
      <c r="AD16" s="227">
        <v>-10.714285714285699</v>
      </c>
      <c r="AE16" s="227">
        <v>28.571428571428601</v>
      </c>
      <c r="AF16" s="227">
        <v>3.8461538461538498</v>
      </c>
      <c r="AG16" s="448">
        <v>-26.6666666666667</v>
      </c>
      <c r="AH16" s="448">
        <v>3.8461538461538498</v>
      </c>
      <c r="AI16" s="448">
        <v>-7.6923076923076898</v>
      </c>
      <c r="AJ16" s="448">
        <v>-16</v>
      </c>
      <c r="AK16" s="448">
        <v>13.3333333333333</v>
      </c>
      <c r="AL16" s="448">
        <v>17.8571428571429</v>
      </c>
      <c r="AM16" s="448">
        <v>-26.923076923076898</v>
      </c>
      <c r="AN16" s="450">
        <v>62.068965517241402</v>
      </c>
      <c r="AP16" s="98"/>
      <c r="AQ16" s="98"/>
      <c r="AR16" s="98"/>
      <c r="AS16" s="98"/>
      <c r="AT16" s="98"/>
      <c r="AU16" s="98"/>
      <c r="AV16" s="98"/>
      <c r="AW16" s="98"/>
      <c r="AX16" s="105"/>
      <c r="AY16" s="105"/>
      <c r="AZ16" s="105"/>
      <c r="BA16" s="105"/>
    </row>
    <row r="17" spans="1:53" ht="14.5">
      <c r="A17" s="368" t="s">
        <v>75</v>
      </c>
      <c r="B17" s="227">
        <v>25</v>
      </c>
      <c r="C17" s="227">
        <v>38.461538461538503</v>
      </c>
      <c r="D17" s="227">
        <v>58.3</v>
      </c>
      <c r="E17" s="227">
        <v>4.5454545454545396</v>
      </c>
      <c r="F17" s="227">
        <v>0</v>
      </c>
      <c r="G17" s="227">
        <v>14.285714285714301</v>
      </c>
      <c r="H17" s="227">
        <v>12.5</v>
      </c>
      <c r="I17" s="227">
        <v>28.571428571428601</v>
      </c>
      <c r="J17" s="227">
        <v>-9.0909090909091006</v>
      </c>
      <c r="K17" s="227">
        <v>0</v>
      </c>
      <c r="L17" s="227">
        <v>0</v>
      </c>
      <c r="M17" s="227">
        <v>0</v>
      </c>
      <c r="N17" s="227">
        <v>0</v>
      </c>
      <c r="O17" s="227">
        <v>0</v>
      </c>
      <c r="P17" s="227">
        <v>0</v>
      </c>
      <c r="Q17" s="227">
        <v>0</v>
      </c>
      <c r="R17" s="227">
        <v>15.625</v>
      </c>
      <c r="S17" s="227">
        <v>18.181818181818201</v>
      </c>
      <c r="T17" s="227">
        <v>25</v>
      </c>
      <c r="U17" s="227">
        <v>24.137931034482801</v>
      </c>
      <c r="V17" s="227">
        <v>-3.0303030303030298</v>
      </c>
      <c r="W17" s="227">
        <v>20.588235294117599</v>
      </c>
      <c r="X17" s="227">
        <v>11.4285714285714</v>
      </c>
      <c r="Y17" s="227">
        <v>21.2121212121212</v>
      </c>
      <c r="Z17" s="227">
        <v>-9.0909090909090899</v>
      </c>
      <c r="AA17" s="227">
        <v>-2.8571428571428599</v>
      </c>
      <c r="AB17" s="227">
        <v>3.0303030303030298</v>
      </c>
      <c r="AC17" s="227">
        <v>-14.285714285714301</v>
      </c>
      <c r="AD17" s="227">
        <v>2.8571428571428599</v>
      </c>
      <c r="AE17" s="227">
        <v>-2.6315789473684199</v>
      </c>
      <c r="AF17" s="227">
        <v>-4.7619047619047601</v>
      </c>
      <c r="AG17" s="448">
        <v>0</v>
      </c>
      <c r="AH17" s="448">
        <v>-2.9411764705882399</v>
      </c>
      <c r="AI17" s="448">
        <v>-42.857142857142897</v>
      </c>
      <c r="AJ17" s="448">
        <v>-20.588235294117599</v>
      </c>
      <c r="AK17" s="448">
        <v>-34.146341463414601</v>
      </c>
      <c r="AL17" s="448">
        <v>-7.6923076923076898</v>
      </c>
      <c r="AM17" s="448">
        <v>-30.5555555555556</v>
      </c>
      <c r="AN17" s="450">
        <v>35.5555555555556</v>
      </c>
      <c r="AP17" s="98"/>
      <c r="AQ17" s="98"/>
      <c r="AR17" s="98"/>
      <c r="AS17" s="98"/>
      <c r="AT17" s="98"/>
      <c r="AU17" s="98"/>
      <c r="AV17" s="98"/>
      <c r="AW17" s="98"/>
      <c r="AX17" s="105"/>
      <c r="AY17" s="105"/>
      <c r="AZ17" s="105"/>
      <c r="BA17" s="105"/>
    </row>
    <row r="18" spans="1:53" ht="14.5">
      <c r="A18" s="368" t="s">
        <v>77</v>
      </c>
      <c r="B18" s="227">
        <v>20</v>
      </c>
      <c r="C18" s="227">
        <v>-12.5</v>
      </c>
      <c r="D18" s="227">
        <v>92.9</v>
      </c>
      <c r="E18" s="227">
        <v>72.727272727272705</v>
      </c>
      <c r="F18" s="227">
        <v>0</v>
      </c>
      <c r="G18" s="227">
        <v>0</v>
      </c>
      <c r="H18" s="227">
        <v>0</v>
      </c>
      <c r="I18" s="227">
        <v>0</v>
      </c>
      <c r="J18" s="227">
        <v>0</v>
      </c>
      <c r="K18" s="227">
        <v>0</v>
      </c>
      <c r="L18" s="227">
        <v>0</v>
      </c>
      <c r="M18" s="227">
        <v>0</v>
      </c>
      <c r="N18" s="227">
        <v>0</v>
      </c>
      <c r="O18" s="227">
        <v>0</v>
      </c>
      <c r="P18" s="227">
        <v>0</v>
      </c>
      <c r="Q18" s="227">
        <v>0</v>
      </c>
      <c r="R18" s="227">
        <v>10</v>
      </c>
      <c r="S18" s="227">
        <v>9.375</v>
      </c>
      <c r="T18" s="227">
        <v>6.4516129032258096</v>
      </c>
      <c r="U18" s="227">
        <v>13.157894736842101</v>
      </c>
      <c r="V18" s="227">
        <v>28.125</v>
      </c>
      <c r="W18" s="227">
        <v>15.1515151515152</v>
      </c>
      <c r="X18" s="227">
        <v>34.285714285714299</v>
      </c>
      <c r="Y18" s="227">
        <v>9.375</v>
      </c>
      <c r="Z18" s="227">
        <v>18.918918918918902</v>
      </c>
      <c r="AA18" s="227">
        <v>3.4482758620689702</v>
      </c>
      <c r="AB18" s="227">
        <v>53.125</v>
      </c>
      <c r="AC18" s="227">
        <v>24.137931034482801</v>
      </c>
      <c r="AD18" s="227">
        <v>-5.8823529411764701</v>
      </c>
      <c r="AE18" s="227">
        <v>38.709677419354797</v>
      </c>
      <c r="AF18" s="227">
        <v>-3.0303030303030298</v>
      </c>
      <c r="AG18" s="448">
        <v>-9.0909090909090899</v>
      </c>
      <c r="AH18" s="448">
        <v>-33.3333333333333</v>
      </c>
      <c r="AI18" s="448">
        <v>-15.625</v>
      </c>
      <c r="AJ18" s="448">
        <v>-32.4324324324324</v>
      </c>
      <c r="AK18" s="448">
        <v>3.7037037037037002</v>
      </c>
      <c r="AL18" s="448">
        <v>14.285714285714301</v>
      </c>
      <c r="AM18" s="448">
        <v>-18.75</v>
      </c>
      <c r="AN18" s="450">
        <v>21.6216216216216</v>
      </c>
      <c r="AP18" s="98"/>
      <c r="AQ18" s="98"/>
      <c r="AR18" s="98"/>
      <c r="AS18" s="98"/>
      <c r="AT18" s="98"/>
      <c r="AU18" s="98"/>
      <c r="AV18" s="98"/>
      <c r="AW18" s="98"/>
      <c r="AX18" s="105"/>
      <c r="AY18" s="105"/>
      <c r="AZ18" s="105"/>
      <c r="BA18" s="105"/>
    </row>
    <row r="19" spans="1:53" ht="14.5">
      <c r="A19" s="369" t="s">
        <v>78</v>
      </c>
      <c r="B19" s="373">
        <v>14.285714285714301</v>
      </c>
      <c r="C19" s="373">
        <v>0</v>
      </c>
      <c r="D19" s="373">
        <v>80</v>
      </c>
      <c r="E19" s="373">
        <v>40</v>
      </c>
      <c r="F19" s="373">
        <v>66.6666666666667</v>
      </c>
      <c r="G19" s="373">
        <v>0</v>
      </c>
      <c r="H19" s="373">
        <v>0</v>
      </c>
      <c r="I19" s="373">
        <v>50</v>
      </c>
      <c r="J19" s="373">
        <v>0</v>
      </c>
      <c r="K19" s="373">
        <v>0</v>
      </c>
      <c r="L19" s="373">
        <v>0</v>
      </c>
      <c r="M19" s="373">
        <v>0</v>
      </c>
      <c r="N19" s="373">
        <v>0</v>
      </c>
      <c r="O19" s="373">
        <v>0</v>
      </c>
      <c r="P19" s="373">
        <v>0</v>
      </c>
      <c r="Q19" s="373">
        <v>0</v>
      </c>
      <c r="R19" s="373">
        <v>61.538461538461497</v>
      </c>
      <c r="S19" s="373">
        <v>6.25</v>
      </c>
      <c r="T19" s="373">
        <v>30.303030303030301</v>
      </c>
      <c r="U19" s="373">
        <v>45.238095238095198</v>
      </c>
      <c r="V19" s="373">
        <v>34.375</v>
      </c>
      <c r="W19" s="373">
        <v>20.588235294117599</v>
      </c>
      <c r="X19" s="373">
        <v>13.3333333333333</v>
      </c>
      <c r="Y19" s="373">
        <v>9.5238095238095202</v>
      </c>
      <c r="Z19" s="373">
        <v>33.3333333333333</v>
      </c>
      <c r="AA19" s="373">
        <v>22.2222222222222</v>
      </c>
      <c r="AB19" s="373">
        <v>41.860465116279101</v>
      </c>
      <c r="AC19" s="373">
        <v>43.181818181818201</v>
      </c>
      <c r="AD19" s="373">
        <v>-3.125</v>
      </c>
      <c r="AE19" s="373">
        <v>15.1515151515152</v>
      </c>
      <c r="AF19" s="373">
        <v>-17.948717948717899</v>
      </c>
      <c r="AG19" s="31">
        <v>13.7931034482759</v>
      </c>
      <c r="AH19" s="31">
        <v>10.8108108108108</v>
      </c>
      <c r="AI19" s="31">
        <v>-4.7619047619047601</v>
      </c>
      <c r="AJ19" s="449">
        <v>-17.0731707317073</v>
      </c>
      <c r="AK19" s="31">
        <v>-28.571428571428601</v>
      </c>
      <c r="AL19" s="31">
        <v>5.5555555555555598</v>
      </c>
      <c r="AM19" s="31">
        <v>-8.5714285714285694</v>
      </c>
      <c r="AN19" s="451">
        <v>22.2222222222222</v>
      </c>
      <c r="AP19" s="98"/>
      <c r="AQ19" s="98"/>
      <c r="AR19" s="98"/>
      <c r="AS19" s="98"/>
      <c r="AT19" s="98"/>
      <c r="AU19" s="98"/>
      <c r="AV19" s="98"/>
      <c r="AW19" s="98"/>
      <c r="AX19" s="105"/>
      <c r="AY19" s="105"/>
      <c r="AZ19" s="105"/>
      <c r="BA19" s="105"/>
    </row>
    <row r="20" spans="1:53" s="211" customFormat="1">
      <c r="A20" s="652" t="s">
        <v>79</v>
      </c>
      <c r="B20" s="653"/>
      <c r="C20" s="653"/>
      <c r="D20" s="653"/>
      <c r="E20" s="653"/>
      <c r="F20" s="653"/>
      <c r="G20" s="653"/>
      <c r="H20" s="653"/>
      <c r="I20" s="653"/>
      <c r="J20" s="653"/>
      <c r="K20" s="653"/>
      <c r="L20" s="653"/>
      <c r="M20" s="653"/>
      <c r="N20" s="653"/>
      <c r="O20" s="227"/>
      <c r="P20" s="227"/>
      <c r="Q20" s="227"/>
      <c r="R20" s="266"/>
      <c r="S20" s="227"/>
      <c r="T20" s="227"/>
      <c r="U20" s="227"/>
      <c r="V20" s="227"/>
      <c r="W20" s="266"/>
      <c r="X20" s="227"/>
      <c r="Y20" s="227"/>
      <c r="Z20" s="227"/>
      <c r="AA20" s="227"/>
      <c r="AB20" s="227"/>
      <c r="AC20" s="227"/>
      <c r="AD20" s="227"/>
      <c r="AE20" s="227"/>
      <c r="AF20" s="227"/>
      <c r="AG20" s="247"/>
      <c r="AH20" s="247"/>
      <c r="AI20" s="247"/>
      <c r="AJ20" s="247"/>
      <c r="AK20" s="247"/>
      <c r="AL20" s="247"/>
      <c r="AM20" s="247"/>
      <c r="AN20" s="397"/>
      <c r="AP20" s="395"/>
      <c r="AQ20" s="395"/>
      <c r="AR20" s="395"/>
      <c r="AS20" s="395"/>
      <c r="AT20" s="395"/>
      <c r="AU20" s="395"/>
      <c r="AV20" s="395"/>
      <c r="AW20" s="395"/>
      <c r="AX20" s="105"/>
      <c r="AY20" s="105"/>
      <c r="AZ20" s="105"/>
      <c r="BA20" s="105"/>
    </row>
    <row r="21" spans="1:53" ht="14.5">
      <c r="A21" s="363" t="s">
        <v>68</v>
      </c>
      <c r="B21" s="227">
        <v>80.701754385964904</v>
      </c>
      <c r="C21" s="227">
        <v>71.6216216216216</v>
      </c>
      <c r="D21" s="227">
        <v>68.599999999999994</v>
      </c>
      <c r="E21" s="227">
        <v>69.230769230769198</v>
      </c>
      <c r="F21" s="227">
        <v>43.589743589743598</v>
      </c>
      <c r="G21" s="227">
        <v>49.3333333333333</v>
      </c>
      <c r="H21" s="227">
        <v>51.948051948051898</v>
      </c>
      <c r="I21" s="227">
        <v>55.8139534883721</v>
      </c>
      <c r="J21" s="227">
        <v>36.363636363636402</v>
      </c>
      <c r="K21" s="227">
        <v>41.6666666666667</v>
      </c>
      <c r="L21" s="227">
        <v>36.363636363636402</v>
      </c>
      <c r="M21" s="227">
        <v>43.243243243243199</v>
      </c>
      <c r="N21" s="227">
        <v>41.463414634146297</v>
      </c>
      <c r="O21" s="227">
        <v>45.945945945946001</v>
      </c>
      <c r="P21" s="227">
        <v>16.2162162162162</v>
      </c>
      <c r="Q21" s="227">
        <v>55.5555555555556</v>
      </c>
      <c r="R21" s="227">
        <v>69.3333333333333</v>
      </c>
      <c r="S21" s="227">
        <v>42.857142857142897</v>
      </c>
      <c r="T21" s="227">
        <v>50</v>
      </c>
      <c r="U21" s="227">
        <v>56.164383561643803</v>
      </c>
      <c r="V21" s="227">
        <v>47.945205479452</v>
      </c>
      <c r="W21" s="227">
        <v>45</v>
      </c>
      <c r="X21" s="227">
        <v>47.887323943661997</v>
      </c>
      <c r="Y21" s="227">
        <v>41.428571428571402</v>
      </c>
      <c r="Z21" s="227">
        <v>51.470588235294102</v>
      </c>
      <c r="AA21" s="227">
        <v>56.716417910447802</v>
      </c>
      <c r="AB21" s="227">
        <v>69.117647058823493</v>
      </c>
      <c r="AC21" s="227">
        <v>46.031746031746003</v>
      </c>
      <c r="AD21" s="227">
        <v>52.941176470588204</v>
      </c>
      <c r="AE21" s="227">
        <v>46.031746031746003</v>
      </c>
      <c r="AF21" s="227">
        <v>38.6666666666667</v>
      </c>
      <c r="AG21" s="28">
        <v>45.3333333333333</v>
      </c>
      <c r="AH21" s="28">
        <v>43.478260869565197</v>
      </c>
      <c r="AI21" s="460">
        <v>16</v>
      </c>
      <c r="AJ21" s="28">
        <v>27.1428571428571</v>
      </c>
      <c r="AK21" s="28">
        <v>20.270270270270299</v>
      </c>
      <c r="AL21" s="28">
        <v>50.649350649350701</v>
      </c>
      <c r="AM21" s="460">
        <v>20.879120879120901</v>
      </c>
      <c r="AN21" s="475">
        <v>73.913043478260903</v>
      </c>
      <c r="AP21" s="98"/>
      <c r="AQ21" s="98"/>
      <c r="AR21" s="98"/>
      <c r="AS21" s="98"/>
      <c r="AT21" s="98"/>
      <c r="AU21" s="98"/>
      <c r="AV21" s="98"/>
      <c r="AW21" s="98"/>
      <c r="AX21" s="105"/>
      <c r="AY21" s="105"/>
      <c r="AZ21" s="105"/>
      <c r="BA21" s="105"/>
    </row>
    <row r="22" spans="1:53" ht="14.5">
      <c r="A22" s="367" t="s">
        <v>69</v>
      </c>
      <c r="B22" s="227">
        <v>56.25</v>
      </c>
      <c r="C22" s="227">
        <v>63.636363636363598</v>
      </c>
      <c r="D22" s="227">
        <v>100</v>
      </c>
      <c r="E22" s="227">
        <v>80</v>
      </c>
      <c r="F22" s="227">
        <v>20</v>
      </c>
      <c r="G22" s="227">
        <v>0</v>
      </c>
      <c r="H22" s="227">
        <v>0</v>
      </c>
      <c r="I22" s="227">
        <v>81.818181818181799</v>
      </c>
      <c r="J22" s="227">
        <v>57.142857142857103</v>
      </c>
      <c r="K22" s="227">
        <v>90.909090909090907</v>
      </c>
      <c r="L22" s="227">
        <v>0</v>
      </c>
      <c r="M22" s="227">
        <v>60</v>
      </c>
      <c r="N22" s="227">
        <v>81.25</v>
      </c>
      <c r="O22" s="227">
        <v>57.142857142857103</v>
      </c>
      <c r="P22" s="227">
        <v>62.5</v>
      </c>
      <c r="Q22" s="227">
        <v>62.5</v>
      </c>
      <c r="R22" s="227">
        <v>60.465116279069797</v>
      </c>
      <c r="S22" s="227">
        <v>42.592592592592602</v>
      </c>
      <c r="T22" s="227">
        <v>27.7777777777778</v>
      </c>
      <c r="U22" s="227">
        <v>66.1016949152542</v>
      </c>
      <c r="V22" s="227">
        <v>40.384615384615401</v>
      </c>
      <c r="W22" s="227">
        <v>36.363636363636402</v>
      </c>
      <c r="X22" s="227">
        <v>55.5555555555556</v>
      </c>
      <c r="Y22" s="227">
        <v>32.692307692307701</v>
      </c>
      <c r="Z22" s="227">
        <v>42.857142857142897</v>
      </c>
      <c r="AA22" s="227">
        <v>51.063829787233999</v>
      </c>
      <c r="AB22" s="227">
        <v>31.818181818181799</v>
      </c>
      <c r="AC22" s="227">
        <v>36.734693877551003</v>
      </c>
      <c r="AD22" s="227">
        <v>42.553191489361701</v>
      </c>
      <c r="AE22" s="227">
        <v>46.511627906976699</v>
      </c>
      <c r="AF22" s="227">
        <v>31.25</v>
      </c>
      <c r="AG22" s="448">
        <v>28</v>
      </c>
      <c r="AH22" s="448">
        <v>46.938775510204103</v>
      </c>
      <c r="AI22" s="448">
        <v>34.6938775510204</v>
      </c>
      <c r="AJ22" s="448">
        <v>-2.0408163265306101</v>
      </c>
      <c r="AK22" s="448">
        <v>29.1666666666667</v>
      </c>
      <c r="AL22" s="448">
        <v>44.680851063829799</v>
      </c>
      <c r="AM22" s="448">
        <v>19.565217391304301</v>
      </c>
      <c r="AN22" s="450">
        <v>64.285714285714306</v>
      </c>
      <c r="AP22" s="98"/>
      <c r="AQ22" s="98"/>
      <c r="AR22" s="98"/>
      <c r="AS22" s="98"/>
      <c r="AT22" s="98"/>
      <c r="AU22" s="98"/>
      <c r="AV22" s="98"/>
      <c r="AW22" s="98"/>
      <c r="AX22" s="105"/>
      <c r="AY22" s="105"/>
      <c r="AZ22" s="105"/>
      <c r="BA22" s="105"/>
    </row>
    <row r="23" spans="1:53" ht="14.5">
      <c r="A23" s="367" t="s">
        <v>71</v>
      </c>
      <c r="B23" s="227">
        <v>58.3333333333333</v>
      </c>
      <c r="C23" s="227">
        <v>64.4444444444444</v>
      </c>
      <c r="D23" s="227">
        <v>94.1</v>
      </c>
      <c r="E23" s="227">
        <v>80</v>
      </c>
      <c r="F23" s="227">
        <v>58.823529411764703</v>
      </c>
      <c r="G23" s="227">
        <v>52.173913043478301</v>
      </c>
      <c r="H23" s="227">
        <v>52.7777777777778</v>
      </c>
      <c r="I23" s="227">
        <v>61.538461538461497</v>
      </c>
      <c r="J23" s="227">
        <v>66.6666666666667</v>
      </c>
      <c r="K23" s="227">
        <v>46.6666666666667</v>
      </c>
      <c r="L23" s="227">
        <v>53.571428571428598</v>
      </c>
      <c r="M23" s="227">
        <v>43.75</v>
      </c>
      <c r="N23" s="227">
        <v>50</v>
      </c>
      <c r="O23" s="227">
        <v>66.6666666666667</v>
      </c>
      <c r="P23" s="227">
        <v>59.375</v>
      </c>
      <c r="Q23" s="227">
        <v>53.125</v>
      </c>
      <c r="R23" s="227">
        <v>62.7659574468085</v>
      </c>
      <c r="S23" s="227">
        <v>49.450549450549502</v>
      </c>
      <c r="T23" s="227">
        <v>51.1111111111111</v>
      </c>
      <c r="U23" s="227">
        <v>61.445783132530103</v>
      </c>
      <c r="V23" s="227">
        <v>60.439560439560402</v>
      </c>
      <c r="W23" s="227">
        <v>52.8735632183908</v>
      </c>
      <c r="X23" s="227">
        <v>60</v>
      </c>
      <c r="Y23" s="227">
        <v>44.943820224719097</v>
      </c>
      <c r="Z23" s="227">
        <v>67.010309278350505</v>
      </c>
      <c r="AA23" s="227">
        <v>54.954954954954999</v>
      </c>
      <c r="AB23" s="227">
        <v>76.136363636363598</v>
      </c>
      <c r="AC23" s="227">
        <v>57.2815533980583</v>
      </c>
      <c r="AD23" s="227">
        <v>54.901960784313701</v>
      </c>
      <c r="AE23" s="227">
        <v>41.6666666666667</v>
      </c>
      <c r="AF23" s="227">
        <v>51.807228915662598</v>
      </c>
      <c r="AG23" s="28">
        <v>40.425531914893597</v>
      </c>
      <c r="AH23" s="28">
        <v>37.6237623762376</v>
      </c>
      <c r="AI23" s="460">
        <v>17.283950617283899</v>
      </c>
      <c r="AJ23" s="28">
        <v>17.7777777777778</v>
      </c>
      <c r="AK23" s="28">
        <v>28.735632183907999</v>
      </c>
      <c r="AL23" s="28">
        <v>53.846153846153797</v>
      </c>
      <c r="AM23" s="460">
        <v>34.523809523809497</v>
      </c>
      <c r="AN23" s="475">
        <v>64.5833333333333</v>
      </c>
      <c r="AP23" s="98"/>
      <c r="AQ23" s="98"/>
      <c r="AR23" s="98"/>
      <c r="AS23" s="98"/>
      <c r="AT23" s="98"/>
      <c r="AU23" s="98"/>
      <c r="AV23" s="98"/>
      <c r="AW23" s="98"/>
      <c r="AX23" s="105"/>
      <c r="AY23" s="105"/>
      <c r="AZ23" s="105"/>
      <c r="BA23" s="105"/>
    </row>
    <row r="24" spans="1:53" ht="14.5">
      <c r="A24" s="367" t="s">
        <v>73</v>
      </c>
      <c r="B24" s="227">
        <v>68.181818181818201</v>
      </c>
      <c r="C24" s="227">
        <v>53.3333333333333</v>
      </c>
      <c r="D24" s="227">
        <v>91.7</v>
      </c>
      <c r="E24" s="227">
        <v>81.25</v>
      </c>
      <c r="F24" s="227">
        <v>25</v>
      </c>
      <c r="G24" s="227">
        <v>64.285714285714306</v>
      </c>
      <c r="H24" s="227">
        <v>53.571428571428598</v>
      </c>
      <c r="I24" s="227">
        <v>73.3333333333333</v>
      </c>
      <c r="J24" s="227">
        <v>60</v>
      </c>
      <c r="K24" s="227">
        <v>38.6666666666667</v>
      </c>
      <c r="L24" s="227">
        <v>49.5412844036697</v>
      </c>
      <c r="M24" s="227">
        <v>53.465346534653499</v>
      </c>
      <c r="N24" s="227">
        <v>48.9583333333333</v>
      </c>
      <c r="O24" s="227">
        <v>36.697247706421997</v>
      </c>
      <c r="P24" s="227">
        <v>54.716981132075503</v>
      </c>
      <c r="Q24" s="227">
        <v>62</v>
      </c>
      <c r="R24" s="227">
        <v>70.229007633587798</v>
      </c>
      <c r="S24" s="227">
        <v>43.75</v>
      </c>
      <c r="T24" s="227">
        <v>57.03125</v>
      </c>
      <c r="U24" s="227">
        <v>56.296296296296298</v>
      </c>
      <c r="V24" s="81">
        <v>48.4375</v>
      </c>
      <c r="W24" s="81">
        <v>54.6875</v>
      </c>
      <c r="X24" s="81">
        <v>50</v>
      </c>
      <c r="Y24" s="227">
        <v>37.5</v>
      </c>
      <c r="Z24" s="81">
        <v>54.411764705882398</v>
      </c>
      <c r="AA24" s="81">
        <v>44</v>
      </c>
      <c r="AB24" s="81">
        <v>68.656716417910403</v>
      </c>
      <c r="AC24" s="227">
        <v>58.518518518518498</v>
      </c>
      <c r="AD24" s="81">
        <v>41.860465116279101</v>
      </c>
      <c r="AE24" s="81">
        <v>54.615384615384599</v>
      </c>
      <c r="AF24" s="81">
        <v>44.285714285714299</v>
      </c>
      <c r="AG24" s="448">
        <v>51.5625</v>
      </c>
      <c r="AH24" s="448">
        <v>46.923076923076898</v>
      </c>
      <c r="AI24" s="448">
        <v>28.148148148148099</v>
      </c>
      <c r="AJ24" s="448">
        <v>11.6788321167883</v>
      </c>
      <c r="AK24" s="448">
        <v>44.715447154471498</v>
      </c>
      <c r="AL24" s="448">
        <v>65.853658536585399</v>
      </c>
      <c r="AM24" s="448">
        <v>26.446280991735499</v>
      </c>
      <c r="AN24" s="450">
        <v>73.188405797101495</v>
      </c>
      <c r="AP24" s="98"/>
      <c r="AQ24" s="98"/>
      <c r="AR24" s="98"/>
      <c r="AS24" s="98"/>
      <c r="AT24" s="98"/>
      <c r="AU24" s="98"/>
      <c r="AV24" s="98"/>
      <c r="AW24" s="98"/>
      <c r="AX24" s="105"/>
      <c r="AY24" s="105"/>
      <c r="AZ24" s="105"/>
      <c r="BA24" s="105"/>
    </row>
    <row r="25" spans="1:53" ht="14.5">
      <c r="A25" s="368" t="s">
        <v>74</v>
      </c>
      <c r="B25" s="227">
        <v>80</v>
      </c>
      <c r="C25" s="227">
        <v>100</v>
      </c>
      <c r="D25" s="227">
        <v>0</v>
      </c>
      <c r="E25" s="227">
        <v>0</v>
      </c>
      <c r="F25" s="227">
        <v>0</v>
      </c>
      <c r="G25" s="227">
        <v>0</v>
      </c>
      <c r="H25" s="227">
        <v>0</v>
      </c>
      <c r="I25" s="227">
        <v>80</v>
      </c>
      <c r="J25" s="227">
        <v>0</v>
      </c>
      <c r="K25" s="227">
        <v>50</v>
      </c>
      <c r="L25" s="227">
        <v>70.588235294117695</v>
      </c>
      <c r="M25" s="227">
        <v>57.894736842105303</v>
      </c>
      <c r="N25" s="227">
        <v>80</v>
      </c>
      <c r="O25" s="227">
        <v>54.545454545454497</v>
      </c>
      <c r="P25" s="227">
        <v>66.6666666666667</v>
      </c>
      <c r="Q25" s="227">
        <v>38.8888888888889</v>
      </c>
      <c r="R25" s="227">
        <v>83.3333333333333</v>
      </c>
      <c r="S25" s="227">
        <v>61.290322580645203</v>
      </c>
      <c r="T25" s="227">
        <v>85.714285714285694</v>
      </c>
      <c r="U25" s="227">
        <v>61.538461538461497</v>
      </c>
      <c r="V25" s="227">
        <v>77.419354838709694</v>
      </c>
      <c r="W25" s="227">
        <v>62.962962962962997</v>
      </c>
      <c r="X25" s="227">
        <v>54.838709677419402</v>
      </c>
      <c r="Y25" s="227">
        <v>44.827586206896598</v>
      </c>
      <c r="Z25" s="227">
        <v>60</v>
      </c>
      <c r="AA25" s="227">
        <v>52</v>
      </c>
      <c r="AB25" s="227">
        <v>69.230769230769198</v>
      </c>
      <c r="AC25" s="227">
        <v>81.481481481481495</v>
      </c>
      <c r="AD25" s="227">
        <v>42.857142857142897</v>
      </c>
      <c r="AE25" s="227">
        <v>57.142857142857103</v>
      </c>
      <c r="AF25" s="227">
        <v>53.846153846153797</v>
      </c>
      <c r="AG25" s="28">
        <v>30</v>
      </c>
      <c r="AH25" s="28">
        <v>57.692307692307701</v>
      </c>
      <c r="AI25" s="460">
        <v>38.461538461538503</v>
      </c>
      <c r="AJ25" s="28">
        <v>16</v>
      </c>
      <c r="AK25" s="28">
        <v>40</v>
      </c>
      <c r="AL25" s="28">
        <v>78.571428571428598</v>
      </c>
      <c r="AM25" s="460">
        <v>26.923076923076898</v>
      </c>
      <c r="AN25" s="475">
        <v>68.965517241379303</v>
      </c>
      <c r="AP25" s="98"/>
      <c r="AQ25" s="98"/>
      <c r="AR25" s="98"/>
      <c r="AS25" s="98"/>
      <c r="AT25" s="98"/>
      <c r="AU25" s="98"/>
      <c r="AV25" s="98"/>
      <c r="AW25" s="98"/>
      <c r="AX25" s="105"/>
      <c r="AY25" s="105"/>
      <c r="AZ25" s="105"/>
      <c r="BA25" s="105"/>
    </row>
    <row r="26" spans="1:53" ht="14.5">
      <c r="A26" s="368" t="s">
        <v>75</v>
      </c>
      <c r="B26" s="227">
        <v>100</v>
      </c>
      <c r="C26" s="227">
        <v>61.538461538461497</v>
      </c>
      <c r="D26" s="227">
        <v>66.7</v>
      </c>
      <c r="E26" s="227">
        <v>77.272727272727295</v>
      </c>
      <c r="F26" s="227">
        <v>76.470588235294102</v>
      </c>
      <c r="G26" s="227">
        <v>78.571428571428598</v>
      </c>
      <c r="H26" s="227">
        <v>81.25</v>
      </c>
      <c r="I26" s="227">
        <v>57.142857142857103</v>
      </c>
      <c r="J26" s="227">
        <v>63.636363636363598</v>
      </c>
      <c r="K26" s="227">
        <v>0</v>
      </c>
      <c r="L26" s="227">
        <v>0</v>
      </c>
      <c r="M26" s="227">
        <v>0</v>
      </c>
      <c r="N26" s="227">
        <v>52.551020408163303</v>
      </c>
      <c r="O26" s="227">
        <v>0</v>
      </c>
      <c r="P26" s="227">
        <v>0</v>
      </c>
      <c r="Q26" s="227">
        <v>0</v>
      </c>
      <c r="R26" s="227">
        <v>68.75</v>
      </c>
      <c r="S26" s="227">
        <v>36.363636363636402</v>
      </c>
      <c r="T26" s="227">
        <v>52.7777777777778</v>
      </c>
      <c r="U26" s="227">
        <v>44.827586206896598</v>
      </c>
      <c r="V26" s="227">
        <v>33.3333333333333</v>
      </c>
      <c r="W26" s="227">
        <v>47.058823529411796</v>
      </c>
      <c r="X26" s="227">
        <v>57.142857142857103</v>
      </c>
      <c r="Y26" s="227">
        <v>54.545454545454497</v>
      </c>
      <c r="Z26" s="227">
        <v>36.363636363636402</v>
      </c>
      <c r="AA26" s="227">
        <v>42.857142857142897</v>
      </c>
      <c r="AB26" s="227">
        <v>63.636363636363598</v>
      </c>
      <c r="AC26" s="227">
        <v>45.714285714285701</v>
      </c>
      <c r="AD26" s="227">
        <v>45.714285714285701</v>
      </c>
      <c r="AE26" s="227">
        <v>55.2631578947368</v>
      </c>
      <c r="AF26" s="227">
        <v>35.714285714285701</v>
      </c>
      <c r="AG26" s="448">
        <v>66.6666666666667</v>
      </c>
      <c r="AH26" s="448">
        <v>35.294117647058798</v>
      </c>
      <c r="AI26" s="448">
        <v>-5.71428571428571</v>
      </c>
      <c r="AJ26" s="448">
        <v>2.9411764705882399</v>
      </c>
      <c r="AK26" s="448">
        <v>67.741935483871003</v>
      </c>
      <c r="AL26" s="448">
        <v>74.193548387096797</v>
      </c>
      <c r="AM26" s="448">
        <v>14.285714285714301</v>
      </c>
      <c r="AN26" s="450">
        <v>66.6666666666667</v>
      </c>
      <c r="AP26" s="98"/>
      <c r="AQ26" s="98"/>
      <c r="AR26" s="98"/>
      <c r="AS26" s="98"/>
      <c r="AT26" s="98"/>
      <c r="AU26" s="98"/>
      <c r="AV26" s="98"/>
      <c r="AW26" s="98"/>
      <c r="AX26" s="105"/>
      <c r="AY26" s="105"/>
      <c r="AZ26" s="105"/>
      <c r="BA26" s="105"/>
    </row>
    <row r="27" spans="1:53" ht="14.5">
      <c r="A27" s="368" t="s">
        <v>77</v>
      </c>
      <c r="B27" s="227">
        <v>50</v>
      </c>
      <c r="C27" s="227">
        <v>62.5</v>
      </c>
      <c r="D27" s="227">
        <v>64.3</v>
      </c>
      <c r="E27" s="227">
        <v>81.818181818181799</v>
      </c>
      <c r="F27" s="227">
        <v>0</v>
      </c>
      <c r="G27" s="227">
        <v>0</v>
      </c>
      <c r="H27" s="227">
        <v>0</v>
      </c>
      <c r="I27" s="227">
        <v>0</v>
      </c>
      <c r="J27" s="227">
        <v>0</v>
      </c>
      <c r="K27" s="227">
        <v>0</v>
      </c>
      <c r="L27" s="227">
        <v>0</v>
      </c>
      <c r="M27" s="227">
        <v>0</v>
      </c>
      <c r="N27" s="227">
        <v>0</v>
      </c>
      <c r="O27" s="227">
        <v>0</v>
      </c>
      <c r="P27" s="227">
        <v>0</v>
      </c>
      <c r="Q27" s="227">
        <v>0</v>
      </c>
      <c r="R27" s="227">
        <v>63.3333333333333</v>
      </c>
      <c r="S27" s="227">
        <v>43.75</v>
      </c>
      <c r="T27" s="227">
        <v>45.161290322580598</v>
      </c>
      <c r="U27" s="227">
        <v>57.894736842105303</v>
      </c>
      <c r="V27" s="227">
        <v>50</v>
      </c>
      <c r="W27" s="227">
        <v>48.484848484848499</v>
      </c>
      <c r="X27" s="227">
        <v>57.142857142857103</v>
      </c>
      <c r="Y27" s="227">
        <v>37.5</v>
      </c>
      <c r="Z27" s="227">
        <v>48.648648648648603</v>
      </c>
      <c r="AA27" s="227">
        <v>55.172413793103402</v>
      </c>
      <c r="AB27" s="227">
        <v>75</v>
      </c>
      <c r="AC27" s="227">
        <v>44.827586206896598</v>
      </c>
      <c r="AD27" s="227">
        <v>41.176470588235297</v>
      </c>
      <c r="AE27" s="227">
        <v>58.064516129032299</v>
      </c>
      <c r="AF27" s="227">
        <v>48.484848484848499</v>
      </c>
      <c r="AG27" s="28">
        <v>54.545454545454497</v>
      </c>
      <c r="AH27" s="28">
        <v>57.575757575757599</v>
      </c>
      <c r="AI27" s="460">
        <v>34.375</v>
      </c>
      <c r="AJ27" s="28">
        <v>13.5135135135135</v>
      </c>
      <c r="AK27" s="28">
        <v>22.2222222222222</v>
      </c>
      <c r="AL27" s="28">
        <v>50</v>
      </c>
      <c r="AM27" s="460">
        <v>40.625</v>
      </c>
      <c r="AN27" s="475">
        <v>78.3783783783784</v>
      </c>
      <c r="AP27" s="98"/>
      <c r="AQ27" s="98"/>
      <c r="AR27" s="98"/>
      <c r="AS27" s="98"/>
      <c r="AT27" s="98"/>
      <c r="AU27" s="98"/>
      <c r="AV27" s="98"/>
      <c r="AW27" s="98"/>
      <c r="AX27" s="105"/>
      <c r="AY27" s="105"/>
      <c r="AZ27" s="105"/>
      <c r="BA27" s="105"/>
    </row>
    <row r="28" spans="1:53" ht="14.5">
      <c r="A28" s="368" t="s">
        <v>78</v>
      </c>
      <c r="B28" s="227">
        <v>57.142857142857103</v>
      </c>
      <c r="C28" s="227">
        <v>80</v>
      </c>
      <c r="D28" s="227">
        <v>92.9</v>
      </c>
      <c r="E28" s="227">
        <v>70</v>
      </c>
      <c r="F28" s="227">
        <v>100</v>
      </c>
      <c r="G28" s="227">
        <v>0</v>
      </c>
      <c r="H28" s="227">
        <v>0</v>
      </c>
      <c r="I28" s="227">
        <v>100</v>
      </c>
      <c r="J28" s="227">
        <v>0</v>
      </c>
      <c r="K28" s="227">
        <v>0</v>
      </c>
      <c r="L28" s="227">
        <v>0</v>
      </c>
      <c r="M28" s="227">
        <v>0</v>
      </c>
      <c r="N28" s="227">
        <v>0</v>
      </c>
      <c r="O28" s="227">
        <v>0</v>
      </c>
      <c r="P28" s="227">
        <v>0</v>
      </c>
      <c r="Q28" s="227">
        <v>0</v>
      </c>
      <c r="R28" s="227">
        <v>66.6666666666667</v>
      </c>
      <c r="S28" s="227">
        <v>34.375</v>
      </c>
      <c r="T28" s="227">
        <v>48.484848484848499</v>
      </c>
      <c r="U28" s="227">
        <v>59.523809523809497</v>
      </c>
      <c r="V28" s="227">
        <v>34.375</v>
      </c>
      <c r="W28" s="227">
        <v>61.764705882352899</v>
      </c>
      <c r="X28" s="227">
        <v>30</v>
      </c>
      <c r="Y28" s="227">
        <v>19.047619047619001</v>
      </c>
      <c r="Z28" s="227">
        <v>72.2222222222222</v>
      </c>
      <c r="AA28" s="227">
        <v>30.5555555555556</v>
      </c>
      <c r="AB28" s="227">
        <v>67.441860465116307</v>
      </c>
      <c r="AC28" s="227">
        <v>63.636363636363598</v>
      </c>
      <c r="AD28" s="227">
        <v>37.5</v>
      </c>
      <c r="AE28" s="227">
        <v>48.484848484848499</v>
      </c>
      <c r="AF28" s="227">
        <v>43.589743589743598</v>
      </c>
      <c r="AG28" s="449">
        <v>51.724137931034498</v>
      </c>
      <c r="AH28" s="449">
        <v>40.540540540540498</v>
      </c>
      <c r="AI28" s="449">
        <v>45.238095238095198</v>
      </c>
      <c r="AJ28" s="449">
        <v>14.634146341463399</v>
      </c>
      <c r="AK28" s="449">
        <v>45.714285714285701</v>
      </c>
      <c r="AL28" s="449">
        <v>61.1111111111111</v>
      </c>
      <c r="AM28" s="449">
        <v>22.8571428571429</v>
      </c>
      <c r="AN28" s="451">
        <v>81.481481481481495</v>
      </c>
      <c r="AP28" s="98"/>
      <c r="AQ28" s="98"/>
      <c r="AR28" s="98"/>
      <c r="AS28" s="98"/>
      <c r="AT28" s="98"/>
      <c r="AU28" s="98"/>
      <c r="AV28" s="98"/>
      <c r="AW28" s="98"/>
      <c r="AX28" s="105"/>
      <c r="AY28" s="105"/>
      <c r="AZ28" s="105"/>
      <c r="BA28" s="105"/>
    </row>
    <row r="29" spans="1:53" s="211" customFormat="1">
      <c r="A29" s="651" t="s">
        <v>82</v>
      </c>
      <c r="B29" s="633"/>
      <c r="C29" s="633"/>
      <c r="D29" s="633"/>
      <c r="E29" s="633"/>
      <c r="F29" s="633"/>
      <c r="G29" s="633"/>
      <c r="H29" s="633"/>
      <c r="I29" s="633"/>
      <c r="J29" s="633"/>
      <c r="K29" s="633"/>
      <c r="L29" s="633"/>
      <c r="M29" s="633"/>
      <c r="N29" s="633"/>
      <c r="O29" s="383"/>
      <c r="P29" s="383"/>
      <c r="Q29" s="383"/>
      <c r="R29" s="391"/>
      <c r="S29" s="383"/>
      <c r="T29" s="383"/>
      <c r="U29" s="383"/>
      <c r="V29" s="383"/>
      <c r="W29" s="391"/>
      <c r="X29" s="383"/>
      <c r="Y29" s="383"/>
      <c r="Z29" s="383"/>
      <c r="AA29" s="383"/>
      <c r="AB29" s="383"/>
      <c r="AC29" s="383"/>
      <c r="AD29" s="383"/>
      <c r="AE29" s="383"/>
      <c r="AF29" s="383"/>
      <c r="AG29" s="247"/>
      <c r="AH29" s="247"/>
      <c r="AI29" s="247"/>
      <c r="AJ29" s="247"/>
      <c r="AK29" s="247"/>
      <c r="AL29" s="247"/>
      <c r="AM29" s="247"/>
      <c r="AN29" s="397"/>
      <c r="AP29" s="395"/>
      <c r="AQ29" s="395"/>
      <c r="AR29" s="395"/>
      <c r="AS29" s="395"/>
      <c r="AT29" s="395"/>
      <c r="AU29" s="395"/>
      <c r="AV29" s="395"/>
      <c r="AW29" s="395"/>
      <c r="AX29" s="105"/>
      <c r="AY29" s="105"/>
      <c r="AZ29" s="105"/>
      <c r="BA29" s="105"/>
    </row>
    <row r="30" spans="1:53" ht="14.5">
      <c r="A30" s="363" t="s">
        <v>68</v>
      </c>
      <c r="B30" s="227">
        <v>39.655172413793103</v>
      </c>
      <c r="C30" s="227">
        <v>22.6666666666667</v>
      </c>
      <c r="D30" s="227">
        <v>-2.9</v>
      </c>
      <c r="E30" s="227">
        <v>-5.1282051282051304</v>
      </c>
      <c r="F30" s="227">
        <v>2.6315789473684199</v>
      </c>
      <c r="G30" s="227">
        <v>-5.3333333333333304</v>
      </c>
      <c r="H30" s="227">
        <v>-36.270022883295198</v>
      </c>
      <c r="I30" s="227">
        <v>18.604651162790699</v>
      </c>
      <c r="J30" s="227">
        <v>4.5454545454545396</v>
      </c>
      <c r="K30" s="227">
        <v>-22.2222222222222</v>
      </c>
      <c r="L30" s="227">
        <v>-24.2424242424242</v>
      </c>
      <c r="M30" s="227">
        <v>-2.7027027027027</v>
      </c>
      <c r="N30" s="227">
        <v>7.1428571428571397</v>
      </c>
      <c r="O30" s="227">
        <v>-16.2162162162162</v>
      </c>
      <c r="P30" s="227">
        <v>-16.2162162162162</v>
      </c>
      <c r="Q30" s="227">
        <v>19.178082191780799</v>
      </c>
      <c r="R30" s="227">
        <v>25.3333333333333</v>
      </c>
      <c r="S30" s="227">
        <v>3.8961038961039001</v>
      </c>
      <c r="T30" s="227">
        <v>12</v>
      </c>
      <c r="U30" s="227">
        <v>19.178082191780799</v>
      </c>
      <c r="V30" s="227">
        <v>16.438356164383599</v>
      </c>
      <c r="W30" s="227">
        <v>20</v>
      </c>
      <c r="X30" s="227">
        <v>14.084507042253501</v>
      </c>
      <c r="Y30" s="227">
        <v>1.4285714285714299</v>
      </c>
      <c r="Z30" s="227">
        <v>19.117647058823501</v>
      </c>
      <c r="AA30" s="227">
        <v>1.4925373134328399</v>
      </c>
      <c r="AB30" s="227">
        <v>20.588235294117599</v>
      </c>
      <c r="AC30" s="227">
        <v>19.047619047619001</v>
      </c>
      <c r="AD30" s="227">
        <v>-2.9411764705882399</v>
      </c>
      <c r="AE30" s="227">
        <v>15.8730158730159</v>
      </c>
      <c r="AF30" s="227">
        <v>-24</v>
      </c>
      <c r="AG30" s="473">
        <v>-2.6666666666666701</v>
      </c>
      <c r="AH30" s="473">
        <v>7.2463768115942004</v>
      </c>
      <c r="AI30" s="473">
        <v>-14.6666666666667</v>
      </c>
      <c r="AJ30" s="448">
        <v>-34.285714285714299</v>
      </c>
      <c r="AK30" s="473">
        <v>-20.270270270270299</v>
      </c>
      <c r="AL30" s="473">
        <v>3.8961038961039001</v>
      </c>
      <c r="AM30" s="473">
        <v>-23.076923076923102</v>
      </c>
      <c r="AN30" s="450">
        <v>4.3478260869565197</v>
      </c>
      <c r="AP30" s="98"/>
      <c r="AQ30" s="98"/>
      <c r="AR30" s="98"/>
      <c r="AS30" s="98"/>
      <c r="AT30" s="98"/>
      <c r="AU30" s="98"/>
      <c r="AV30" s="98"/>
      <c r="AW30" s="98"/>
      <c r="AX30" s="105"/>
      <c r="AY30" s="105"/>
      <c r="AZ30" s="105"/>
      <c r="BA30" s="105"/>
    </row>
    <row r="31" spans="1:53" ht="14.5">
      <c r="A31" s="367" t="s">
        <v>69</v>
      </c>
      <c r="B31" s="227">
        <v>-15.625</v>
      </c>
      <c r="C31" s="227">
        <v>18.181818181818201</v>
      </c>
      <c r="D31" s="227">
        <v>66.7</v>
      </c>
      <c r="E31" s="227">
        <v>20</v>
      </c>
      <c r="F31" s="227">
        <v>-40</v>
      </c>
      <c r="G31" s="227">
        <v>-22.2222222222222</v>
      </c>
      <c r="H31" s="227">
        <v>-0.45766590389015999</v>
      </c>
      <c r="I31" s="227">
        <v>18.181818181818201</v>
      </c>
      <c r="J31" s="227">
        <v>14.285714285714301</v>
      </c>
      <c r="K31" s="227">
        <v>-18.181818181818201</v>
      </c>
      <c r="L31" s="227">
        <v>-25</v>
      </c>
      <c r="M31" s="227">
        <v>-50</v>
      </c>
      <c r="N31" s="227">
        <v>31.25</v>
      </c>
      <c r="O31" s="227">
        <v>7.1428571428571397</v>
      </c>
      <c r="P31" s="227">
        <v>0</v>
      </c>
      <c r="Q31" s="227">
        <v>6.25</v>
      </c>
      <c r="R31" s="227">
        <v>37.209302325581397</v>
      </c>
      <c r="S31" s="227">
        <v>9.2592592592592595</v>
      </c>
      <c r="T31" s="227">
        <v>11.1111111111111</v>
      </c>
      <c r="U31" s="227">
        <v>38.983050847457598</v>
      </c>
      <c r="V31" s="227">
        <v>13.461538461538501</v>
      </c>
      <c r="W31" s="227">
        <v>5.4545454545454497</v>
      </c>
      <c r="X31" s="227">
        <v>22.2222222222222</v>
      </c>
      <c r="Y31" s="227">
        <v>7.6923076923076898</v>
      </c>
      <c r="Z31" s="227">
        <v>-4.0816326530612201</v>
      </c>
      <c r="AA31" s="227">
        <v>21.2765957446809</v>
      </c>
      <c r="AB31" s="227">
        <v>13.636363636363599</v>
      </c>
      <c r="AC31" s="227">
        <v>8.1632653061224492</v>
      </c>
      <c r="AD31" s="227">
        <v>-4.2553191489361701</v>
      </c>
      <c r="AE31" s="227">
        <v>18.604651162790699</v>
      </c>
      <c r="AF31" s="227">
        <v>-41.6666666666667</v>
      </c>
      <c r="AG31" s="473">
        <v>-18</v>
      </c>
      <c r="AH31" s="473">
        <v>12.244897959183699</v>
      </c>
      <c r="AI31" s="473">
        <v>-4.0816326530612201</v>
      </c>
      <c r="AJ31" s="448">
        <v>-30.612244897959201</v>
      </c>
      <c r="AK31" s="473">
        <v>-25</v>
      </c>
      <c r="AL31" s="473">
        <v>8.5106382978723403</v>
      </c>
      <c r="AM31" s="473">
        <v>-21.739130434782599</v>
      </c>
      <c r="AN31" s="450">
        <v>0</v>
      </c>
      <c r="AP31" s="98"/>
      <c r="AQ31" s="98"/>
      <c r="AR31" s="98"/>
      <c r="AS31" s="98"/>
      <c r="AT31" s="98"/>
      <c r="AU31" s="98"/>
      <c r="AV31" s="98"/>
      <c r="AW31" s="98"/>
      <c r="AX31" s="105"/>
      <c r="AY31" s="105"/>
      <c r="AZ31" s="105"/>
      <c r="BA31" s="105"/>
    </row>
    <row r="32" spans="1:53" ht="14.5">
      <c r="A32" s="367" t="s">
        <v>71</v>
      </c>
      <c r="B32" s="227">
        <v>2.7777777777777799</v>
      </c>
      <c r="C32" s="227">
        <v>15.5555555555556</v>
      </c>
      <c r="D32" s="227">
        <v>58.8</v>
      </c>
      <c r="E32" s="227">
        <v>44.4444444444444</v>
      </c>
      <c r="F32" s="227">
        <v>20.588235294117599</v>
      </c>
      <c r="G32" s="227">
        <v>12.7659574468085</v>
      </c>
      <c r="H32" s="227">
        <v>5.4919908466819303</v>
      </c>
      <c r="I32" s="227">
        <v>3.8461538461538498</v>
      </c>
      <c r="J32" s="227">
        <v>33.3333333333333</v>
      </c>
      <c r="K32" s="227">
        <v>2.2222222222222201</v>
      </c>
      <c r="L32" s="227">
        <v>7.1428571428571397</v>
      </c>
      <c r="M32" s="227">
        <v>-18.75</v>
      </c>
      <c r="N32" s="227">
        <v>3.5714285714285698</v>
      </c>
      <c r="O32" s="227">
        <v>-29.629629629629601</v>
      </c>
      <c r="P32" s="227">
        <v>0</v>
      </c>
      <c r="Q32" s="227">
        <v>14.4329896907216</v>
      </c>
      <c r="R32" s="227">
        <v>23.404255319148898</v>
      </c>
      <c r="S32" s="227">
        <v>7.6923076923076898</v>
      </c>
      <c r="T32" s="227">
        <v>27.7777777777778</v>
      </c>
      <c r="U32" s="227">
        <v>22.891566265060199</v>
      </c>
      <c r="V32" s="227">
        <v>23.076923076923102</v>
      </c>
      <c r="W32" s="227">
        <v>19.540229885057499</v>
      </c>
      <c r="X32" s="227">
        <v>35.294117647058798</v>
      </c>
      <c r="Y32" s="227">
        <v>11.235955056179799</v>
      </c>
      <c r="Z32" s="227">
        <v>36.082474226804102</v>
      </c>
      <c r="AA32" s="227">
        <v>26.126126126126099</v>
      </c>
      <c r="AB32" s="227">
        <v>34.090909090909101</v>
      </c>
      <c r="AC32" s="227">
        <v>24.271844660194201</v>
      </c>
      <c r="AD32" s="227">
        <v>2.9411764705882399</v>
      </c>
      <c r="AE32" s="227">
        <v>21.428571428571399</v>
      </c>
      <c r="AF32" s="227">
        <v>-7.2289156626505999</v>
      </c>
      <c r="AG32" s="473">
        <v>-9.5744680851063801</v>
      </c>
      <c r="AH32" s="473">
        <v>5.9405940594059397</v>
      </c>
      <c r="AI32" s="473">
        <v>-30.379746835443001</v>
      </c>
      <c r="AJ32" s="448">
        <v>-23.3333333333333</v>
      </c>
      <c r="AK32" s="473">
        <v>-9.1954022988505706</v>
      </c>
      <c r="AL32" s="473">
        <v>6.5934065934065904</v>
      </c>
      <c r="AM32" s="473">
        <v>-25</v>
      </c>
      <c r="AN32" s="450">
        <v>-6.1855670103092804</v>
      </c>
      <c r="AP32" s="98"/>
      <c r="AQ32" s="98"/>
      <c r="AR32" s="98"/>
      <c r="AS32" s="98"/>
      <c r="AT32" s="98"/>
      <c r="AU32" s="98"/>
      <c r="AV32" s="98"/>
      <c r="AW32" s="98"/>
      <c r="AX32" s="105"/>
      <c r="AY32" s="105"/>
      <c r="AZ32" s="105"/>
      <c r="BA32" s="105"/>
    </row>
    <row r="33" spans="1:53" ht="14.5">
      <c r="A33" s="374" t="s">
        <v>84</v>
      </c>
      <c r="B33" s="373">
        <v>30.769230769230798</v>
      </c>
      <c r="C33" s="373">
        <v>26.1904761904762</v>
      </c>
      <c r="D33" s="373">
        <v>61.1</v>
      </c>
      <c r="E33" s="373">
        <v>42.3</v>
      </c>
      <c r="F33" s="373">
        <v>-7.1</v>
      </c>
      <c r="G33" s="373">
        <v>0</v>
      </c>
      <c r="H33" s="373">
        <v>21.2814645308924</v>
      </c>
      <c r="I33" s="373">
        <v>40</v>
      </c>
      <c r="J33" s="373">
        <v>-10</v>
      </c>
      <c r="K33" s="373">
        <v>8</v>
      </c>
      <c r="L33" s="373">
        <v>-1.8348623853210999</v>
      </c>
      <c r="M33" s="373">
        <v>10.891089108910901</v>
      </c>
      <c r="N33" s="373">
        <v>8.3333333333333304</v>
      </c>
      <c r="O33" s="373">
        <v>14.678899082568799</v>
      </c>
      <c r="P33" s="373">
        <v>10.377358490565999</v>
      </c>
      <c r="Q33" s="373">
        <v>31.25</v>
      </c>
      <c r="R33" s="373">
        <v>28.244274809160299</v>
      </c>
      <c r="S33" s="373">
        <v>17.96875</v>
      </c>
      <c r="T33" s="373">
        <v>26.771653543307099</v>
      </c>
      <c r="U33" s="373">
        <v>23.703703703703699</v>
      </c>
      <c r="V33" s="373">
        <v>20.3125</v>
      </c>
      <c r="W33" s="373">
        <v>16.40625</v>
      </c>
      <c r="X33" s="373">
        <v>24.4274809160305</v>
      </c>
      <c r="Y33" s="373">
        <v>4.4117647058823497</v>
      </c>
      <c r="Z33" s="373">
        <v>27.205882352941199</v>
      </c>
      <c r="AA33" s="373">
        <v>11.2</v>
      </c>
      <c r="AB33" s="373">
        <v>19.402985074626901</v>
      </c>
      <c r="AC33" s="373">
        <v>31.851851851851901</v>
      </c>
      <c r="AD33" s="373">
        <v>3.87596899224806</v>
      </c>
      <c r="AE33" s="373">
        <v>6.1538461538461497</v>
      </c>
      <c r="AF33" s="373">
        <v>-20</v>
      </c>
      <c r="AG33" s="31">
        <v>-10.9375</v>
      </c>
      <c r="AH33" s="31">
        <v>6.2015503875968996</v>
      </c>
      <c r="AI33" s="31">
        <v>-6.0150375939849603</v>
      </c>
      <c r="AJ33" s="449">
        <v>-16.058394160583902</v>
      </c>
      <c r="AK33" s="31">
        <v>-21.052631578947398</v>
      </c>
      <c r="AL33" s="31">
        <v>3.0534351145038201</v>
      </c>
      <c r="AM33" s="31">
        <v>-23.255813953488399</v>
      </c>
      <c r="AN33" s="451">
        <v>0.72463768115941996</v>
      </c>
      <c r="AP33" s="98"/>
      <c r="AQ33" s="98"/>
      <c r="AR33" s="98"/>
      <c r="AS33" s="98"/>
      <c r="AT33" s="98"/>
      <c r="AU33" s="98"/>
      <c r="AV33" s="98"/>
      <c r="AW33" s="98"/>
      <c r="AX33" s="105"/>
      <c r="AY33" s="105"/>
      <c r="AZ33" s="105"/>
      <c r="BA33" s="105"/>
    </row>
    <row r="34" spans="1:53" s="211" customFormat="1">
      <c r="A34" s="652" t="s">
        <v>85</v>
      </c>
      <c r="B34" s="653"/>
      <c r="C34" s="653"/>
      <c r="D34" s="653"/>
      <c r="E34" s="653"/>
      <c r="F34" s="653"/>
      <c r="G34" s="653"/>
      <c r="H34" s="653"/>
      <c r="I34" s="653"/>
      <c r="J34" s="653"/>
      <c r="K34" s="653"/>
      <c r="L34" s="653"/>
      <c r="M34" s="653"/>
      <c r="N34" s="653"/>
      <c r="O34" s="227"/>
      <c r="P34" s="227"/>
      <c r="Q34" s="227"/>
      <c r="R34" s="266"/>
      <c r="S34" s="227"/>
      <c r="T34" s="227"/>
      <c r="U34" s="227"/>
      <c r="V34" s="227"/>
      <c r="W34" s="266"/>
      <c r="X34" s="227"/>
      <c r="Y34" s="227"/>
      <c r="Z34" s="227"/>
      <c r="AA34" s="227"/>
      <c r="AB34" s="227"/>
      <c r="AC34" s="227"/>
      <c r="AD34" s="227"/>
      <c r="AE34" s="227"/>
      <c r="AF34" s="227"/>
      <c r="AG34" s="247"/>
      <c r="AH34" s="247"/>
      <c r="AI34" s="247"/>
      <c r="AJ34" s="247"/>
      <c r="AK34" s="247"/>
      <c r="AL34" s="247"/>
      <c r="AM34" s="247"/>
      <c r="AN34" s="397"/>
      <c r="AP34" s="395"/>
      <c r="AQ34" s="395"/>
      <c r="AR34" s="395"/>
      <c r="AS34" s="395"/>
      <c r="AT34" s="395"/>
      <c r="AU34" s="395"/>
      <c r="AV34" s="395"/>
      <c r="AW34" s="395"/>
      <c r="AX34" s="105"/>
      <c r="AY34" s="105"/>
      <c r="AZ34" s="105"/>
      <c r="BA34" s="105"/>
    </row>
    <row r="35" spans="1:53" ht="14.5">
      <c r="A35" s="367" t="s">
        <v>86</v>
      </c>
      <c r="B35" s="468">
        <v>33.7078651685393</v>
      </c>
      <c r="C35" s="468">
        <v>40.700000000000003</v>
      </c>
      <c r="D35" s="468">
        <v>47.62</v>
      </c>
      <c r="E35" s="468">
        <v>32.700000000000003</v>
      </c>
      <c r="F35" s="468">
        <v>9.4</v>
      </c>
      <c r="G35" s="468">
        <v>0.57471264367816099</v>
      </c>
      <c r="H35" s="468">
        <v>11.5853658536585</v>
      </c>
      <c r="I35" s="468">
        <v>16.5</v>
      </c>
      <c r="J35" s="468">
        <v>-7.9</v>
      </c>
      <c r="K35" s="468">
        <v>19.3</v>
      </c>
      <c r="L35" s="468">
        <v>24.1</v>
      </c>
      <c r="M35" s="468">
        <v>15.1</v>
      </c>
      <c r="N35" s="468">
        <v>38.6</v>
      </c>
      <c r="O35" s="468">
        <v>42.5</v>
      </c>
      <c r="P35" s="468">
        <v>30.8</v>
      </c>
      <c r="Q35" s="468">
        <v>18.7</v>
      </c>
      <c r="R35" s="468">
        <v>31.2</v>
      </c>
      <c r="S35" s="468">
        <v>18.600000000000001</v>
      </c>
      <c r="T35" s="468">
        <v>31.3</v>
      </c>
      <c r="U35" s="468">
        <v>35.700000000000003</v>
      </c>
      <c r="V35" s="227">
        <v>25.8</v>
      </c>
      <c r="W35" s="266">
        <v>23.7</v>
      </c>
      <c r="X35" s="227">
        <v>27.428571428571399</v>
      </c>
      <c r="Y35" s="468">
        <v>9.2219020172910593</v>
      </c>
      <c r="Z35" s="227">
        <v>22.285714285714299</v>
      </c>
      <c r="AA35" s="227">
        <v>21.1428571428571</v>
      </c>
      <c r="AB35" s="227">
        <v>28.443113772455099</v>
      </c>
      <c r="AC35" s="468">
        <v>27.1428571428571</v>
      </c>
      <c r="AD35" s="227">
        <v>6.3583815028901798</v>
      </c>
      <c r="AE35" s="227">
        <v>20.3125</v>
      </c>
      <c r="AF35" s="227">
        <v>-7.2254335260115603</v>
      </c>
      <c r="AG35" s="448">
        <v>4.0345821325648403</v>
      </c>
      <c r="AH35" s="448">
        <v>5.4441260744985698</v>
      </c>
      <c r="AI35" s="448">
        <v>-17.0588235294118</v>
      </c>
      <c r="AJ35" s="448">
        <v>-13.8728323699422</v>
      </c>
      <c r="AK35" s="448">
        <v>-11.403508771929801</v>
      </c>
      <c r="AL35" s="448">
        <v>14.1618497109827</v>
      </c>
      <c r="AM35" s="448">
        <v>-14.285714285714301</v>
      </c>
      <c r="AN35" s="450">
        <v>11.271676300577999</v>
      </c>
      <c r="AP35" s="98"/>
      <c r="AQ35" s="98"/>
      <c r="AR35" s="98"/>
      <c r="AS35" s="98"/>
      <c r="AT35" s="98"/>
      <c r="AU35" s="98"/>
      <c r="AV35" s="98"/>
      <c r="AW35" s="98"/>
      <c r="AX35" s="105"/>
      <c r="AY35" s="105"/>
      <c r="AZ35" s="105"/>
      <c r="BA35" s="105"/>
    </row>
    <row r="36" spans="1:53" ht="14.5">
      <c r="A36" s="367" t="s">
        <v>87</v>
      </c>
      <c r="B36" s="227">
        <v>43.820224719101098</v>
      </c>
      <c r="C36" s="227">
        <v>38.9</v>
      </c>
      <c r="D36" s="227">
        <v>55.6</v>
      </c>
      <c r="E36" s="227">
        <v>35.1</v>
      </c>
      <c r="F36" s="227">
        <v>8.5</v>
      </c>
      <c r="G36" s="227">
        <v>-1.72413793103448</v>
      </c>
      <c r="H36" s="227">
        <v>15.243902439024399</v>
      </c>
      <c r="I36" s="227">
        <v>11</v>
      </c>
      <c r="J36" s="227">
        <v>-3.2</v>
      </c>
      <c r="K36" s="227">
        <v>11.6</v>
      </c>
      <c r="L36" s="227">
        <v>20</v>
      </c>
      <c r="M36" s="227">
        <v>6</v>
      </c>
      <c r="N36" s="227">
        <v>29</v>
      </c>
      <c r="O36" s="227">
        <v>10.6</v>
      </c>
      <c r="P36" s="227">
        <v>8.1999999999999993</v>
      </c>
      <c r="Q36" s="227">
        <v>13.1</v>
      </c>
      <c r="R36" s="227">
        <v>32.700000000000003</v>
      </c>
      <c r="S36" s="227">
        <v>20</v>
      </c>
      <c r="T36" s="227">
        <v>29</v>
      </c>
      <c r="U36" s="227">
        <v>34.299999999999997</v>
      </c>
      <c r="V36" s="227">
        <v>27.9</v>
      </c>
      <c r="W36" s="266">
        <v>25.2</v>
      </c>
      <c r="X36" s="227">
        <v>27.428571428571399</v>
      </c>
      <c r="Y36" s="227">
        <v>11.527377521613801</v>
      </c>
      <c r="Z36" s="227">
        <v>22.571428571428601</v>
      </c>
      <c r="AA36" s="227">
        <v>20.571428571428601</v>
      </c>
      <c r="AB36" s="227">
        <v>29.940119760479</v>
      </c>
      <c r="AC36" s="227">
        <v>30</v>
      </c>
      <c r="AD36" s="227">
        <v>6.0693641618497098</v>
      </c>
      <c r="AE36" s="227">
        <v>16.875</v>
      </c>
      <c r="AF36" s="227">
        <v>-12.716763005780299</v>
      </c>
      <c r="AG36" s="448">
        <v>-2.3054755043227702</v>
      </c>
      <c r="AH36" s="448">
        <v>1.43678160919539</v>
      </c>
      <c r="AI36" s="448">
        <v>-19.411764705882401</v>
      </c>
      <c r="AJ36" s="448">
        <v>-16.763005780346798</v>
      </c>
      <c r="AK36" s="448">
        <v>-14.912280701754399</v>
      </c>
      <c r="AL36" s="448">
        <v>10.6936416184971</v>
      </c>
      <c r="AM36" s="448">
        <v>-22.8571428571429</v>
      </c>
      <c r="AN36" s="450">
        <v>8.9595375722543302</v>
      </c>
      <c r="AP36" s="98"/>
      <c r="AQ36" s="98"/>
      <c r="AR36" s="98"/>
      <c r="AS36" s="98"/>
      <c r="AT36" s="98"/>
      <c r="AU36" s="98"/>
      <c r="AV36" s="98"/>
      <c r="AW36" s="98"/>
      <c r="AX36" s="105"/>
      <c r="AY36" s="105"/>
      <c r="AZ36" s="105"/>
      <c r="BA36" s="105"/>
    </row>
    <row r="37" spans="1:53" ht="14.5">
      <c r="A37" s="367" t="s">
        <v>88</v>
      </c>
      <c r="B37" s="227">
        <v>14.044943820224701</v>
      </c>
      <c r="C37" s="227">
        <v>0.60000000000000098</v>
      </c>
      <c r="D37" s="227">
        <v>32.6</v>
      </c>
      <c r="E37" s="227">
        <v>21.4</v>
      </c>
      <c r="F37" s="227">
        <v>-17.899999999999999</v>
      </c>
      <c r="G37" s="227">
        <v>-20.689655172413801</v>
      </c>
      <c r="H37" s="227">
        <v>-19.512195121951201</v>
      </c>
      <c r="I37" s="227">
        <v>-33.1</v>
      </c>
      <c r="J37" s="227">
        <v>-3.2</v>
      </c>
      <c r="K37" s="227">
        <v>9.4</v>
      </c>
      <c r="L37" s="227">
        <v>4.0999999999999996</v>
      </c>
      <c r="M37" s="227">
        <v>-1.5</v>
      </c>
      <c r="N37" s="227">
        <v>15.2</v>
      </c>
      <c r="O37" s="227">
        <v>-1.5</v>
      </c>
      <c r="P37" s="227">
        <v>0.5</v>
      </c>
      <c r="Q37" s="227">
        <v>-13.4</v>
      </c>
      <c r="R37" s="227">
        <v>6.4</v>
      </c>
      <c r="S37" s="227">
        <v>-4</v>
      </c>
      <c r="T37" s="227">
        <v>7.1</v>
      </c>
      <c r="U37" s="227">
        <v>7.8</v>
      </c>
      <c r="V37" s="227">
        <v>7.3</v>
      </c>
      <c r="W37" s="266">
        <v>7.2</v>
      </c>
      <c r="X37" s="227">
        <v>15.714285714285699</v>
      </c>
      <c r="Y37" s="227">
        <v>2.0172910662824202</v>
      </c>
      <c r="Z37" s="227">
        <v>3.7356321839080402</v>
      </c>
      <c r="AA37" s="227">
        <v>6</v>
      </c>
      <c r="AB37" s="227">
        <v>9.5808383233532997</v>
      </c>
      <c r="AC37" s="227">
        <v>8</v>
      </c>
      <c r="AD37" s="227">
        <v>-6.6473988439306302</v>
      </c>
      <c r="AE37" s="227">
        <v>-4.6875</v>
      </c>
      <c r="AF37" s="227">
        <v>-16.184971098265901</v>
      </c>
      <c r="AG37" s="448">
        <v>-7.7809798270893404</v>
      </c>
      <c r="AH37" s="448">
        <v>-6.5902578796561597</v>
      </c>
      <c r="AI37" s="448">
        <v>-15.588235294117601</v>
      </c>
      <c r="AJ37" s="448">
        <v>-14.1618497109827</v>
      </c>
      <c r="AK37" s="448">
        <v>-14.912280701754399</v>
      </c>
      <c r="AL37" s="448">
        <v>-6.9364161849710904</v>
      </c>
      <c r="AM37" s="448">
        <v>-17.714285714285701</v>
      </c>
      <c r="AN37" s="450">
        <v>-30.144927536231901</v>
      </c>
      <c r="AP37" s="98"/>
      <c r="AQ37" s="98"/>
      <c r="AR37" s="98"/>
      <c r="AS37" s="98"/>
      <c r="AT37" s="98"/>
      <c r="AU37" s="98"/>
      <c r="AV37" s="98"/>
      <c r="AW37" s="98"/>
      <c r="AX37" s="105"/>
      <c r="AY37" s="105"/>
      <c r="AZ37" s="105"/>
      <c r="BA37" s="105"/>
    </row>
    <row r="38" spans="1:53" ht="14.5">
      <c r="A38" s="367" t="s">
        <v>89</v>
      </c>
      <c r="B38" s="227">
        <v>19.662921348314601</v>
      </c>
      <c r="C38" s="227">
        <v>19.2</v>
      </c>
      <c r="D38" s="227">
        <v>42.8</v>
      </c>
      <c r="E38" s="227">
        <v>29.8</v>
      </c>
      <c r="F38" s="227">
        <v>3.8</v>
      </c>
      <c r="G38" s="227">
        <v>2.29885057471264</v>
      </c>
      <c r="H38" s="227">
        <v>4.8780487804878003</v>
      </c>
      <c r="I38" s="227">
        <v>12.8</v>
      </c>
      <c r="J38" s="227">
        <v>4.7</v>
      </c>
      <c r="K38" s="227">
        <v>3.3</v>
      </c>
      <c r="L38" s="227">
        <v>4.0999999999999996</v>
      </c>
      <c r="M38" s="227">
        <v>-2</v>
      </c>
      <c r="N38" s="227">
        <v>8.6999999999999993</v>
      </c>
      <c r="O38" s="227">
        <v>2</v>
      </c>
      <c r="P38" s="227">
        <v>2.5</v>
      </c>
      <c r="Q38" s="227">
        <v>11.7</v>
      </c>
      <c r="R38" s="227">
        <v>27.4</v>
      </c>
      <c r="S38" s="227">
        <v>10.9</v>
      </c>
      <c r="T38" s="227">
        <v>21.2</v>
      </c>
      <c r="U38" s="227">
        <v>25.1</v>
      </c>
      <c r="V38" s="227">
        <v>19.100000000000001</v>
      </c>
      <c r="W38" s="266">
        <v>16.3</v>
      </c>
      <c r="X38" s="227">
        <v>24.571428571428601</v>
      </c>
      <c r="Y38" s="227">
        <v>6.05187319884726</v>
      </c>
      <c r="Z38" s="227">
        <v>23.850574712643699</v>
      </c>
      <c r="AA38" s="227">
        <v>15.4285714285714</v>
      </c>
      <c r="AB38" s="227">
        <v>22.754491017964099</v>
      </c>
      <c r="AC38" s="227">
        <v>24</v>
      </c>
      <c r="AD38" s="227">
        <v>1.15606936416185</v>
      </c>
      <c r="AE38" s="227">
        <v>13.75</v>
      </c>
      <c r="AF38" s="227">
        <v>-20.8092485549133</v>
      </c>
      <c r="AG38" s="448">
        <v>-9.7982708933717593</v>
      </c>
      <c r="AH38" s="448">
        <v>7.1633237822349596</v>
      </c>
      <c r="AI38" s="448">
        <v>-13.235294117647101</v>
      </c>
      <c r="AJ38" s="448">
        <v>-23.699421965317899</v>
      </c>
      <c r="AK38" s="448">
        <v>-18.421052631578899</v>
      </c>
      <c r="AL38" s="448">
        <v>4.9132947976878603</v>
      </c>
      <c r="AM38" s="448">
        <v>-23.428571428571399</v>
      </c>
      <c r="AN38" s="450">
        <v>-0.57971014492753903</v>
      </c>
      <c r="AP38" s="98"/>
      <c r="AQ38" s="98"/>
      <c r="AR38" s="98"/>
      <c r="AS38" s="98"/>
      <c r="AT38" s="98"/>
      <c r="AU38" s="98"/>
      <c r="AV38" s="98"/>
      <c r="AW38" s="98"/>
      <c r="AX38" s="105"/>
      <c r="AY38" s="105"/>
      <c r="AZ38" s="105"/>
      <c r="BA38" s="105"/>
    </row>
    <row r="39" spans="1:53" ht="14.5">
      <c r="A39" s="367" t="s">
        <v>90</v>
      </c>
      <c r="B39" s="227">
        <v>32.5842696629214</v>
      </c>
      <c r="C39" s="227">
        <v>33.1</v>
      </c>
      <c r="D39" s="227">
        <v>56.4</v>
      </c>
      <c r="E39" s="227">
        <v>28.6</v>
      </c>
      <c r="F39" s="227">
        <v>12.3</v>
      </c>
      <c r="G39" s="227">
        <v>5.1724137931034502</v>
      </c>
      <c r="H39" s="227">
        <v>13.4146341463415</v>
      </c>
      <c r="I39" s="227">
        <v>22.9</v>
      </c>
      <c r="J39" s="227">
        <v>9.5</v>
      </c>
      <c r="K39" s="227">
        <v>16.600000000000001</v>
      </c>
      <c r="L39" s="227">
        <v>20.6</v>
      </c>
      <c r="M39" s="227">
        <v>15.6</v>
      </c>
      <c r="N39" s="227">
        <v>21.3</v>
      </c>
      <c r="O39" s="227">
        <v>9.6</v>
      </c>
      <c r="P39" s="227">
        <v>6.7</v>
      </c>
      <c r="Q39" s="227">
        <v>10.1</v>
      </c>
      <c r="R39" s="227">
        <v>29.5</v>
      </c>
      <c r="S39" s="227">
        <v>16.5</v>
      </c>
      <c r="T39" s="227">
        <v>27</v>
      </c>
      <c r="U39" s="227">
        <v>25.7</v>
      </c>
      <c r="V39" s="227">
        <v>26.4</v>
      </c>
      <c r="W39" s="227">
        <v>22.6</v>
      </c>
      <c r="X39" s="227">
        <v>26.285714285714299</v>
      </c>
      <c r="Y39" s="227">
        <v>12.3919308357349</v>
      </c>
      <c r="Z39" s="227">
        <v>27.298850574712599</v>
      </c>
      <c r="AA39" s="227">
        <v>20.8571428571429</v>
      </c>
      <c r="AB39" s="227">
        <v>27.245508982035901</v>
      </c>
      <c r="AC39" s="227">
        <v>28</v>
      </c>
      <c r="AD39" s="227">
        <v>9.5375722543352595</v>
      </c>
      <c r="AE39" s="227">
        <v>23.125</v>
      </c>
      <c r="AF39" s="227">
        <v>-6.9364161849711001</v>
      </c>
      <c r="AG39" s="31">
        <v>2.8818443804034599</v>
      </c>
      <c r="AH39" s="31">
        <v>15.7593123209169</v>
      </c>
      <c r="AI39" s="31">
        <v>-4.1176470588235299</v>
      </c>
      <c r="AJ39" s="449">
        <v>-11.849710982658999</v>
      </c>
      <c r="AK39" s="31">
        <v>-3.8011695906432701</v>
      </c>
      <c r="AL39" s="31">
        <v>12.4277456647399</v>
      </c>
      <c r="AM39" s="31">
        <v>0.28571428571428498</v>
      </c>
      <c r="AN39" s="451">
        <v>-4.3352601156069399</v>
      </c>
      <c r="AP39" s="98"/>
      <c r="AQ39" s="98"/>
      <c r="AR39" s="98"/>
      <c r="AS39" s="98"/>
      <c r="AT39" s="98"/>
      <c r="AU39" s="98"/>
      <c r="AV39" s="98"/>
      <c r="AW39" s="98"/>
      <c r="AX39" s="105"/>
      <c r="AY39" s="105"/>
      <c r="AZ39" s="105"/>
      <c r="BA39" s="105"/>
    </row>
    <row r="40" spans="1:53" s="211" customFormat="1">
      <c r="A40" s="651" t="s">
        <v>91</v>
      </c>
      <c r="B40" s="633"/>
      <c r="C40" s="633"/>
      <c r="D40" s="633"/>
      <c r="E40" s="633"/>
      <c r="F40" s="633"/>
      <c r="G40" s="633"/>
      <c r="H40" s="633"/>
      <c r="I40" s="633"/>
      <c r="J40" s="633"/>
      <c r="K40" s="633"/>
      <c r="L40" s="633"/>
      <c r="M40" s="633"/>
      <c r="N40" s="633"/>
      <c r="O40" s="383"/>
      <c r="P40" s="383"/>
      <c r="Q40" s="383"/>
      <c r="R40" s="391"/>
      <c r="S40" s="383"/>
      <c r="T40" s="383"/>
      <c r="U40" s="383"/>
      <c r="V40" s="383"/>
      <c r="W40" s="391"/>
      <c r="X40" s="383"/>
      <c r="Y40" s="383"/>
      <c r="Z40" s="383"/>
      <c r="AA40" s="383"/>
      <c r="AB40" s="383"/>
      <c r="AC40" s="383"/>
      <c r="AD40" s="383"/>
      <c r="AE40" s="383"/>
      <c r="AF40" s="383"/>
      <c r="AG40" s="247"/>
      <c r="AH40" s="247"/>
      <c r="AI40" s="247"/>
      <c r="AJ40" s="247"/>
      <c r="AK40" s="247"/>
      <c r="AL40" s="247"/>
      <c r="AM40" s="247"/>
      <c r="AN40" s="397"/>
      <c r="AP40" s="395"/>
      <c r="AQ40" s="395"/>
      <c r="AR40" s="395"/>
      <c r="AS40" s="395"/>
      <c r="AT40" s="395"/>
      <c r="AU40" s="395"/>
      <c r="AV40" s="395"/>
      <c r="AW40" s="395"/>
      <c r="AX40" s="105"/>
      <c r="AY40" s="105"/>
      <c r="AZ40" s="105"/>
      <c r="BA40" s="105"/>
    </row>
    <row r="41" spans="1:53" ht="14.5">
      <c r="A41" s="367" t="s">
        <v>86</v>
      </c>
      <c r="B41" s="468">
        <v>80.337078651685403</v>
      </c>
      <c r="C41" s="468">
        <v>82.6</v>
      </c>
      <c r="D41" s="468">
        <v>94.4</v>
      </c>
      <c r="E41" s="468">
        <v>82.7</v>
      </c>
      <c r="F41" s="468">
        <v>66</v>
      </c>
      <c r="G41" s="468">
        <v>71.264367816092005</v>
      </c>
      <c r="H41" s="468">
        <v>65.853658536585399</v>
      </c>
      <c r="I41" s="468">
        <v>66.099999999999994</v>
      </c>
      <c r="J41" s="468">
        <v>55.6</v>
      </c>
      <c r="K41" s="468">
        <v>56.9</v>
      </c>
      <c r="L41" s="468">
        <v>60</v>
      </c>
      <c r="M41" s="468">
        <v>69.400000000000006</v>
      </c>
      <c r="N41" s="468">
        <v>65.5</v>
      </c>
      <c r="O41" s="468">
        <v>50.5</v>
      </c>
      <c r="P41" s="468">
        <v>50.7</v>
      </c>
      <c r="Q41" s="468">
        <v>69.400000000000006</v>
      </c>
      <c r="R41" s="468">
        <v>75</v>
      </c>
      <c r="S41" s="468">
        <v>61.4</v>
      </c>
      <c r="T41" s="468">
        <v>61.2</v>
      </c>
      <c r="U41" s="468">
        <v>59.5</v>
      </c>
      <c r="V41" s="227">
        <v>60.5</v>
      </c>
      <c r="W41" s="266">
        <v>63.7</v>
      </c>
      <c r="X41" s="227">
        <v>58.857142857142897</v>
      </c>
      <c r="Y41" s="468">
        <v>53.890489913544698</v>
      </c>
      <c r="Z41" s="227">
        <v>66.6666666666667</v>
      </c>
      <c r="AA41" s="227">
        <v>59.428571428571402</v>
      </c>
      <c r="AB41" s="227">
        <v>75.748502994012</v>
      </c>
      <c r="AC41" s="468">
        <v>63.714285714285701</v>
      </c>
      <c r="AD41" s="227">
        <v>49.710982658959502</v>
      </c>
      <c r="AE41" s="227">
        <v>54.6875</v>
      </c>
      <c r="AF41" s="227">
        <v>48.5549132947977</v>
      </c>
      <c r="AG41" s="448">
        <v>44.956772334293902</v>
      </c>
      <c r="AH41" s="448">
        <v>58.166189111747897</v>
      </c>
      <c r="AI41" s="448">
        <v>40</v>
      </c>
      <c r="AJ41" s="448">
        <v>20.8092485549133</v>
      </c>
      <c r="AK41" s="448">
        <v>40.058479532163702</v>
      </c>
      <c r="AL41" s="448">
        <v>65.317919075144502</v>
      </c>
      <c r="AM41" s="448">
        <v>32</v>
      </c>
      <c r="AN41" s="450">
        <v>63.294797687861298</v>
      </c>
      <c r="AP41" s="98"/>
      <c r="AQ41" s="98"/>
      <c r="AR41" s="98"/>
      <c r="AS41" s="98"/>
      <c r="AT41" s="98"/>
      <c r="AU41" s="98"/>
      <c r="AV41" s="98"/>
      <c r="AW41" s="98"/>
      <c r="AX41" s="105"/>
      <c r="AY41" s="105"/>
      <c r="AZ41" s="105"/>
      <c r="BA41" s="105"/>
    </row>
    <row r="42" spans="1:53" ht="14.5">
      <c r="A42" s="374" t="s">
        <v>93</v>
      </c>
      <c r="B42" s="469">
        <v>50</v>
      </c>
      <c r="C42" s="469">
        <v>46.5</v>
      </c>
      <c r="D42" s="469">
        <v>66.599999999999994</v>
      </c>
      <c r="E42" s="469">
        <v>57.1</v>
      </c>
      <c r="F42" s="469">
        <v>34</v>
      </c>
      <c r="G42" s="469">
        <v>30.459770114942501</v>
      </c>
      <c r="H42" s="469">
        <v>37.195121951219498</v>
      </c>
      <c r="I42" s="469">
        <v>47.7</v>
      </c>
      <c r="J42" s="469">
        <v>11.2</v>
      </c>
      <c r="K42" s="469">
        <v>56.9</v>
      </c>
      <c r="L42" s="469">
        <v>65.7</v>
      </c>
      <c r="M42" s="469">
        <v>70.400000000000006</v>
      </c>
      <c r="N42" s="469">
        <v>67.5</v>
      </c>
      <c r="O42" s="469">
        <v>73.2</v>
      </c>
      <c r="P42" s="469">
        <v>53.9</v>
      </c>
      <c r="Q42" s="469">
        <v>52.7</v>
      </c>
      <c r="R42" s="469">
        <v>48.1</v>
      </c>
      <c r="S42" s="469">
        <v>40.799999999999997</v>
      </c>
      <c r="T42" s="469">
        <v>39.9</v>
      </c>
      <c r="U42" s="469">
        <v>39.1</v>
      </c>
      <c r="V42" s="373">
        <v>35.5</v>
      </c>
      <c r="W42" s="373">
        <v>47.7</v>
      </c>
      <c r="X42" s="373">
        <v>44.571428571428598</v>
      </c>
      <c r="Y42" s="469">
        <v>29.394812680115301</v>
      </c>
      <c r="Z42" s="373">
        <v>43.965517241379303</v>
      </c>
      <c r="AA42" s="373">
        <v>40.857142857142897</v>
      </c>
      <c r="AB42" s="373">
        <v>52.994011976047901</v>
      </c>
      <c r="AC42" s="469">
        <v>43.428571428571402</v>
      </c>
      <c r="AD42" s="373">
        <v>35.8381502890173</v>
      </c>
      <c r="AE42" s="373">
        <v>40.9375</v>
      </c>
      <c r="AF42" s="373">
        <v>34.682080924855498</v>
      </c>
      <c r="AG42" s="31">
        <v>23.919308357348701</v>
      </c>
      <c r="AH42" s="31">
        <v>35.243553008596002</v>
      </c>
      <c r="AI42" s="31">
        <v>29.411764705882401</v>
      </c>
      <c r="AJ42" s="449">
        <v>15.3179190751445</v>
      </c>
      <c r="AK42" s="31">
        <v>24.8538011695906</v>
      </c>
      <c r="AL42" s="31">
        <v>33.815028901734102</v>
      </c>
      <c r="AM42" s="31">
        <v>22.571428571428601</v>
      </c>
      <c r="AN42" s="451">
        <v>34.682080924855498</v>
      </c>
      <c r="AP42" s="98"/>
      <c r="AQ42" s="98"/>
      <c r="AR42" s="98"/>
      <c r="AS42" s="98"/>
      <c r="AT42" s="98"/>
      <c r="AU42" s="98"/>
      <c r="AV42" s="98"/>
      <c r="AW42" s="98"/>
      <c r="AX42" s="105"/>
      <c r="AY42" s="105"/>
      <c r="AZ42" s="105"/>
      <c r="BA42" s="105"/>
    </row>
    <row r="43" spans="1:53">
      <c r="A43" s="652" t="s">
        <v>198</v>
      </c>
      <c r="B43" s="653"/>
      <c r="C43" s="653"/>
      <c r="D43" s="653"/>
      <c r="E43" s="653"/>
      <c r="F43" s="653"/>
      <c r="G43" s="653"/>
      <c r="H43" s="653"/>
      <c r="I43" s="653"/>
      <c r="J43" s="653"/>
      <c r="K43" s="653"/>
      <c r="L43" s="653"/>
      <c r="M43" s="653"/>
      <c r="N43" s="653"/>
      <c r="O43" s="227"/>
      <c r="P43" s="227"/>
      <c r="Q43" s="227"/>
      <c r="R43" s="266"/>
      <c r="S43" s="227"/>
      <c r="T43" s="227"/>
      <c r="U43" s="227"/>
      <c r="V43" s="227"/>
      <c r="W43" s="266"/>
      <c r="X43" s="227"/>
      <c r="Y43" s="227"/>
      <c r="Z43" s="227"/>
      <c r="AA43" s="227"/>
      <c r="AB43" s="227"/>
      <c r="AC43" s="227"/>
      <c r="AD43" s="227"/>
      <c r="AE43" s="227"/>
      <c r="AF43" s="227"/>
      <c r="AG43" s="276"/>
      <c r="AH43" s="276"/>
      <c r="AI43" s="276"/>
      <c r="AJ43" s="276"/>
      <c r="AK43" s="276"/>
      <c r="AL43" s="276"/>
      <c r="AM43" s="276"/>
      <c r="AN43" s="330"/>
      <c r="AP43" s="98"/>
      <c r="AQ43" s="98"/>
      <c r="AR43" s="98"/>
      <c r="AS43" s="98"/>
      <c r="AT43" s="98"/>
      <c r="AU43" s="98"/>
      <c r="AV43" s="98"/>
      <c r="AW43" s="98"/>
      <c r="AX43" s="105"/>
      <c r="AY43" s="105"/>
      <c r="AZ43" s="105"/>
      <c r="BA43" s="105"/>
    </row>
    <row r="44" spans="1:53" ht="14.5">
      <c r="A44" s="363" t="s">
        <v>68</v>
      </c>
      <c r="B44" s="227">
        <v>74.137931034482804</v>
      </c>
      <c r="C44" s="227">
        <v>76</v>
      </c>
      <c r="D44" s="227">
        <v>25</v>
      </c>
      <c r="E44" s="227">
        <v>71.794871794871796</v>
      </c>
      <c r="F44" s="227">
        <v>58.974358974358999</v>
      </c>
      <c r="G44" s="227">
        <v>40.789473684210499</v>
      </c>
      <c r="H44" s="227">
        <v>46.7532467532467</v>
      </c>
      <c r="I44" s="227">
        <v>44.1860465116279</v>
      </c>
      <c r="J44" s="227">
        <v>-27.272727272727298</v>
      </c>
      <c r="K44" s="227">
        <v>41.6666666666667</v>
      </c>
      <c r="L44" s="227">
        <v>21.2121212121212</v>
      </c>
      <c r="M44" s="227">
        <v>-45.945945945946001</v>
      </c>
      <c r="N44" s="227">
        <v>0</v>
      </c>
      <c r="O44" s="227">
        <v>-54.054054054054099</v>
      </c>
      <c r="P44" s="227">
        <v>-2.7027027027027</v>
      </c>
      <c r="Q44" s="227">
        <v>27.7777777777778</v>
      </c>
      <c r="R44" s="227">
        <v>49.3333333333333</v>
      </c>
      <c r="S44" s="227">
        <v>19.480519480519501</v>
      </c>
      <c r="T44" s="227">
        <v>41.3333333333333</v>
      </c>
      <c r="U44" s="227">
        <v>39.726027397260303</v>
      </c>
      <c r="V44" s="227">
        <v>64.383561643835606</v>
      </c>
      <c r="W44" s="227">
        <v>60</v>
      </c>
      <c r="X44" s="227">
        <v>59.154929577464799</v>
      </c>
      <c r="Y44" s="227">
        <v>57.142857142857103</v>
      </c>
      <c r="Z44" s="227">
        <v>70.588235294117695</v>
      </c>
      <c r="AA44" s="227">
        <v>59.701492537313399</v>
      </c>
      <c r="AB44" s="227">
        <v>61.764705882352899</v>
      </c>
      <c r="AC44" s="227">
        <v>58.730158730158699</v>
      </c>
      <c r="AD44" s="227">
        <v>66.176470588235304</v>
      </c>
      <c r="AE44" s="227">
        <v>68.253968253968296</v>
      </c>
      <c r="AF44" s="227">
        <v>65.3333333333333</v>
      </c>
      <c r="AG44" s="448">
        <v>49.3333333333333</v>
      </c>
      <c r="AH44" s="448">
        <v>56.716417910447802</v>
      </c>
      <c r="AI44" s="448">
        <v>42.6666666666667</v>
      </c>
      <c r="AJ44" s="448">
        <v>50</v>
      </c>
      <c r="AK44" s="448">
        <v>66.216216216216196</v>
      </c>
      <c r="AL44" s="448">
        <v>49.350649350649299</v>
      </c>
      <c r="AM44" s="448">
        <v>66.6666666666667</v>
      </c>
      <c r="AN44" s="450">
        <v>42.857142857142897</v>
      </c>
      <c r="AP44" s="98"/>
      <c r="AQ44" s="98"/>
      <c r="AR44" s="98"/>
      <c r="AS44" s="98"/>
      <c r="AT44" s="98"/>
      <c r="AU44" s="98"/>
      <c r="AV44" s="98"/>
      <c r="AW44" s="98"/>
      <c r="AX44" s="105"/>
      <c r="AY44" s="105"/>
      <c r="AZ44" s="105"/>
      <c r="BA44" s="105"/>
    </row>
    <row r="45" spans="1:53" ht="14.5">
      <c r="A45" s="367" t="s">
        <v>69</v>
      </c>
      <c r="B45" s="227">
        <v>75</v>
      </c>
      <c r="C45" s="227">
        <v>63.636363636363598</v>
      </c>
      <c r="D45" s="227">
        <v>3</v>
      </c>
      <c r="E45" s="227">
        <v>80</v>
      </c>
      <c r="F45" s="227">
        <v>0</v>
      </c>
      <c r="G45" s="227">
        <v>33.3333333333333</v>
      </c>
      <c r="H45" s="227">
        <v>71.428571428571402</v>
      </c>
      <c r="I45" s="227">
        <v>72.727272727272705</v>
      </c>
      <c r="J45" s="227">
        <v>42.857142857142897</v>
      </c>
      <c r="K45" s="227">
        <v>81.818181818181799</v>
      </c>
      <c r="L45" s="227">
        <v>25</v>
      </c>
      <c r="M45" s="227">
        <v>40</v>
      </c>
      <c r="N45" s="227">
        <v>-12.5</v>
      </c>
      <c r="O45" s="227">
        <v>-60</v>
      </c>
      <c r="P45" s="227">
        <v>25</v>
      </c>
      <c r="Q45" s="227">
        <v>25</v>
      </c>
      <c r="R45" s="227">
        <v>58.139534883720899</v>
      </c>
      <c r="S45" s="227">
        <v>18.518518518518501</v>
      </c>
      <c r="T45" s="227">
        <v>15.384615384615399</v>
      </c>
      <c r="U45" s="227">
        <v>32.203389830508499</v>
      </c>
      <c r="V45" s="227">
        <v>61.538461538461497</v>
      </c>
      <c r="W45" s="227">
        <v>56.363636363636402</v>
      </c>
      <c r="X45" s="227">
        <v>66.129032258064498</v>
      </c>
      <c r="Y45" s="227">
        <v>57.692307692307701</v>
      </c>
      <c r="Z45" s="227">
        <v>57.142857142857103</v>
      </c>
      <c r="AA45" s="227">
        <v>59.574468085106403</v>
      </c>
      <c r="AB45" s="227">
        <v>50</v>
      </c>
      <c r="AC45" s="227">
        <v>51.020408163265301</v>
      </c>
      <c r="AD45" s="227">
        <v>68.085106382978694</v>
      </c>
      <c r="AE45" s="227">
        <v>72.093023255813904</v>
      </c>
      <c r="AF45" s="227">
        <v>72.9166666666667</v>
      </c>
      <c r="AG45" s="448">
        <v>54</v>
      </c>
      <c r="AH45" s="448">
        <v>75.510204081632693</v>
      </c>
      <c r="AI45" s="448">
        <v>51.020408163265301</v>
      </c>
      <c r="AJ45" s="448">
        <v>48.979591836734699</v>
      </c>
      <c r="AK45" s="448">
        <v>68.75</v>
      </c>
      <c r="AL45" s="448">
        <v>45.652173913043498</v>
      </c>
      <c r="AM45" s="448">
        <v>58.695652173912997</v>
      </c>
      <c r="AN45" s="450">
        <v>52.941176470588204</v>
      </c>
      <c r="AP45" s="98"/>
      <c r="AQ45" s="98"/>
      <c r="AR45" s="98"/>
      <c r="AS45" s="98"/>
      <c r="AT45" s="98"/>
      <c r="AU45" s="98"/>
      <c r="AV45" s="98"/>
      <c r="AW45" s="98"/>
      <c r="AX45" s="105"/>
      <c r="AY45" s="105"/>
      <c r="AZ45" s="105"/>
      <c r="BA45" s="105"/>
    </row>
    <row r="46" spans="1:53" ht="14.5">
      <c r="A46" s="367" t="s">
        <v>71</v>
      </c>
      <c r="B46" s="227">
        <v>80.5555555555556</v>
      </c>
      <c r="C46" s="227">
        <v>71.1111111111111</v>
      </c>
      <c r="D46" s="227">
        <v>32</v>
      </c>
      <c r="E46" s="227">
        <v>77.7777777777778</v>
      </c>
      <c r="F46" s="227">
        <v>64.705882352941202</v>
      </c>
      <c r="G46" s="227">
        <v>63.829787234042598</v>
      </c>
      <c r="H46" s="227">
        <v>52.7777777777778</v>
      </c>
      <c r="I46" s="227">
        <v>73.076923076923094</v>
      </c>
      <c r="J46" s="227">
        <v>66.6666666666667</v>
      </c>
      <c r="K46" s="227">
        <v>68.8888888888889</v>
      </c>
      <c r="L46" s="227">
        <v>71.428571428571402</v>
      </c>
      <c r="M46" s="227">
        <v>65.625</v>
      </c>
      <c r="N46" s="227">
        <v>-32.142857142857103</v>
      </c>
      <c r="O46" s="227">
        <v>-37.5</v>
      </c>
      <c r="P46" s="227">
        <v>-6.25</v>
      </c>
      <c r="Q46" s="227">
        <v>46.875</v>
      </c>
      <c r="R46" s="227">
        <v>65.957446808510596</v>
      </c>
      <c r="S46" s="227">
        <v>38.461538461538503</v>
      </c>
      <c r="T46" s="227">
        <v>51.1111111111111</v>
      </c>
      <c r="U46" s="227">
        <v>59.036144578313298</v>
      </c>
      <c r="V46" s="227">
        <v>68.131868131868103</v>
      </c>
      <c r="W46" s="227">
        <v>66.279069767441896</v>
      </c>
      <c r="X46" s="227">
        <v>78.823529411764696</v>
      </c>
      <c r="Y46" s="227">
        <v>64.044943820224702</v>
      </c>
      <c r="Z46" s="227">
        <v>77.319587628866003</v>
      </c>
      <c r="AA46" s="227">
        <v>71.171171171171196</v>
      </c>
      <c r="AB46" s="227">
        <v>64.772727272727295</v>
      </c>
      <c r="AC46" s="227">
        <v>66.990291262135898</v>
      </c>
      <c r="AD46" s="227">
        <v>80.198019801980195</v>
      </c>
      <c r="AE46" s="227">
        <v>73.809523809523796</v>
      </c>
      <c r="AF46" s="227">
        <v>80.722891566265105</v>
      </c>
      <c r="AG46" s="448">
        <v>58.510638297872298</v>
      </c>
      <c r="AH46" s="448">
        <v>67.676767676767696</v>
      </c>
      <c r="AI46" s="448">
        <v>37.974683544303801</v>
      </c>
      <c r="AJ46" s="448">
        <v>61.363636363636402</v>
      </c>
      <c r="AK46" s="448">
        <v>63.218390804597703</v>
      </c>
      <c r="AL46" s="448">
        <v>52.747252747252801</v>
      </c>
      <c r="AM46" s="448">
        <v>66.6666666666667</v>
      </c>
      <c r="AN46" s="450">
        <v>46.031746031746003</v>
      </c>
      <c r="AP46" s="98"/>
      <c r="AQ46" s="98"/>
      <c r="AR46" s="98"/>
      <c r="AS46" s="98"/>
      <c r="AT46" s="98"/>
      <c r="AU46" s="98"/>
      <c r="AV46" s="98"/>
      <c r="AW46" s="98"/>
      <c r="AX46" s="105"/>
      <c r="AY46" s="105"/>
      <c r="AZ46" s="105"/>
      <c r="BA46" s="105"/>
    </row>
    <row r="47" spans="1:53" ht="14.5">
      <c r="A47" s="367" t="s">
        <v>73</v>
      </c>
      <c r="B47" s="227">
        <v>77.272727272727295</v>
      </c>
      <c r="C47" s="227">
        <v>86.6666666666667</v>
      </c>
      <c r="D47" s="227">
        <v>12</v>
      </c>
      <c r="E47" s="227">
        <v>93.75</v>
      </c>
      <c r="F47" s="227">
        <v>87.5</v>
      </c>
      <c r="G47" s="227">
        <v>71.428571428571402</v>
      </c>
      <c r="H47" s="227">
        <v>66.6666666666667</v>
      </c>
      <c r="I47" s="227">
        <v>80</v>
      </c>
      <c r="J47" s="227">
        <v>20</v>
      </c>
      <c r="K47" s="227">
        <v>64</v>
      </c>
      <c r="L47" s="227">
        <v>37.614678899082598</v>
      </c>
      <c r="M47" s="227">
        <v>37.6237623762376</v>
      </c>
      <c r="N47" s="227">
        <v>15.789473684210501</v>
      </c>
      <c r="O47" s="227">
        <v>-27.722772277227701</v>
      </c>
      <c r="P47" s="227">
        <v>30.188679245283002</v>
      </c>
      <c r="Q47" s="227">
        <v>42</v>
      </c>
      <c r="R47" s="227">
        <v>69.465648854961799</v>
      </c>
      <c r="S47" s="227">
        <v>28.125</v>
      </c>
      <c r="T47" s="227">
        <v>51.5625</v>
      </c>
      <c r="U47" s="227">
        <v>43.703703703703702</v>
      </c>
      <c r="V47" s="81">
        <v>63.28125</v>
      </c>
      <c r="W47" s="81">
        <v>69.53125</v>
      </c>
      <c r="X47" s="81">
        <v>70.992366412213698</v>
      </c>
      <c r="Y47" s="227">
        <v>58.823529411764703</v>
      </c>
      <c r="Z47" s="81">
        <v>73.529411764705898</v>
      </c>
      <c r="AA47" s="81">
        <v>59.2</v>
      </c>
      <c r="AB47" s="81">
        <v>62.686567164179102</v>
      </c>
      <c r="AC47" s="227">
        <v>61.481481481481502</v>
      </c>
      <c r="AD47" s="81">
        <v>69.53125</v>
      </c>
      <c r="AE47" s="81">
        <v>68.992248062015506</v>
      </c>
      <c r="AF47" s="81">
        <v>68.571428571428598</v>
      </c>
      <c r="AG47" s="28">
        <v>54.6875</v>
      </c>
      <c r="AH47" s="28">
        <v>64.566929133858295</v>
      </c>
      <c r="AI47" s="460">
        <v>54.135338345864703</v>
      </c>
      <c r="AJ47" s="460">
        <v>48.8888888888889</v>
      </c>
      <c r="AK47" s="28">
        <v>59.090909090909101</v>
      </c>
      <c r="AL47" s="28">
        <v>52.671755725190799</v>
      </c>
      <c r="AM47" s="460">
        <v>61.240310077519403</v>
      </c>
      <c r="AN47" s="474">
        <v>50</v>
      </c>
      <c r="AP47" s="98"/>
      <c r="AQ47" s="98"/>
      <c r="AR47" s="98"/>
      <c r="AS47" s="98"/>
      <c r="AT47" s="98"/>
      <c r="AU47" s="98"/>
      <c r="AV47" s="98"/>
      <c r="AW47" s="98"/>
      <c r="AX47" s="105"/>
      <c r="AY47" s="105"/>
      <c r="AZ47" s="105"/>
      <c r="BA47" s="105"/>
    </row>
    <row r="48" spans="1:53" ht="14.5">
      <c r="A48" s="368" t="s">
        <v>74</v>
      </c>
      <c r="B48" s="227">
        <v>60</v>
      </c>
      <c r="C48" s="227">
        <v>0</v>
      </c>
      <c r="D48" s="227">
        <v>1</v>
      </c>
      <c r="E48" s="227">
        <v>100</v>
      </c>
      <c r="F48" s="227">
        <v>0</v>
      </c>
      <c r="G48" s="227">
        <v>0</v>
      </c>
      <c r="H48" s="227">
        <v>0</v>
      </c>
      <c r="I48" s="227">
        <v>20</v>
      </c>
      <c r="J48" s="227">
        <v>0</v>
      </c>
      <c r="K48" s="227">
        <v>64.285714285714306</v>
      </c>
      <c r="L48" s="227">
        <v>0</v>
      </c>
      <c r="M48" s="227">
        <v>36.842105263157897</v>
      </c>
      <c r="N48" s="227">
        <v>-6.6666666666666696</v>
      </c>
      <c r="O48" s="227">
        <v>-42.105263157894697</v>
      </c>
      <c r="P48" s="227">
        <v>16.6666666666667</v>
      </c>
      <c r="Q48" s="227">
        <v>22.2222222222222</v>
      </c>
      <c r="R48" s="227">
        <v>73.3333333333333</v>
      </c>
      <c r="S48" s="227">
        <v>48.387096774193601</v>
      </c>
      <c r="T48" s="227">
        <v>71.428571428571402</v>
      </c>
      <c r="U48" s="227">
        <v>23.076923076923102</v>
      </c>
      <c r="V48" s="227">
        <v>64.516129032258107</v>
      </c>
      <c r="W48" s="227">
        <v>70.370370370370395</v>
      </c>
      <c r="X48" s="227">
        <v>61.290322580645203</v>
      </c>
      <c r="Y48" s="227">
        <v>55.172413793103402</v>
      </c>
      <c r="Z48" s="227">
        <v>70</v>
      </c>
      <c r="AA48" s="227">
        <v>60</v>
      </c>
      <c r="AB48" s="227">
        <v>61.538461538461497</v>
      </c>
      <c r="AC48" s="227">
        <v>66.6666666666667</v>
      </c>
      <c r="AD48" s="227">
        <v>62.962962962962997</v>
      </c>
      <c r="AE48" s="227">
        <v>53.571428571428598</v>
      </c>
      <c r="AF48" s="227">
        <v>65.384615384615401</v>
      </c>
      <c r="AG48" s="448">
        <v>53.3333333333333</v>
      </c>
      <c r="AH48" s="448">
        <v>64</v>
      </c>
      <c r="AI48" s="448">
        <v>46.153846153846203</v>
      </c>
      <c r="AJ48" s="448">
        <v>48</v>
      </c>
      <c r="AK48" s="448">
        <v>56.6666666666667</v>
      </c>
      <c r="AL48" s="448">
        <v>46.428571428571402</v>
      </c>
      <c r="AM48" s="448">
        <v>53.846153846153797</v>
      </c>
      <c r="AN48" s="450">
        <v>76</v>
      </c>
      <c r="AP48" s="98"/>
      <c r="AQ48" s="98"/>
      <c r="AR48" s="98"/>
      <c r="AS48" s="98"/>
      <c r="AT48" s="98"/>
      <c r="AU48" s="98"/>
      <c r="AV48" s="98"/>
      <c r="AW48" s="98"/>
      <c r="AX48" s="105"/>
      <c r="AY48" s="105"/>
      <c r="AZ48" s="105"/>
      <c r="BA48" s="105"/>
    </row>
    <row r="49" spans="1:53" ht="14.5">
      <c r="A49" s="368" t="s">
        <v>75</v>
      </c>
      <c r="B49" s="227">
        <v>100</v>
      </c>
      <c r="C49" s="227">
        <v>69.230769230769198</v>
      </c>
      <c r="D49" s="227">
        <v>8</v>
      </c>
      <c r="E49" s="227">
        <v>68.181818181818201</v>
      </c>
      <c r="F49" s="227">
        <v>64.705882352941202</v>
      </c>
      <c r="G49" s="227">
        <v>64.285714285714306</v>
      </c>
      <c r="H49" s="227">
        <v>62.5</v>
      </c>
      <c r="I49" s="227">
        <v>71.428571428571402</v>
      </c>
      <c r="J49" s="227">
        <v>9.0909090909090899</v>
      </c>
      <c r="K49" s="227">
        <v>0</v>
      </c>
      <c r="L49" s="227">
        <v>5.8823529411764701</v>
      </c>
      <c r="M49" s="227">
        <v>5.8823529411764701</v>
      </c>
      <c r="N49" s="227">
        <v>0</v>
      </c>
      <c r="O49" s="227">
        <v>0</v>
      </c>
      <c r="P49" s="227">
        <v>0</v>
      </c>
      <c r="Q49" s="227">
        <v>0</v>
      </c>
      <c r="R49" s="227">
        <v>68.75</v>
      </c>
      <c r="S49" s="227">
        <v>15.1515151515152</v>
      </c>
      <c r="T49" s="227">
        <v>38.8888888888889</v>
      </c>
      <c r="U49" s="227">
        <v>24.137931034482801</v>
      </c>
      <c r="V49" s="227">
        <v>57.575757575757599</v>
      </c>
      <c r="W49" s="227">
        <v>61.764705882352899</v>
      </c>
      <c r="X49" s="227">
        <v>68.571428571428598</v>
      </c>
      <c r="Y49" s="227">
        <v>57.575757575757599</v>
      </c>
      <c r="Z49" s="227">
        <v>69.696969696969703</v>
      </c>
      <c r="AA49" s="227">
        <v>54.285714285714299</v>
      </c>
      <c r="AB49" s="227">
        <v>60.606060606060602</v>
      </c>
      <c r="AC49" s="227">
        <v>62.857142857142897</v>
      </c>
      <c r="AD49" s="227">
        <v>80</v>
      </c>
      <c r="AE49" s="227">
        <v>65.789473684210506</v>
      </c>
      <c r="AF49" s="227">
        <v>69.047619047619094</v>
      </c>
      <c r="AG49" s="448">
        <v>44.4444444444444</v>
      </c>
      <c r="AH49" s="448">
        <v>52.941176470588204</v>
      </c>
      <c r="AI49" s="448">
        <v>45.714285714285701</v>
      </c>
      <c r="AJ49" s="448">
        <v>55.882352941176499</v>
      </c>
      <c r="AK49" s="448">
        <v>53.658536585365901</v>
      </c>
      <c r="AL49" s="448">
        <v>43.589743589743598</v>
      </c>
      <c r="AM49" s="448">
        <v>66.6666666666667</v>
      </c>
      <c r="AN49" s="450">
        <v>27.272727272727298</v>
      </c>
      <c r="AP49" s="98"/>
      <c r="AQ49" s="98"/>
      <c r="AR49" s="98"/>
      <c r="AS49" s="98"/>
      <c r="AT49" s="98"/>
      <c r="AU49" s="98"/>
      <c r="AV49" s="98"/>
      <c r="AW49" s="98"/>
      <c r="AX49" s="105"/>
      <c r="AY49" s="105"/>
      <c r="AZ49" s="105"/>
      <c r="BA49" s="105"/>
    </row>
    <row r="50" spans="1:53" ht="14.5">
      <c r="A50" s="368" t="s">
        <v>77</v>
      </c>
      <c r="B50" s="227">
        <v>75</v>
      </c>
      <c r="C50" s="227">
        <v>62.5</v>
      </c>
      <c r="D50" s="227">
        <v>10</v>
      </c>
      <c r="E50" s="227">
        <v>100</v>
      </c>
      <c r="F50" s="227">
        <v>0</v>
      </c>
      <c r="G50" s="227">
        <v>0</v>
      </c>
      <c r="H50" s="227">
        <v>0</v>
      </c>
      <c r="I50" s="227">
        <v>0</v>
      </c>
      <c r="J50" s="227">
        <v>0</v>
      </c>
      <c r="K50" s="227">
        <v>0</v>
      </c>
      <c r="L50" s="227">
        <v>0</v>
      </c>
      <c r="M50" s="227">
        <v>0</v>
      </c>
      <c r="N50" s="227">
        <v>0</v>
      </c>
      <c r="O50" s="227">
        <v>0</v>
      </c>
      <c r="P50" s="227">
        <v>0</v>
      </c>
      <c r="Q50" s="227">
        <v>0</v>
      </c>
      <c r="R50" s="227">
        <v>80</v>
      </c>
      <c r="S50" s="227">
        <v>43.75</v>
      </c>
      <c r="T50" s="227">
        <v>41.935483870967701</v>
      </c>
      <c r="U50" s="227">
        <v>57.894736842105303</v>
      </c>
      <c r="V50" s="227">
        <v>68.75</v>
      </c>
      <c r="W50" s="227">
        <v>72.727272727272705</v>
      </c>
      <c r="X50" s="227">
        <v>91.428571428571402</v>
      </c>
      <c r="Y50" s="227">
        <v>62.5</v>
      </c>
      <c r="Z50" s="227">
        <v>75.675675675675706</v>
      </c>
      <c r="AA50" s="227">
        <v>62.068965517241402</v>
      </c>
      <c r="AB50" s="227">
        <v>62.5</v>
      </c>
      <c r="AC50" s="227">
        <v>51.724137931034498</v>
      </c>
      <c r="AD50" s="227">
        <v>58.823529411764703</v>
      </c>
      <c r="AE50" s="227">
        <v>76.6666666666667</v>
      </c>
      <c r="AF50" s="227">
        <v>69.696969696969703</v>
      </c>
      <c r="AG50" s="448">
        <v>63.636363636363598</v>
      </c>
      <c r="AH50" s="448">
        <v>81.818181818181799</v>
      </c>
      <c r="AI50" s="448">
        <v>59.375</v>
      </c>
      <c r="AJ50" s="448">
        <v>51.351351351351298</v>
      </c>
      <c r="AK50" s="448">
        <v>62.962962962962997</v>
      </c>
      <c r="AL50" s="448">
        <v>60.714285714285701</v>
      </c>
      <c r="AM50" s="448">
        <v>59.375</v>
      </c>
      <c r="AN50" s="450">
        <v>50</v>
      </c>
      <c r="AP50" s="98"/>
      <c r="AQ50" s="98"/>
      <c r="AR50" s="98"/>
      <c r="AS50" s="98"/>
      <c r="AT50" s="98"/>
      <c r="AU50" s="98"/>
      <c r="AV50" s="98"/>
      <c r="AW50" s="98"/>
      <c r="AX50" s="105"/>
      <c r="AY50" s="105"/>
      <c r="AZ50" s="105"/>
      <c r="BA50" s="105"/>
    </row>
    <row r="51" spans="1:53" ht="15" thickBot="1">
      <c r="A51" s="377" t="s">
        <v>78</v>
      </c>
      <c r="B51" s="239">
        <v>85.714285714285694</v>
      </c>
      <c r="C51" s="239">
        <v>40</v>
      </c>
      <c r="D51" s="239">
        <v>15</v>
      </c>
      <c r="E51" s="239">
        <v>75</v>
      </c>
      <c r="F51" s="239">
        <v>33.3333333333333</v>
      </c>
      <c r="G51" s="239">
        <v>0</v>
      </c>
      <c r="H51" s="239">
        <v>0</v>
      </c>
      <c r="I51" s="239">
        <v>50</v>
      </c>
      <c r="J51" s="239">
        <v>0</v>
      </c>
      <c r="K51" s="239">
        <v>0</v>
      </c>
      <c r="L51" s="239">
        <v>0</v>
      </c>
      <c r="M51" s="239">
        <v>0</v>
      </c>
      <c r="N51" s="239">
        <v>0</v>
      </c>
      <c r="O51" s="239">
        <v>0</v>
      </c>
      <c r="P51" s="239">
        <v>0</v>
      </c>
      <c r="Q51" s="239">
        <v>0</v>
      </c>
      <c r="R51" s="239">
        <v>58.974358974358999</v>
      </c>
      <c r="S51" s="239">
        <v>6.25</v>
      </c>
      <c r="T51" s="239">
        <v>57.575757575757599</v>
      </c>
      <c r="U51" s="239">
        <v>57.142857142857103</v>
      </c>
      <c r="V51" s="239">
        <v>62.5</v>
      </c>
      <c r="W51" s="239">
        <v>73.529411764705898</v>
      </c>
      <c r="X51" s="239">
        <v>60</v>
      </c>
      <c r="Y51" s="239">
        <v>59.523809523809497</v>
      </c>
      <c r="Z51" s="239">
        <v>77.7777777777778</v>
      </c>
      <c r="AA51" s="239">
        <v>61.1111111111111</v>
      </c>
      <c r="AB51" s="239">
        <v>65.116279069767401</v>
      </c>
      <c r="AC51" s="239">
        <v>63.636363636363598</v>
      </c>
      <c r="AD51" s="239">
        <v>75</v>
      </c>
      <c r="AE51" s="239">
        <v>78.787878787878796</v>
      </c>
      <c r="AF51" s="239">
        <v>69.230769230769198</v>
      </c>
      <c r="AG51" s="45">
        <v>58.620689655172399</v>
      </c>
      <c r="AH51" s="45">
        <v>60</v>
      </c>
      <c r="AI51" s="45">
        <v>62.5</v>
      </c>
      <c r="AJ51" s="461">
        <v>41.025641025641001</v>
      </c>
      <c r="AK51" s="45">
        <v>64.705882352941202</v>
      </c>
      <c r="AL51" s="45">
        <v>61.1111111111111</v>
      </c>
      <c r="AM51" s="45">
        <v>62.857142857142897</v>
      </c>
      <c r="AN51" s="462">
        <v>54.545454545454497</v>
      </c>
      <c r="AP51" s="98"/>
      <c r="AQ51" s="98"/>
      <c r="AR51" s="98"/>
      <c r="AS51" s="98"/>
      <c r="AT51" s="98"/>
      <c r="AU51" s="98"/>
      <c r="AV51" s="98"/>
      <c r="AW51" s="98"/>
      <c r="AX51" s="105"/>
      <c r="AY51" s="105"/>
      <c r="AZ51" s="105"/>
      <c r="BA51" s="105"/>
    </row>
    <row r="52" spans="1:53">
      <c r="A52" s="654" t="s">
        <v>199</v>
      </c>
      <c r="B52" s="655"/>
      <c r="C52" s="655"/>
      <c r="D52" s="655"/>
      <c r="E52" s="655"/>
      <c r="F52" s="655"/>
      <c r="G52" s="655"/>
      <c r="H52" s="655"/>
      <c r="I52" s="655"/>
      <c r="J52" s="655"/>
      <c r="K52" s="655"/>
      <c r="L52" s="655"/>
      <c r="M52" s="655"/>
      <c r="N52" s="655"/>
      <c r="O52" s="430"/>
      <c r="P52" s="430"/>
      <c r="Q52" s="430"/>
      <c r="R52" s="430"/>
      <c r="S52" s="430"/>
      <c r="T52" s="430"/>
      <c r="U52" s="254"/>
      <c r="V52" s="254"/>
      <c r="W52" s="430"/>
      <c r="X52" s="254"/>
      <c r="Y52" s="254"/>
      <c r="Z52" s="254"/>
      <c r="AA52" s="254"/>
      <c r="AB52" s="254"/>
      <c r="AC52" s="254"/>
      <c r="AD52" s="254"/>
      <c r="AE52" s="254"/>
      <c r="AF52" s="254"/>
      <c r="AG52" s="413"/>
      <c r="AH52" s="413"/>
      <c r="AI52" s="413"/>
      <c r="AJ52" s="413"/>
      <c r="AK52" s="413"/>
      <c r="AL52" s="413"/>
      <c r="AM52" s="413"/>
      <c r="AN52" s="427"/>
      <c r="AP52" s="98"/>
      <c r="AQ52" s="98"/>
      <c r="AR52" s="98"/>
      <c r="AS52" s="98"/>
      <c r="AT52" s="98"/>
      <c r="AU52" s="98"/>
      <c r="AV52" s="98"/>
      <c r="AW52" s="98"/>
      <c r="AX52" s="105"/>
      <c r="AY52" s="105"/>
      <c r="AZ52" s="105"/>
      <c r="BA52" s="105"/>
    </row>
    <row r="53" spans="1:53" ht="14.5">
      <c r="A53" s="367" t="s">
        <v>100</v>
      </c>
      <c r="B53" s="227">
        <v>64.044943820224702</v>
      </c>
      <c r="C53" s="227">
        <v>58.05</v>
      </c>
      <c r="D53" s="227">
        <v>59.5</v>
      </c>
      <c r="E53" s="227">
        <v>58.2</v>
      </c>
      <c r="F53" s="227">
        <v>38.700000000000003</v>
      </c>
      <c r="G53" s="227">
        <v>56.034482758620697</v>
      </c>
      <c r="H53" s="227">
        <v>53.048780487804898</v>
      </c>
      <c r="I53" s="227">
        <v>77</v>
      </c>
      <c r="J53" s="227">
        <v>50.8</v>
      </c>
      <c r="K53" s="227">
        <v>78.650000000000006</v>
      </c>
      <c r="L53" s="227">
        <v>63.85</v>
      </c>
      <c r="M53" s="227">
        <v>59.55</v>
      </c>
      <c r="N53" s="227">
        <v>65</v>
      </c>
      <c r="O53" s="227">
        <v>69.7</v>
      </c>
      <c r="P53" s="227">
        <v>56.65</v>
      </c>
      <c r="Q53" s="227">
        <v>54.2</v>
      </c>
      <c r="R53" s="227">
        <v>43.85</v>
      </c>
      <c r="S53" s="227">
        <v>44.95</v>
      </c>
      <c r="T53" s="227">
        <v>42.15</v>
      </c>
      <c r="U53" s="227">
        <v>42.4</v>
      </c>
      <c r="V53" s="227">
        <v>41.5</v>
      </c>
      <c r="W53" s="266">
        <v>52.1</v>
      </c>
      <c r="X53" s="227">
        <v>45.714285714285701</v>
      </c>
      <c r="Y53" s="227">
        <v>38.616714697406302</v>
      </c>
      <c r="Z53" s="227">
        <v>37.857142857142897</v>
      </c>
      <c r="AA53" s="227">
        <v>55.571428571428598</v>
      </c>
      <c r="AB53" s="227">
        <v>43.712574850299397</v>
      </c>
      <c r="AC53" s="227">
        <v>60</v>
      </c>
      <c r="AD53" s="227">
        <v>50.289017341040498</v>
      </c>
      <c r="AE53" s="227">
        <v>44.6875</v>
      </c>
      <c r="AF53" s="227">
        <v>51.4450867052023</v>
      </c>
      <c r="AG53" s="448">
        <v>50.432276657060498</v>
      </c>
      <c r="AH53" s="448">
        <v>53.438395415472797</v>
      </c>
      <c r="AI53" s="448">
        <v>54.328358208955201</v>
      </c>
      <c r="AJ53" s="448">
        <v>56.936416184971101</v>
      </c>
      <c r="AK53" s="448">
        <v>43.128654970760202</v>
      </c>
      <c r="AL53" s="448">
        <v>49.710982658959502</v>
      </c>
      <c r="AM53" s="448">
        <v>27.571428571428601</v>
      </c>
      <c r="AN53" s="450">
        <v>62.861271676300603</v>
      </c>
      <c r="AP53" s="98"/>
      <c r="AQ53" s="98"/>
      <c r="AR53" s="98"/>
      <c r="AS53" s="98"/>
      <c r="AT53" s="98"/>
      <c r="AU53" s="98"/>
      <c r="AV53" s="98"/>
      <c r="AW53" s="98"/>
      <c r="AX53" s="105"/>
      <c r="AY53" s="105"/>
      <c r="AZ53" s="105"/>
      <c r="BA53" s="105"/>
    </row>
    <row r="54" spans="1:53" ht="14.5">
      <c r="A54" s="367" t="s">
        <v>101</v>
      </c>
      <c r="B54" s="227">
        <v>33.9887640449438</v>
      </c>
      <c r="C54" s="227">
        <v>30.3</v>
      </c>
      <c r="D54" s="227">
        <v>35.700000000000003</v>
      </c>
      <c r="E54" s="227">
        <v>32.5</v>
      </c>
      <c r="F54" s="227">
        <v>50.5</v>
      </c>
      <c r="G54" s="227">
        <v>38.218390804597703</v>
      </c>
      <c r="H54" s="227">
        <v>39.024390243902403</v>
      </c>
      <c r="I54" s="227">
        <v>44</v>
      </c>
      <c r="J54" s="227">
        <v>36.549999999999997</v>
      </c>
      <c r="K54" s="227">
        <v>47.3</v>
      </c>
      <c r="L54" s="227">
        <v>50.6</v>
      </c>
      <c r="M54" s="227">
        <v>36.75</v>
      </c>
      <c r="N54" s="227">
        <v>37.65</v>
      </c>
      <c r="O54" s="227">
        <v>38.950000000000003</v>
      </c>
      <c r="P54" s="227">
        <v>37.65</v>
      </c>
      <c r="Q54" s="227">
        <v>47.1</v>
      </c>
      <c r="R54" s="227">
        <v>35.049999999999997</v>
      </c>
      <c r="S54" s="227">
        <v>31.65</v>
      </c>
      <c r="T54" s="227">
        <v>39</v>
      </c>
      <c r="U54" s="227">
        <v>33.4</v>
      </c>
      <c r="V54" s="227">
        <v>30.35</v>
      </c>
      <c r="W54" s="266">
        <v>47.2</v>
      </c>
      <c r="X54" s="227">
        <v>35.714285714285701</v>
      </c>
      <c r="Y54" s="227">
        <v>24.927953890489899</v>
      </c>
      <c r="Z54" s="227">
        <v>22.714285714285701</v>
      </c>
      <c r="AA54" s="227">
        <v>40.571428571428598</v>
      </c>
      <c r="AB54" s="227">
        <v>31.736526946107801</v>
      </c>
      <c r="AC54" s="227">
        <v>43.428571428571402</v>
      </c>
      <c r="AD54" s="227">
        <v>38.439306358381501</v>
      </c>
      <c r="AE54" s="227">
        <v>28.75</v>
      </c>
      <c r="AF54" s="227">
        <v>34.248554913294797</v>
      </c>
      <c r="AG54" s="448">
        <v>43.371757925071996</v>
      </c>
      <c r="AH54" s="448">
        <v>41.117478510028697</v>
      </c>
      <c r="AI54" s="448">
        <v>43.432835820895498</v>
      </c>
      <c r="AJ54" s="448">
        <v>47.543352601156101</v>
      </c>
      <c r="AK54" s="448">
        <v>41.520467836257303</v>
      </c>
      <c r="AL54" s="448">
        <v>38.439306358381501</v>
      </c>
      <c r="AM54" s="448">
        <v>35.142857142857103</v>
      </c>
      <c r="AN54" s="450">
        <v>55.346820809248499</v>
      </c>
      <c r="AP54" s="98"/>
      <c r="AQ54" s="98"/>
      <c r="AR54" s="98"/>
      <c r="AS54" s="98"/>
      <c r="AT54" s="98"/>
      <c r="AU54" s="98"/>
      <c r="AV54" s="98"/>
      <c r="AW54" s="98"/>
      <c r="AX54" s="105"/>
      <c r="AY54" s="105"/>
      <c r="AZ54" s="105"/>
      <c r="BA54" s="105"/>
    </row>
    <row r="55" spans="1:53" ht="14.5">
      <c r="A55" s="367" t="s">
        <v>102</v>
      </c>
      <c r="B55" s="227">
        <v>25.842696629213499</v>
      </c>
      <c r="C55" s="227">
        <v>6.65</v>
      </c>
      <c r="D55" s="227">
        <v>17.5</v>
      </c>
      <c r="E55" s="227">
        <v>26.7</v>
      </c>
      <c r="F55" s="227">
        <v>25</v>
      </c>
      <c r="G55" s="227">
        <v>21.839080459770098</v>
      </c>
      <c r="H55" s="227">
        <v>10.975609756097599</v>
      </c>
      <c r="I55" s="227">
        <v>24.5</v>
      </c>
      <c r="J55" s="227">
        <v>30.15</v>
      </c>
      <c r="K55" s="227">
        <v>43.05</v>
      </c>
      <c r="L55" s="227">
        <v>56.65</v>
      </c>
      <c r="M55" s="227">
        <v>43.5</v>
      </c>
      <c r="N55" s="227">
        <v>47.75</v>
      </c>
      <c r="O55" s="227">
        <v>40.950000000000003</v>
      </c>
      <c r="P55" s="227">
        <v>35.25</v>
      </c>
      <c r="Q55" s="227">
        <v>27</v>
      </c>
      <c r="R55" s="227">
        <v>23.85</v>
      </c>
      <c r="S55" s="227">
        <v>8.3000000000000007</v>
      </c>
      <c r="T55" s="227">
        <v>23.45</v>
      </c>
      <c r="U55" s="227">
        <v>23.7</v>
      </c>
      <c r="V55" s="227">
        <v>12.55</v>
      </c>
      <c r="W55" s="266">
        <v>30.6</v>
      </c>
      <c r="X55" s="227">
        <v>12.714285714285699</v>
      </c>
      <c r="Y55" s="227">
        <v>4.6109510086455403</v>
      </c>
      <c r="Z55" s="227">
        <v>16</v>
      </c>
      <c r="AA55" s="227">
        <v>35.285714285714299</v>
      </c>
      <c r="AB55" s="227">
        <v>4.4910179640718502</v>
      </c>
      <c r="AC55" s="227">
        <v>22</v>
      </c>
      <c r="AD55" s="227">
        <v>24.710982658959502</v>
      </c>
      <c r="AE55" s="227">
        <v>16.5625</v>
      </c>
      <c r="AF55" s="227">
        <v>16.040462427745702</v>
      </c>
      <c r="AG55" s="448">
        <v>20.605187319884699</v>
      </c>
      <c r="AH55" s="448">
        <v>29.369627507163301</v>
      </c>
      <c r="AI55" s="448">
        <v>25.223880597014901</v>
      </c>
      <c r="AJ55" s="448">
        <v>27.601156069364201</v>
      </c>
      <c r="AK55" s="448">
        <v>31.578947368421002</v>
      </c>
      <c r="AL55" s="448">
        <v>21.242774566474001</v>
      </c>
      <c r="AM55" s="448">
        <v>28.714285714285701</v>
      </c>
      <c r="AN55" s="450">
        <v>36.560693641618499</v>
      </c>
      <c r="AP55" s="98"/>
      <c r="AQ55" s="98"/>
      <c r="AR55" s="98"/>
      <c r="AS55" s="98"/>
      <c r="AT55" s="98"/>
      <c r="AU55" s="98"/>
      <c r="AV55" s="98"/>
      <c r="AW55" s="98"/>
      <c r="AX55" s="105"/>
      <c r="AY55" s="105"/>
      <c r="AZ55" s="105"/>
      <c r="BA55" s="105"/>
    </row>
    <row r="56" spans="1:53" ht="14.5">
      <c r="A56" s="367" t="s">
        <v>104</v>
      </c>
      <c r="B56" s="227">
        <v>12.6404494382022</v>
      </c>
      <c r="C56" s="227">
        <v>3.8</v>
      </c>
      <c r="D56" s="227">
        <v>21.4</v>
      </c>
      <c r="E56" s="227">
        <v>25</v>
      </c>
      <c r="F56" s="227">
        <v>35.799999999999997</v>
      </c>
      <c r="G56" s="227">
        <v>21.839080459770098</v>
      </c>
      <c r="H56" s="227">
        <v>20.121951219512201</v>
      </c>
      <c r="I56" s="227">
        <v>8.5</v>
      </c>
      <c r="J56" s="227">
        <v>22.25</v>
      </c>
      <c r="K56" s="227">
        <v>36.5</v>
      </c>
      <c r="L56" s="227">
        <v>52.05</v>
      </c>
      <c r="M56" s="227">
        <v>40</v>
      </c>
      <c r="N56" s="227">
        <v>26.75</v>
      </c>
      <c r="O56" s="227">
        <v>20.2</v>
      </c>
      <c r="P56" s="227">
        <v>24.3</v>
      </c>
      <c r="Q56" s="227">
        <v>39.299999999999997</v>
      </c>
      <c r="R56" s="227">
        <v>30.45</v>
      </c>
      <c r="S56" s="227">
        <v>15.35</v>
      </c>
      <c r="T56" s="227">
        <v>22.85</v>
      </c>
      <c r="U56" s="227">
        <v>22.6</v>
      </c>
      <c r="V56" s="227">
        <v>19</v>
      </c>
      <c r="W56" s="266">
        <v>34.950000000000003</v>
      </c>
      <c r="X56" s="227">
        <v>24.428571428571399</v>
      </c>
      <c r="Y56" s="227">
        <v>11.527377521613801</v>
      </c>
      <c r="Z56" s="227">
        <v>27.1428571428571</v>
      </c>
      <c r="AA56" s="227">
        <v>36.714285714285701</v>
      </c>
      <c r="AB56" s="227">
        <v>33.982035928143702</v>
      </c>
      <c r="AC56" s="227">
        <v>25.1428571428571</v>
      </c>
      <c r="AD56" s="227">
        <v>38.294797687861298</v>
      </c>
      <c r="AE56" s="227">
        <v>28.4375</v>
      </c>
      <c r="AF56" s="227">
        <v>30.7803468208092</v>
      </c>
      <c r="AG56" s="448">
        <v>24.927953890489899</v>
      </c>
      <c r="AH56" s="448">
        <v>35.673352435530099</v>
      </c>
      <c r="AI56" s="448">
        <v>42.238805970149301</v>
      </c>
      <c r="AJ56" s="448">
        <v>42.341040462427699</v>
      </c>
      <c r="AK56" s="448">
        <v>29.385964912280699</v>
      </c>
      <c r="AL56" s="448">
        <v>36.994219653179201</v>
      </c>
      <c r="AM56" s="448">
        <v>30.571428571428601</v>
      </c>
      <c r="AN56" s="450">
        <v>48.988439306358401</v>
      </c>
      <c r="AP56" s="98"/>
      <c r="AQ56" s="98"/>
      <c r="AR56" s="98"/>
      <c r="AS56" s="98"/>
      <c r="AT56" s="98"/>
      <c r="AU56" s="98"/>
      <c r="AV56" s="98"/>
      <c r="AW56" s="98"/>
      <c r="AX56" s="105"/>
      <c r="AY56" s="105"/>
      <c r="AZ56" s="105"/>
      <c r="BA56" s="105"/>
    </row>
    <row r="57" spans="1:53" ht="14.5">
      <c r="A57" s="367" t="s">
        <v>105</v>
      </c>
      <c r="B57" s="227">
        <v>42.696629213483099</v>
      </c>
      <c r="C57" s="227">
        <v>10.5</v>
      </c>
      <c r="D57" s="227">
        <v>24.6</v>
      </c>
      <c r="E57" s="227">
        <v>29.6</v>
      </c>
      <c r="F57" s="227">
        <v>41</v>
      </c>
      <c r="G57" s="227">
        <v>20.977011494252899</v>
      </c>
      <c r="H57" s="227">
        <v>22.865853658536601</v>
      </c>
      <c r="I57" s="227">
        <v>17.5</v>
      </c>
      <c r="J57" s="227">
        <v>27.75</v>
      </c>
      <c r="K57" s="227">
        <v>41.65</v>
      </c>
      <c r="L57" s="227">
        <v>44.15</v>
      </c>
      <c r="M57" s="227">
        <v>46</v>
      </c>
      <c r="N57" s="227">
        <v>40.1</v>
      </c>
      <c r="O57" s="227">
        <v>27.1</v>
      </c>
      <c r="P57" s="227">
        <v>24.85</v>
      </c>
      <c r="Q57" s="227">
        <v>33.549999999999997</v>
      </c>
      <c r="R57" s="227">
        <v>33.65</v>
      </c>
      <c r="S57" s="227">
        <v>34.5</v>
      </c>
      <c r="T57" s="227">
        <v>41.45</v>
      </c>
      <c r="U57" s="227">
        <v>43.15</v>
      </c>
      <c r="V57" s="227">
        <v>38.950000000000003</v>
      </c>
      <c r="W57" s="266">
        <v>31.55</v>
      </c>
      <c r="X57" s="227">
        <v>35.285714285714299</v>
      </c>
      <c r="Y57" s="227">
        <v>30.691642651296799</v>
      </c>
      <c r="Z57" s="227">
        <v>22.714285714285701</v>
      </c>
      <c r="AA57" s="227">
        <v>46.285714285714299</v>
      </c>
      <c r="AB57" s="227">
        <v>27.8443113772455</v>
      </c>
      <c r="AC57" s="227">
        <v>40.857142857142897</v>
      </c>
      <c r="AD57" s="227">
        <v>37.7167630057804</v>
      </c>
      <c r="AE57" s="227">
        <v>23.4375</v>
      </c>
      <c r="AF57" s="227">
        <v>40.173410404624299</v>
      </c>
      <c r="AG57" s="448">
        <v>23.487031700288199</v>
      </c>
      <c r="AH57" s="448">
        <v>47.994269340974199</v>
      </c>
      <c r="AI57" s="448">
        <v>44.925373134328403</v>
      </c>
      <c r="AJ57" s="448">
        <v>50.7225433526012</v>
      </c>
      <c r="AK57" s="448">
        <v>32.017543859649102</v>
      </c>
      <c r="AL57" s="448">
        <v>33.092485549132903</v>
      </c>
      <c r="AM57" s="448">
        <v>21</v>
      </c>
      <c r="AN57" s="450">
        <v>43.3333333333333</v>
      </c>
      <c r="AP57" s="98"/>
      <c r="AQ57" s="98"/>
      <c r="AR57" s="98"/>
      <c r="AS57" s="98"/>
      <c r="AT57" s="98"/>
      <c r="AU57" s="98"/>
      <c r="AV57" s="98"/>
      <c r="AW57" s="98"/>
      <c r="AX57" s="105"/>
      <c r="AY57" s="105"/>
      <c r="AZ57" s="105"/>
      <c r="BA57" s="105"/>
    </row>
    <row r="58" spans="1:53" ht="14.5">
      <c r="A58" s="367" t="s">
        <v>106</v>
      </c>
      <c r="B58" s="227">
        <v>56.460674157303401</v>
      </c>
      <c r="C58" s="227">
        <v>42.45</v>
      </c>
      <c r="D58" s="227">
        <v>33.700000000000003</v>
      </c>
      <c r="E58" s="227">
        <v>45.8</v>
      </c>
      <c r="F58" s="227">
        <v>41</v>
      </c>
      <c r="G58" s="227">
        <v>42.528735632183903</v>
      </c>
      <c r="H58" s="227">
        <v>41.158536585365901</v>
      </c>
      <c r="I58" s="227">
        <v>72</v>
      </c>
      <c r="J58" s="227">
        <v>26.95</v>
      </c>
      <c r="K58" s="227">
        <v>50</v>
      </c>
      <c r="L58" s="227">
        <v>52.6</v>
      </c>
      <c r="M58" s="227">
        <v>48.05</v>
      </c>
      <c r="N58" s="227">
        <v>45.5</v>
      </c>
      <c r="O58" s="227">
        <v>51.3</v>
      </c>
      <c r="P58" s="227">
        <v>30.55</v>
      </c>
      <c r="Q58" s="227">
        <v>56.2</v>
      </c>
      <c r="R58" s="227">
        <v>49.1</v>
      </c>
      <c r="S58" s="227">
        <v>57.2</v>
      </c>
      <c r="T58" s="227">
        <v>58.35</v>
      </c>
      <c r="U58" s="227">
        <v>49.8</v>
      </c>
      <c r="V58" s="227">
        <v>49.8</v>
      </c>
      <c r="W58" s="266">
        <v>53.3</v>
      </c>
      <c r="X58" s="227">
        <v>47.285714285714299</v>
      </c>
      <c r="Y58" s="227">
        <v>39.913544668587903</v>
      </c>
      <c r="Z58" s="227">
        <v>45.428571428571402</v>
      </c>
      <c r="AA58" s="227">
        <v>54.857142857142897</v>
      </c>
      <c r="AB58" s="227">
        <v>36.377245508982</v>
      </c>
      <c r="AC58" s="227">
        <v>42.142857142857103</v>
      </c>
      <c r="AD58" s="227">
        <v>51.734104046242798</v>
      </c>
      <c r="AE58" s="227">
        <v>47.8125</v>
      </c>
      <c r="AF58" s="227">
        <v>54.624277456647398</v>
      </c>
      <c r="AG58" s="448">
        <v>45.533141210374602</v>
      </c>
      <c r="AH58" s="448">
        <v>60.3151862464183</v>
      </c>
      <c r="AI58" s="448">
        <v>61.641791044776099</v>
      </c>
      <c r="AJ58" s="448">
        <v>57.514450867051998</v>
      </c>
      <c r="AK58" s="448">
        <v>49.415204678362599</v>
      </c>
      <c r="AL58" s="448">
        <v>56.5028901734104</v>
      </c>
      <c r="AM58" s="448">
        <v>43.428571428571402</v>
      </c>
      <c r="AN58" s="450">
        <v>61.705202312138702</v>
      </c>
      <c r="AP58" s="98"/>
      <c r="AQ58" s="98"/>
      <c r="AR58" s="98"/>
      <c r="AS58" s="98"/>
      <c r="AT58" s="98"/>
      <c r="AU58" s="98"/>
      <c r="AV58" s="98"/>
      <c r="AW58" s="98"/>
      <c r="AX58" s="105"/>
      <c r="AY58" s="105"/>
      <c r="AZ58" s="105"/>
      <c r="BA58" s="105"/>
    </row>
    <row r="59" spans="1:53" ht="14.5">
      <c r="A59" s="367" t="s">
        <v>108</v>
      </c>
      <c r="B59" s="227">
        <v>33.9887640449438</v>
      </c>
      <c r="C59" s="227">
        <v>42.45</v>
      </c>
      <c r="D59" s="227">
        <v>42.1</v>
      </c>
      <c r="E59" s="227">
        <v>35.799999999999997</v>
      </c>
      <c r="F59" s="227">
        <v>49.1</v>
      </c>
      <c r="G59" s="227">
        <v>35.344827586206897</v>
      </c>
      <c r="H59" s="227">
        <v>21.951219512195099</v>
      </c>
      <c r="I59" s="227">
        <v>32.5</v>
      </c>
      <c r="J59" s="227">
        <v>29.4</v>
      </c>
      <c r="K59" s="227">
        <v>38.15</v>
      </c>
      <c r="L59" s="227">
        <v>48.95</v>
      </c>
      <c r="M59" s="227">
        <v>43.05</v>
      </c>
      <c r="N59" s="227">
        <v>53.4</v>
      </c>
      <c r="O59" s="227">
        <v>31.3</v>
      </c>
      <c r="P59" s="227">
        <v>42.8</v>
      </c>
      <c r="Q59" s="227">
        <v>48.2</v>
      </c>
      <c r="R59" s="227">
        <v>45.35</v>
      </c>
      <c r="S59" s="227">
        <v>49.95</v>
      </c>
      <c r="T59" s="227">
        <v>40.299999999999997</v>
      </c>
      <c r="U59" s="227">
        <v>37.6</v>
      </c>
      <c r="V59" s="227">
        <v>48.55</v>
      </c>
      <c r="W59" s="266">
        <v>53.1</v>
      </c>
      <c r="X59" s="227">
        <v>43</v>
      </c>
      <c r="Y59" s="227">
        <v>33.429394812680101</v>
      </c>
      <c r="Z59" s="227">
        <v>51.142857142857203</v>
      </c>
      <c r="AA59" s="227">
        <v>56.857142857142897</v>
      </c>
      <c r="AB59" s="227">
        <v>52.544910179640702</v>
      </c>
      <c r="AC59" s="227">
        <v>49.571428571428598</v>
      </c>
      <c r="AD59" s="227">
        <v>45.086705202312103</v>
      </c>
      <c r="AE59" s="227">
        <v>35.78125</v>
      </c>
      <c r="AF59" s="227">
        <v>43.352601156069397</v>
      </c>
      <c r="AG59" s="448">
        <v>44.956772334294001</v>
      </c>
      <c r="AH59" s="448">
        <v>48.710601719197697</v>
      </c>
      <c r="AI59" s="448">
        <v>51.9402985074627</v>
      </c>
      <c r="AJ59" s="448">
        <v>43.063583815028899</v>
      </c>
      <c r="AK59" s="448">
        <v>25.877192982456101</v>
      </c>
      <c r="AL59" s="448">
        <v>46.676300578034699</v>
      </c>
      <c r="AM59" s="448">
        <v>38.857142857142897</v>
      </c>
      <c r="AN59" s="450">
        <v>40.028901734104103</v>
      </c>
      <c r="AP59" s="98"/>
      <c r="AQ59" s="98"/>
      <c r="AR59" s="98"/>
      <c r="AS59" s="98"/>
      <c r="AT59" s="98"/>
      <c r="AU59" s="98"/>
      <c r="AV59" s="98"/>
      <c r="AW59" s="98"/>
      <c r="AX59" s="105"/>
      <c r="AY59" s="105"/>
      <c r="AZ59" s="105"/>
      <c r="BA59" s="105"/>
    </row>
    <row r="60" spans="1:53" ht="14.5">
      <c r="A60" s="367" t="s">
        <v>109</v>
      </c>
      <c r="B60" s="227">
        <v>0.28089887640449301</v>
      </c>
      <c r="C60" s="227">
        <v>-20.9</v>
      </c>
      <c r="D60" s="227">
        <v>-20.6</v>
      </c>
      <c r="E60" s="227">
        <v>-10.5</v>
      </c>
      <c r="F60" s="227">
        <v>16.5</v>
      </c>
      <c r="G60" s="227">
        <v>-1.14942528735632</v>
      </c>
      <c r="H60" s="227">
        <v>0.91463414634146301</v>
      </c>
      <c r="I60" s="227">
        <v>-27.5</v>
      </c>
      <c r="J60" s="227">
        <v>29.3</v>
      </c>
      <c r="K60" s="227">
        <v>27.9</v>
      </c>
      <c r="L60" s="227">
        <v>28.45</v>
      </c>
      <c r="M60" s="227">
        <v>24.05</v>
      </c>
      <c r="N60" s="227">
        <v>46.5</v>
      </c>
      <c r="O60" s="227">
        <v>44.9</v>
      </c>
      <c r="P60" s="227">
        <v>29.15</v>
      </c>
      <c r="Q60" s="227">
        <v>7.45</v>
      </c>
      <c r="R60" s="227">
        <v>8.5500000000000007</v>
      </c>
      <c r="S60" s="227">
        <v>2.75</v>
      </c>
      <c r="T60" s="227">
        <v>8.8000000000000007</v>
      </c>
      <c r="U60" s="227">
        <v>5.7</v>
      </c>
      <c r="V60" s="227">
        <v>-0.100000000000001</v>
      </c>
      <c r="W60" s="266">
        <v>19.8</v>
      </c>
      <c r="X60" s="227">
        <v>8.8571428571428594</v>
      </c>
      <c r="Y60" s="227">
        <v>-7.7809798270893404</v>
      </c>
      <c r="Z60" s="227">
        <v>1.71428571428572</v>
      </c>
      <c r="AA60" s="227">
        <v>24.8571428571429</v>
      </c>
      <c r="AB60" s="227">
        <v>-0.74850299401197196</v>
      </c>
      <c r="AC60" s="227">
        <v>11</v>
      </c>
      <c r="AD60" s="227">
        <v>15.173410404624301</v>
      </c>
      <c r="AE60" s="227">
        <v>5.9375</v>
      </c>
      <c r="AF60" s="227">
        <v>10.115606936416199</v>
      </c>
      <c r="AG60" s="448">
        <v>11.527377521613801</v>
      </c>
      <c r="AH60" s="448">
        <v>13.037249283667601</v>
      </c>
      <c r="AI60" s="448">
        <v>17.313432835820901</v>
      </c>
      <c r="AJ60" s="448">
        <v>25.7225433526011</v>
      </c>
      <c r="AK60" s="448">
        <v>15.4970760233918</v>
      </c>
      <c r="AL60" s="448">
        <v>8.3815028901734099</v>
      </c>
      <c r="AM60" s="448">
        <v>15</v>
      </c>
      <c r="AN60" s="450">
        <v>23.623188405797102</v>
      </c>
      <c r="AP60" s="98"/>
      <c r="AQ60" s="98"/>
      <c r="AR60" s="98"/>
      <c r="AS60" s="98"/>
      <c r="AT60" s="98"/>
      <c r="AU60" s="98"/>
      <c r="AV60" s="98"/>
      <c r="AW60" s="98"/>
      <c r="AX60" s="105"/>
      <c r="AY60" s="105"/>
      <c r="AZ60" s="105"/>
      <c r="BA60" s="105"/>
    </row>
    <row r="61" spans="1:53" ht="14.5">
      <c r="A61" s="367" t="s">
        <v>110</v>
      </c>
      <c r="B61" s="227">
        <v>12.3595505617978</v>
      </c>
      <c r="C61" s="227">
        <v>4.05</v>
      </c>
      <c r="D61" s="227">
        <v>12.3</v>
      </c>
      <c r="E61" s="227">
        <v>15.9</v>
      </c>
      <c r="F61" s="227">
        <v>15.6</v>
      </c>
      <c r="G61" s="227">
        <v>13.7931034482759</v>
      </c>
      <c r="H61" s="227">
        <v>-7.01219512195122</v>
      </c>
      <c r="I61" s="227">
        <v>-8.5</v>
      </c>
      <c r="J61" s="227">
        <v>7.15</v>
      </c>
      <c r="K61" s="227">
        <v>23.2</v>
      </c>
      <c r="L61" s="227">
        <v>25.1</v>
      </c>
      <c r="M61" s="227">
        <v>9.1999999999999993</v>
      </c>
      <c r="N61" s="227">
        <v>9.1</v>
      </c>
      <c r="O61" s="227">
        <v>2.2999999999999998</v>
      </c>
      <c r="P61" s="227">
        <v>11</v>
      </c>
      <c r="Q61" s="227">
        <v>16.95</v>
      </c>
      <c r="R61" s="227">
        <v>6.3</v>
      </c>
      <c r="S61" s="227">
        <v>3.5999999999999899</v>
      </c>
      <c r="T61" s="227">
        <v>20.3</v>
      </c>
      <c r="U61" s="227">
        <v>14</v>
      </c>
      <c r="V61" s="227">
        <v>-2.75</v>
      </c>
      <c r="W61" s="266">
        <v>14.25</v>
      </c>
      <c r="X61" s="227">
        <v>11.4285714285714</v>
      </c>
      <c r="Y61" s="227">
        <v>0</v>
      </c>
      <c r="Z61" s="227">
        <v>9.7142857142857206</v>
      </c>
      <c r="AA61" s="227">
        <v>25.714285714285701</v>
      </c>
      <c r="AB61" s="227">
        <v>6.5868263473053901</v>
      </c>
      <c r="AC61" s="227">
        <v>16.714285714285701</v>
      </c>
      <c r="AD61" s="227">
        <v>14.0173410404624</v>
      </c>
      <c r="AE61" s="227">
        <v>9.0625</v>
      </c>
      <c r="AF61" s="227">
        <v>2.16763005780347</v>
      </c>
      <c r="AG61" s="448">
        <v>16.1383285302594</v>
      </c>
      <c r="AH61" s="448">
        <v>29.6561604584527</v>
      </c>
      <c r="AI61" s="448">
        <v>24.626865671641799</v>
      </c>
      <c r="AJ61" s="448">
        <v>35.260115606936402</v>
      </c>
      <c r="AK61" s="448">
        <v>24.8538011695906</v>
      </c>
      <c r="AL61" s="448">
        <v>18.063583815028899</v>
      </c>
      <c r="AM61" s="448">
        <v>29</v>
      </c>
      <c r="AN61" s="450">
        <v>30.202312138728299</v>
      </c>
      <c r="AP61" s="98"/>
      <c r="AQ61" s="98"/>
      <c r="AR61" s="98"/>
      <c r="AS61" s="98"/>
      <c r="AT61" s="98"/>
      <c r="AU61" s="98"/>
      <c r="AV61" s="98"/>
      <c r="AW61" s="98"/>
      <c r="AX61" s="105"/>
      <c r="AY61" s="105"/>
      <c r="AZ61" s="105"/>
      <c r="BA61" s="105"/>
    </row>
    <row r="62" spans="1:53" ht="14.5">
      <c r="A62" s="367" t="s">
        <v>112</v>
      </c>
      <c r="B62" s="227">
        <v>13.483146067415699</v>
      </c>
      <c r="C62" s="227">
        <v>7.2500000000000098</v>
      </c>
      <c r="D62" s="227">
        <v>13.5</v>
      </c>
      <c r="E62" s="227">
        <v>31.9</v>
      </c>
      <c r="F62" s="227">
        <v>33</v>
      </c>
      <c r="G62" s="227">
        <v>29.310344827586199</v>
      </c>
      <c r="H62" s="227">
        <v>18.902439024390201</v>
      </c>
      <c r="I62" s="227">
        <v>47</v>
      </c>
      <c r="J62" s="227">
        <v>38.049999999999997</v>
      </c>
      <c r="K62" s="227">
        <v>36.450000000000003</v>
      </c>
      <c r="L62" s="227">
        <v>47.2</v>
      </c>
      <c r="M62" s="227">
        <v>38.700000000000003</v>
      </c>
      <c r="N62" s="227">
        <v>22.9</v>
      </c>
      <c r="O62" s="227">
        <v>29.35</v>
      </c>
      <c r="P62" s="227">
        <v>22.05</v>
      </c>
      <c r="Q62" s="227">
        <v>42.95</v>
      </c>
      <c r="R62" s="227">
        <v>28.15</v>
      </c>
      <c r="S62" s="227">
        <v>36.75</v>
      </c>
      <c r="T62" s="227">
        <v>40.799999999999997</v>
      </c>
      <c r="U62" s="227">
        <v>39.200000000000003</v>
      </c>
      <c r="V62" s="227">
        <v>26.65</v>
      </c>
      <c r="W62" s="266">
        <v>38.700000000000003</v>
      </c>
      <c r="X62" s="227">
        <v>33</v>
      </c>
      <c r="Y62" s="227">
        <v>26.080691642651299</v>
      </c>
      <c r="Z62" s="227">
        <v>32.571428571428598</v>
      </c>
      <c r="AA62" s="227">
        <v>38.285714285714299</v>
      </c>
      <c r="AB62" s="227">
        <v>35.628742514970099</v>
      </c>
      <c r="AC62" s="227">
        <v>41.571428571428598</v>
      </c>
      <c r="AD62" s="227">
        <v>34.682080924855498</v>
      </c>
      <c r="AE62" s="227">
        <v>26.40625</v>
      </c>
      <c r="AF62" s="227">
        <v>34.826589595375701</v>
      </c>
      <c r="AG62" s="448">
        <v>34.293948126801098</v>
      </c>
      <c r="AH62" s="448">
        <v>41.260744985673398</v>
      </c>
      <c r="AI62" s="448">
        <v>40.597014925373102</v>
      </c>
      <c r="AJ62" s="448">
        <v>53.179190751445098</v>
      </c>
      <c r="AK62" s="448">
        <v>45.467836257309898</v>
      </c>
      <c r="AL62" s="448">
        <v>47.687861271676297</v>
      </c>
      <c r="AM62" s="448">
        <v>38.857142857142897</v>
      </c>
      <c r="AN62" s="450">
        <v>42.196531791907503</v>
      </c>
      <c r="AP62" s="98"/>
      <c r="AQ62" s="98"/>
      <c r="AR62" s="98"/>
      <c r="AS62" s="98"/>
      <c r="AT62" s="98"/>
      <c r="AU62" s="98"/>
      <c r="AV62" s="98"/>
      <c r="AW62" s="98"/>
      <c r="AX62" s="105"/>
      <c r="AY62" s="105"/>
      <c r="AZ62" s="105"/>
      <c r="BA62" s="105"/>
    </row>
    <row r="63" spans="1:53" ht="14.5">
      <c r="A63" s="367" t="s">
        <v>113</v>
      </c>
      <c r="B63" s="227">
        <v>48.314606741573002</v>
      </c>
      <c r="C63" s="227">
        <v>41.25</v>
      </c>
      <c r="D63" s="227">
        <v>35</v>
      </c>
      <c r="E63" s="227">
        <v>48.8</v>
      </c>
      <c r="F63" s="227">
        <v>51.4</v>
      </c>
      <c r="G63" s="227">
        <v>47.1264367816092</v>
      </c>
      <c r="H63" s="227">
        <v>39.939024390243901</v>
      </c>
      <c r="I63" s="227">
        <v>62</v>
      </c>
      <c r="J63" s="227">
        <v>90.55</v>
      </c>
      <c r="K63" s="227">
        <v>49.7</v>
      </c>
      <c r="L63" s="227">
        <v>36.9</v>
      </c>
      <c r="M63" s="227">
        <v>35.65</v>
      </c>
      <c r="N63" s="227">
        <v>51.55</v>
      </c>
      <c r="O63" s="227">
        <v>38.65</v>
      </c>
      <c r="P63" s="227">
        <v>32.5</v>
      </c>
      <c r="Q63" s="227">
        <v>45.4</v>
      </c>
      <c r="R63" s="227">
        <v>38.049999999999997</v>
      </c>
      <c r="S63" s="227">
        <v>46.4</v>
      </c>
      <c r="T63" s="227">
        <v>44.55</v>
      </c>
      <c r="U63" s="227">
        <v>40</v>
      </c>
      <c r="V63" s="227">
        <v>31.4</v>
      </c>
      <c r="W63" s="266">
        <v>50.35</v>
      </c>
      <c r="X63" s="227">
        <v>41.571428571428598</v>
      </c>
      <c r="Y63" s="227">
        <v>28.674351585014399</v>
      </c>
      <c r="Z63" s="227">
        <v>39.857142857142897</v>
      </c>
      <c r="AA63" s="227">
        <v>48</v>
      </c>
      <c r="AB63" s="227">
        <v>40.568862275449099</v>
      </c>
      <c r="AC63" s="227">
        <v>49.571428571428598</v>
      </c>
      <c r="AD63" s="227">
        <v>44.9421965317919</v>
      </c>
      <c r="AE63" s="227">
        <v>36.25</v>
      </c>
      <c r="AF63" s="227">
        <v>41.473988439306403</v>
      </c>
      <c r="AG63" s="448">
        <v>40.7780979827089</v>
      </c>
      <c r="AH63" s="448">
        <v>54.154727793696303</v>
      </c>
      <c r="AI63" s="448">
        <v>48.208955223880601</v>
      </c>
      <c r="AJ63" s="448">
        <v>54.479768786127202</v>
      </c>
      <c r="AK63" s="448">
        <v>51.900584795321599</v>
      </c>
      <c r="AL63" s="448">
        <v>56.213872832369901</v>
      </c>
      <c r="AM63" s="448">
        <v>40.142857142857103</v>
      </c>
      <c r="AN63" s="450">
        <v>50.433526011560701</v>
      </c>
      <c r="AP63" s="98"/>
      <c r="AQ63" s="98"/>
      <c r="AR63" s="98"/>
      <c r="AS63" s="98"/>
      <c r="AT63" s="98"/>
      <c r="AU63" s="98"/>
      <c r="AV63" s="98"/>
      <c r="AW63" s="98"/>
      <c r="AX63" s="105"/>
      <c r="AY63" s="105"/>
      <c r="AZ63" s="105"/>
      <c r="BA63" s="105"/>
    </row>
    <row r="64" spans="1:53" ht="14.5">
      <c r="A64" s="374" t="s">
        <v>114</v>
      </c>
      <c r="B64" s="373">
        <v>66.2921348314607</v>
      </c>
      <c r="C64" s="373">
        <v>77.25</v>
      </c>
      <c r="D64" s="373">
        <v>80.599999999999994</v>
      </c>
      <c r="E64" s="373">
        <v>73.3</v>
      </c>
      <c r="F64" s="373">
        <v>21.2</v>
      </c>
      <c r="G64" s="373">
        <v>70.977011494252906</v>
      </c>
      <c r="H64" s="373">
        <v>77.134146341463406</v>
      </c>
      <c r="I64" s="373">
        <v>94.5</v>
      </c>
      <c r="J64" s="373">
        <v>72.95</v>
      </c>
      <c r="K64" s="373">
        <v>62.65</v>
      </c>
      <c r="L64" s="373">
        <v>65.349999999999994</v>
      </c>
      <c r="M64" s="373">
        <v>60.6</v>
      </c>
      <c r="N64" s="373">
        <v>70.25</v>
      </c>
      <c r="O64" s="373">
        <v>52.35</v>
      </c>
      <c r="P64" s="373">
        <v>59.25</v>
      </c>
      <c r="Q64" s="373">
        <v>48.5</v>
      </c>
      <c r="R64" s="373">
        <v>57.3</v>
      </c>
      <c r="S64" s="373">
        <v>71</v>
      </c>
      <c r="T64" s="373">
        <v>65.75</v>
      </c>
      <c r="U64" s="373">
        <v>62.2</v>
      </c>
      <c r="V64" s="373">
        <v>65.400000000000006</v>
      </c>
      <c r="W64" s="373">
        <v>66.2</v>
      </c>
      <c r="X64" s="373">
        <v>67.714285714285694</v>
      </c>
      <c r="Y64" s="373">
        <v>48.126801152737798</v>
      </c>
      <c r="Z64" s="373">
        <v>61.428571428571402</v>
      </c>
      <c r="AA64" s="373">
        <v>64.714285714285694</v>
      </c>
      <c r="AB64" s="373">
        <v>60.479041916167702</v>
      </c>
      <c r="AC64" s="373">
        <v>68.285714285714306</v>
      </c>
      <c r="AD64" s="373">
        <v>65.173410404624306</v>
      </c>
      <c r="AE64" s="373">
        <v>68.59375</v>
      </c>
      <c r="AF64" s="373">
        <v>49.2774566473989</v>
      </c>
      <c r="AG64" s="31">
        <v>44.2363112391931</v>
      </c>
      <c r="AH64" s="31">
        <v>70.916905444126101</v>
      </c>
      <c r="AI64" s="31">
        <v>67.761194029850699</v>
      </c>
      <c r="AJ64" s="449">
        <v>67.052023121387293</v>
      </c>
      <c r="AK64" s="31">
        <v>67.982456140350905</v>
      </c>
      <c r="AL64" s="31">
        <v>66.040462427745695</v>
      </c>
      <c r="AM64" s="31">
        <v>45.571428571428598</v>
      </c>
      <c r="AN64" s="451">
        <v>58.815028901734102</v>
      </c>
      <c r="AP64" s="98"/>
      <c r="AQ64" s="98"/>
      <c r="AR64" s="98"/>
      <c r="AS64" s="98"/>
      <c r="AT64" s="98"/>
      <c r="AU64" s="98"/>
      <c r="AV64" s="98"/>
      <c r="AW64" s="98"/>
      <c r="AX64" s="105"/>
      <c r="AY64" s="105"/>
      <c r="AZ64" s="105"/>
      <c r="BA64" s="105"/>
    </row>
    <row r="65" spans="1:53">
      <c r="A65" s="652" t="s">
        <v>200</v>
      </c>
      <c r="B65" s="653"/>
      <c r="C65" s="653"/>
      <c r="D65" s="653"/>
      <c r="E65" s="653"/>
      <c r="F65" s="653"/>
      <c r="G65" s="653"/>
      <c r="H65" s="653"/>
      <c r="I65" s="653"/>
      <c r="J65" s="653"/>
      <c r="K65" s="653"/>
      <c r="L65" s="653"/>
      <c r="M65" s="653"/>
      <c r="N65" s="653"/>
      <c r="O65" s="266"/>
      <c r="P65" s="266"/>
      <c r="Q65" s="266"/>
      <c r="R65" s="266"/>
      <c r="S65" s="266"/>
      <c r="T65" s="266"/>
      <c r="U65" s="227"/>
      <c r="V65" s="227"/>
      <c r="W65" s="266"/>
      <c r="X65" s="227"/>
      <c r="Y65" s="227"/>
      <c r="Z65" s="227"/>
      <c r="AA65" s="227"/>
      <c r="AB65" s="227"/>
      <c r="AC65" s="227"/>
      <c r="AD65" s="227"/>
      <c r="AE65" s="227"/>
      <c r="AF65" s="227"/>
      <c r="AG65" s="276"/>
      <c r="AH65" s="276"/>
      <c r="AI65" s="276"/>
      <c r="AJ65" s="276"/>
      <c r="AK65" s="276"/>
      <c r="AL65" s="276"/>
      <c r="AM65" s="276"/>
      <c r="AN65" s="330"/>
      <c r="AP65" s="98"/>
      <c r="AQ65" s="98"/>
      <c r="AR65" s="98"/>
      <c r="AS65" s="98"/>
      <c r="AT65" s="98"/>
      <c r="AU65" s="98"/>
      <c r="AV65" s="98"/>
      <c r="AW65" s="98"/>
      <c r="AX65" s="105"/>
      <c r="AY65" s="105"/>
      <c r="AZ65" s="105"/>
      <c r="BA65" s="105"/>
    </row>
    <row r="66" spans="1:53" ht="14.5">
      <c r="A66" s="367" t="s">
        <v>117</v>
      </c>
      <c r="B66" s="406">
        <v>5.6179775280898898</v>
      </c>
      <c r="C66" s="406">
        <v>25.6</v>
      </c>
      <c r="D66" s="406">
        <v>33.299999999999997</v>
      </c>
      <c r="E66" s="406">
        <v>17.899999999999999</v>
      </c>
      <c r="F66" s="406">
        <v>-2.8</v>
      </c>
      <c r="G66" s="406">
        <v>9.7701149425287408</v>
      </c>
      <c r="H66" s="406">
        <v>6.7073170731707297</v>
      </c>
      <c r="I66" s="406">
        <v>19.3</v>
      </c>
      <c r="J66" s="406">
        <v>-1.6</v>
      </c>
      <c r="K66" s="406">
        <v>38.700000000000003</v>
      </c>
      <c r="L66" s="406">
        <v>40</v>
      </c>
      <c r="M66" s="406">
        <v>58.7</v>
      </c>
      <c r="N66" s="406">
        <v>59.4</v>
      </c>
      <c r="O66" s="406">
        <v>43.4</v>
      </c>
      <c r="P66" s="406">
        <v>22</v>
      </c>
      <c r="Q66" s="406">
        <v>16.5</v>
      </c>
      <c r="R66" s="406">
        <v>15.2</v>
      </c>
      <c r="S66" s="406">
        <v>14.6</v>
      </c>
      <c r="T66" s="406">
        <v>6.7</v>
      </c>
      <c r="U66" s="406">
        <v>15.1</v>
      </c>
      <c r="V66" s="227">
        <v>4.9000000000000004</v>
      </c>
      <c r="W66" s="266">
        <v>3.7</v>
      </c>
      <c r="X66" s="227">
        <v>20.285714285714299</v>
      </c>
      <c r="Y66" s="406">
        <v>-10.374639769452401</v>
      </c>
      <c r="Z66" s="227">
        <v>36.781609195402297</v>
      </c>
      <c r="AA66" s="227">
        <v>15.1428571428571</v>
      </c>
      <c r="AB66" s="227">
        <v>15.568862275449099</v>
      </c>
      <c r="AC66" s="406">
        <v>12.8571428571429</v>
      </c>
      <c r="AD66" s="227">
        <v>-0.289017341040463</v>
      </c>
      <c r="AE66" s="227">
        <v>6.5625</v>
      </c>
      <c r="AF66" s="227">
        <v>-7.2254335260115603</v>
      </c>
      <c r="AG66" s="448">
        <v>-13.256484149855901</v>
      </c>
      <c r="AH66" s="448">
        <v>-14.040114613180499</v>
      </c>
      <c r="AI66" s="448">
        <v>-15</v>
      </c>
      <c r="AJ66" s="448">
        <v>-27.745664739884401</v>
      </c>
      <c r="AK66" s="448">
        <v>-23.391812865497101</v>
      </c>
      <c r="AL66" s="448">
        <v>6.9364161849710904</v>
      </c>
      <c r="AM66" s="448">
        <v>-23.714285714285701</v>
      </c>
      <c r="AN66" s="450">
        <v>11.337209302325601</v>
      </c>
      <c r="AP66" s="98"/>
      <c r="AQ66" s="98"/>
      <c r="AR66" s="98"/>
      <c r="AS66" s="98"/>
      <c r="AT66" s="98"/>
      <c r="AU66" s="98"/>
      <c r="AV66" s="98"/>
      <c r="AW66" s="98"/>
      <c r="AX66" s="105"/>
      <c r="AY66" s="105"/>
      <c r="AZ66" s="105"/>
      <c r="BA66" s="105"/>
    </row>
    <row r="67" spans="1:53" ht="14.5">
      <c r="A67" s="367" t="s">
        <v>118</v>
      </c>
      <c r="B67" s="227">
        <v>29.2134831460674</v>
      </c>
      <c r="C67" s="227">
        <v>16.3</v>
      </c>
      <c r="D67" s="227">
        <v>40.5</v>
      </c>
      <c r="E67" s="227">
        <v>25</v>
      </c>
      <c r="F67" s="227">
        <v>2.83</v>
      </c>
      <c r="G67" s="227">
        <v>19.540229885057499</v>
      </c>
      <c r="H67" s="227">
        <v>7.3170731707316996</v>
      </c>
      <c r="I67" s="227">
        <v>-6.4</v>
      </c>
      <c r="J67" s="227">
        <v>9.5</v>
      </c>
      <c r="K67" s="227">
        <v>0.5</v>
      </c>
      <c r="L67" s="227">
        <v>-23.6</v>
      </c>
      <c r="M67" s="227">
        <v>-16.100000000000001</v>
      </c>
      <c r="N67" s="227">
        <v>-17.3</v>
      </c>
      <c r="O67" s="227">
        <v>5.5</v>
      </c>
      <c r="P67" s="227">
        <v>24.1</v>
      </c>
      <c r="Q67" s="227">
        <v>39.6</v>
      </c>
      <c r="R67" s="227">
        <v>20.399999999999999</v>
      </c>
      <c r="S67" s="227">
        <v>6.5</v>
      </c>
      <c r="T67" s="227">
        <v>34.200000000000003</v>
      </c>
      <c r="U67" s="227">
        <v>30.6</v>
      </c>
      <c r="V67" s="227">
        <v>18.100000000000001</v>
      </c>
      <c r="W67" s="266">
        <v>14.9</v>
      </c>
      <c r="X67" s="227">
        <v>5.1428571428571397</v>
      </c>
      <c r="Y67" s="227">
        <v>7.2046109510086396</v>
      </c>
      <c r="Z67" s="227">
        <v>-4.8850574712643597</v>
      </c>
      <c r="AA67" s="227">
        <v>6</v>
      </c>
      <c r="AB67" s="227">
        <v>19.461077844311401</v>
      </c>
      <c r="AC67" s="227">
        <v>10.8571428571429</v>
      </c>
      <c r="AD67" s="227">
        <v>3.4682080924855399</v>
      </c>
      <c r="AE67" s="227">
        <v>3.75</v>
      </c>
      <c r="AF67" s="227">
        <v>-3.75722543352602</v>
      </c>
      <c r="AG67" s="448">
        <v>19.884726224783901</v>
      </c>
      <c r="AH67" s="448">
        <v>26.647564469913998</v>
      </c>
      <c r="AI67" s="448">
        <v>24.705882352941199</v>
      </c>
      <c r="AJ67" s="448">
        <v>31.5028901734104</v>
      </c>
      <c r="AK67" s="448">
        <v>35.672514619883003</v>
      </c>
      <c r="AL67" s="448">
        <v>3.4682080924855501</v>
      </c>
      <c r="AM67" s="448">
        <v>14.285714285714301</v>
      </c>
      <c r="AN67" s="450">
        <v>12.716763005780299</v>
      </c>
      <c r="AP67" s="98"/>
      <c r="AQ67" s="98"/>
      <c r="AR67" s="98"/>
      <c r="AS67" s="98"/>
      <c r="AT67" s="98"/>
      <c r="AU67" s="98"/>
      <c r="AV67" s="98"/>
      <c r="AW67" s="98"/>
      <c r="AX67" s="105"/>
      <c r="AY67" s="105"/>
      <c r="AZ67" s="105"/>
      <c r="BA67" s="105"/>
    </row>
    <row r="68" spans="1:53" ht="14.5">
      <c r="A68" s="367" t="s">
        <v>119</v>
      </c>
      <c r="B68" s="227">
        <v>-6.1797752808988804</v>
      </c>
      <c r="C68" s="227">
        <v>3.5</v>
      </c>
      <c r="D68" s="227">
        <v>4.8</v>
      </c>
      <c r="E68" s="227">
        <v>-0.6</v>
      </c>
      <c r="F68" s="227">
        <v>-33</v>
      </c>
      <c r="G68" s="227">
        <v>-9.1954022988505706</v>
      </c>
      <c r="H68" s="227">
        <v>-12.8048780487805</v>
      </c>
      <c r="I68" s="227">
        <v>-50.5</v>
      </c>
      <c r="J68" s="227">
        <v>-4.8</v>
      </c>
      <c r="K68" s="227">
        <v>10.5</v>
      </c>
      <c r="L68" s="227">
        <v>-8.6999999999999993</v>
      </c>
      <c r="M68" s="227">
        <v>-23.6</v>
      </c>
      <c r="N68" s="227">
        <v>-3.1</v>
      </c>
      <c r="O68" s="227">
        <v>6.5</v>
      </c>
      <c r="P68" s="227">
        <v>17.5</v>
      </c>
      <c r="Q68" s="227">
        <v>7.7</v>
      </c>
      <c r="R68" s="227">
        <v>11.7</v>
      </c>
      <c r="S68" s="227">
        <v>-4.2</v>
      </c>
      <c r="T68" s="227">
        <v>17.5</v>
      </c>
      <c r="U68" s="227">
        <v>30.6</v>
      </c>
      <c r="V68" s="227">
        <v>15.7</v>
      </c>
      <c r="W68" s="227">
        <v>20.6</v>
      </c>
      <c r="X68" s="227">
        <v>10.285714285714301</v>
      </c>
      <c r="Y68" s="227">
        <v>6.9164265129683002</v>
      </c>
      <c r="Z68" s="227">
        <v>-0.862068965517238</v>
      </c>
      <c r="AA68" s="227">
        <v>8.28571428571429</v>
      </c>
      <c r="AB68" s="227">
        <v>4.7904191616766498</v>
      </c>
      <c r="AC68" s="227">
        <v>14.5714285714286</v>
      </c>
      <c r="AD68" s="227">
        <v>2.3121387283237</v>
      </c>
      <c r="AE68" s="227">
        <v>4.375</v>
      </c>
      <c r="AF68" s="227">
        <v>-7.2254335260115603</v>
      </c>
      <c r="AG68" s="31">
        <v>7.4927953890489896</v>
      </c>
      <c r="AH68" s="31">
        <v>4.8710601719197699</v>
      </c>
      <c r="AI68" s="31">
        <v>17.352941176470601</v>
      </c>
      <c r="AJ68" s="449">
        <v>5.4913294797687904</v>
      </c>
      <c r="AK68" s="31">
        <v>7.60233918128655</v>
      </c>
      <c r="AL68" s="31">
        <v>10.4046242774566</v>
      </c>
      <c r="AM68" s="31">
        <v>-20</v>
      </c>
      <c r="AN68" s="451">
        <v>21.3872832369942</v>
      </c>
      <c r="AP68" s="98"/>
      <c r="AQ68" s="98"/>
      <c r="AR68" s="98"/>
      <c r="AS68" s="98"/>
      <c r="AT68" s="98"/>
      <c r="AU68" s="98"/>
      <c r="AV68" s="98"/>
      <c r="AW68" s="98"/>
      <c r="AX68" s="105"/>
      <c r="AY68" s="105"/>
      <c r="AZ68" s="105"/>
      <c r="BA68" s="105"/>
    </row>
    <row r="69" spans="1:53">
      <c r="A69" s="651" t="s">
        <v>201</v>
      </c>
      <c r="B69" s="633"/>
      <c r="C69" s="633"/>
      <c r="D69" s="633"/>
      <c r="E69" s="633"/>
      <c r="F69" s="633"/>
      <c r="G69" s="633"/>
      <c r="H69" s="633"/>
      <c r="I69" s="633"/>
      <c r="J69" s="633"/>
      <c r="K69" s="633"/>
      <c r="L69" s="633"/>
      <c r="M69" s="633"/>
      <c r="N69" s="633"/>
      <c r="O69" s="391"/>
      <c r="P69" s="391"/>
      <c r="Q69" s="391"/>
      <c r="R69" s="391"/>
      <c r="S69" s="391"/>
      <c r="T69" s="391"/>
      <c r="U69" s="383"/>
      <c r="V69" s="383"/>
      <c r="W69" s="391"/>
      <c r="X69" s="383"/>
      <c r="Y69" s="383"/>
      <c r="Z69" s="383"/>
      <c r="AA69" s="383"/>
      <c r="AB69" s="383"/>
      <c r="AC69" s="383"/>
      <c r="AD69" s="383"/>
      <c r="AE69" s="383"/>
      <c r="AF69" s="383"/>
      <c r="AG69" s="276"/>
      <c r="AH69" s="276"/>
      <c r="AI69" s="276"/>
      <c r="AJ69" s="276"/>
      <c r="AK69" s="276"/>
      <c r="AL69" s="276"/>
      <c r="AM69" s="276"/>
      <c r="AN69" s="330"/>
      <c r="AP69" s="98"/>
      <c r="AQ69" s="98"/>
      <c r="AR69" s="98"/>
      <c r="AS69" s="98"/>
      <c r="AT69" s="98"/>
      <c r="AU69" s="98"/>
      <c r="AV69" s="98"/>
      <c r="AW69" s="98"/>
      <c r="AX69" s="105"/>
      <c r="AY69" s="105"/>
      <c r="AZ69" s="105"/>
      <c r="BA69" s="105"/>
    </row>
    <row r="70" spans="1:53" ht="14.5">
      <c r="A70" s="367" t="s">
        <v>117</v>
      </c>
      <c r="B70" s="406">
        <v>23.033707865168498</v>
      </c>
      <c r="C70" s="406">
        <v>39.6</v>
      </c>
      <c r="D70" s="406">
        <v>11.9</v>
      </c>
      <c r="E70" s="406">
        <v>16.100000000000001</v>
      </c>
      <c r="F70" s="406">
        <v>17</v>
      </c>
      <c r="G70" s="406">
        <v>5.7471264367816097</v>
      </c>
      <c r="H70" s="406">
        <v>9.1463414634146396</v>
      </c>
      <c r="I70" s="406">
        <v>13.7</v>
      </c>
      <c r="J70" s="406">
        <v>9.5</v>
      </c>
      <c r="K70" s="406">
        <v>16.100000000000001</v>
      </c>
      <c r="L70" s="406">
        <v>20.6</v>
      </c>
      <c r="M70" s="406">
        <v>28.2</v>
      </c>
      <c r="N70" s="406">
        <v>-1.5</v>
      </c>
      <c r="O70" s="406">
        <v>35.4</v>
      </c>
      <c r="P70" s="406">
        <v>26.2</v>
      </c>
      <c r="Q70" s="406">
        <v>28.6</v>
      </c>
      <c r="R70" s="406">
        <v>20.100000000000001</v>
      </c>
      <c r="S70" s="406">
        <v>23.1</v>
      </c>
      <c r="T70" s="406">
        <v>3.4</v>
      </c>
      <c r="U70" s="406">
        <v>12.6</v>
      </c>
      <c r="V70" s="227">
        <v>12.2</v>
      </c>
      <c r="W70" s="266">
        <v>23.1</v>
      </c>
      <c r="X70" s="227">
        <v>23.714285714285701</v>
      </c>
      <c r="Y70" s="406">
        <v>0.28818443804034599</v>
      </c>
      <c r="Z70" s="227">
        <v>36.494252873563198</v>
      </c>
      <c r="AA70" s="227">
        <v>24.571428571428601</v>
      </c>
      <c r="AB70" s="227">
        <v>19.161676646706599</v>
      </c>
      <c r="AC70" s="406">
        <v>15.4285714285714</v>
      </c>
      <c r="AD70" s="227">
        <v>21.098265895953801</v>
      </c>
      <c r="AE70" s="227">
        <v>13.125</v>
      </c>
      <c r="AF70" s="227">
        <v>13.8728323699422</v>
      </c>
      <c r="AG70" s="448">
        <v>0</v>
      </c>
      <c r="AH70" s="448">
        <v>-3.43839541547278</v>
      </c>
      <c r="AI70" s="448">
        <v>7.6470588235294104</v>
      </c>
      <c r="AJ70" s="448">
        <v>-14.450867052023099</v>
      </c>
      <c r="AK70" s="448">
        <v>-5.2631578947368398</v>
      </c>
      <c r="AL70" s="448">
        <v>28.034682080924899</v>
      </c>
      <c r="AM70" s="448">
        <v>5.7142857142857197</v>
      </c>
      <c r="AN70" s="450">
        <v>47.976878612716803</v>
      </c>
      <c r="AP70" s="98"/>
      <c r="AQ70" s="98"/>
      <c r="AR70" s="98"/>
      <c r="AS70" s="98"/>
      <c r="AT70" s="98"/>
      <c r="AU70" s="98"/>
      <c r="AV70" s="98"/>
      <c r="AW70" s="98"/>
      <c r="AX70" s="105"/>
      <c r="AY70" s="105"/>
      <c r="AZ70" s="105"/>
      <c r="BA70" s="105"/>
    </row>
    <row r="71" spans="1:53" ht="14.5">
      <c r="A71" s="367" t="s">
        <v>118</v>
      </c>
      <c r="B71" s="227">
        <v>4.4943820224719104</v>
      </c>
      <c r="C71" s="227">
        <v>1.2</v>
      </c>
      <c r="D71" s="227">
        <v>4.8</v>
      </c>
      <c r="E71" s="227">
        <v>4.8</v>
      </c>
      <c r="F71" s="227">
        <v>-14.2</v>
      </c>
      <c r="G71" s="227">
        <v>-8.0459770114942604</v>
      </c>
      <c r="H71" s="227">
        <v>0</v>
      </c>
      <c r="I71" s="227">
        <v>-21.1</v>
      </c>
      <c r="J71" s="227">
        <v>4.8</v>
      </c>
      <c r="K71" s="227">
        <v>12.7</v>
      </c>
      <c r="L71" s="227">
        <v>-24.6</v>
      </c>
      <c r="M71" s="227">
        <v>41.2</v>
      </c>
      <c r="N71" s="227">
        <v>25.4</v>
      </c>
      <c r="O71" s="227">
        <v>31.8</v>
      </c>
      <c r="P71" s="227">
        <v>27.2</v>
      </c>
      <c r="Q71" s="227">
        <v>25.5</v>
      </c>
      <c r="R71" s="227">
        <v>15.4</v>
      </c>
      <c r="S71" s="227">
        <v>-3.7</v>
      </c>
      <c r="T71" s="227">
        <v>23</v>
      </c>
      <c r="U71" s="227">
        <v>25.7</v>
      </c>
      <c r="V71" s="227">
        <v>20.9</v>
      </c>
      <c r="W71" s="266">
        <v>2.8</v>
      </c>
      <c r="X71" s="227">
        <v>-1.71428571428572</v>
      </c>
      <c r="Y71" s="227">
        <v>9.7982708933717593</v>
      </c>
      <c r="Z71" s="227">
        <v>-6.0344827586206904</v>
      </c>
      <c r="AA71" s="227">
        <v>-6</v>
      </c>
      <c r="AB71" s="227">
        <v>8.9820359281437199</v>
      </c>
      <c r="AC71" s="227">
        <v>-6.5714285714285703</v>
      </c>
      <c r="AD71" s="227">
        <v>-13.005780346820799</v>
      </c>
      <c r="AE71" s="227">
        <v>-18.75</v>
      </c>
      <c r="AF71" s="227">
        <v>-11.560693641618499</v>
      </c>
      <c r="AG71" s="448">
        <v>10.6628242074928</v>
      </c>
      <c r="AH71" s="448">
        <v>3.43839541547278</v>
      </c>
      <c r="AI71" s="448">
        <v>5.2941176470588296</v>
      </c>
      <c r="AJ71" s="448">
        <v>9.2485549132948002</v>
      </c>
      <c r="AK71" s="448">
        <v>10.8187134502924</v>
      </c>
      <c r="AL71" s="448">
        <v>-25.433526011560701</v>
      </c>
      <c r="AM71" s="448">
        <v>-20.8571428571429</v>
      </c>
      <c r="AN71" s="450">
        <v>-5.5072463768116</v>
      </c>
      <c r="AP71" s="98"/>
      <c r="AQ71" s="98"/>
      <c r="AR71" s="98"/>
      <c r="AS71" s="98"/>
      <c r="AT71" s="98"/>
      <c r="AU71" s="98"/>
      <c r="AV71" s="98"/>
      <c r="AW71" s="98"/>
      <c r="AX71" s="105"/>
      <c r="AY71" s="105"/>
      <c r="AZ71" s="105"/>
      <c r="BA71" s="105"/>
    </row>
    <row r="72" spans="1:53" ht="14.5">
      <c r="A72" s="374" t="s">
        <v>119</v>
      </c>
      <c r="B72" s="373">
        <v>0.56179775280899202</v>
      </c>
      <c r="C72" s="373">
        <v>0</v>
      </c>
      <c r="D72" s="373">
        <v>15.9</v>
      </c>
      <c r="E72" s="373">
        <v>0</v>
      </c>
      <c r="F72" s="373">
        <v>-33</v>
      </c>
      <c r="G72" s="373">
        <v>-12.643678160919499</v>
      </c>
      <c r="H72" s="373">
        <v>-12.8048780487805</v>
      </c>
      <c r="I72" s="373">
        <v>-46.8</v>
      </c>
      <c r="J72" s="373">
        <v>-6.4</v>
      </c>
      <c r="K72" s="373">
        <v>-9.9</v>
      </c>
      <c r="L72" s="373">
        <v>-14.4</v>
      </c>
      <c r="M72" s="373">
        <v>-25.6</v>
      </c>
      <c r="N72" s="373">
        <v>-6.1</v>
      </c>
      <c r="O72" s="373">
        <v>12.1</v>
      </c>
      <c r="P72" s="373">
        <v>5.7</v>
      </c>
      <c r="Q72" s="373">
        <v>-11.1</v>
      </c>
      <c r="R72" s="373">
        <v>6.1</v>
      </c>
      <c r="S72" s="373">
        <v>-9.6999999999999993</v>
      </c>
      <c r="T72" s="373">
        <v>12.9</v>
      </c>
      <c r="U72" s="373">
        <v>20.9</v>
      </c>
      <c r="V72" s="373">
        <v>8.8000000000000007</v>
      </c>
      <c r="W72" s="373">
        <v>-2.2999999999999998</v>
      </c>
      <c r="X72" s="373">
        <v>1.1428571428571499</v>
      </c>
      <c r="Y72" s="373">
        <v>11.2391930835735</v>
      </c>
      <c r="Z72" s="373">
        <v>-4.31034482758621</v>
      </c>
      <c r="AA72" s="373">
        <v>7.7142857142857197</v>
      </c>
      <c r="AB72" s="373">
        <v>-1.79640718562874</v>
      </c>
      <c r="AC72" s="373">
        <v>-4</v>
      </c>
      <c r="AD72" s="373">
        <v>-10.115606936416199</v>
      </c>
      <c r="AE72" s="373">
        <v>-13.125</v>
      </c>
      <c r="AF72" s="373">
        <v>-23.121387283236999</v>
      </c>
      <c r="AG72" s="31">
        <v>14.697406340057601</v>
      </c>
      <c r="AH72" s="31">
        <v>8.0229226361031607</v>
      </c>
      <c r="AI72" s="31">
        <v>3.8235294117646998</v>
      </c>
      <c r="AJ72" s="449">
        <v>8.3815028901734205</v>
      </c>
      <c r="AK72" s="31">
        <v>6.7251461988304104</v>
      </c>
      <c r="AL72" s="31">
        <v>-9.2485549132948002</v>
      </c>
      <c r="AM72" s="31">
        <v>-1.71428571428572</v>
      </c>
      <c r="AN72" s="451">
        <v>9.5375722543352701</v>
      </c>
      <c r="AP72" s="98"/>
      <c r="AQ72" s="98"/>
      <c r="AR72" s="98"/>
      <c r="AS72" s="98"/>
      <c r="AT72" s="98"/>
      <c r="AU72" s="98"/>
      <c r="AV72" s="98"/>
      <c r="AW72" s="98"/>
      <c r="AX72" s="105"/>
      <c r="AY72" s="105"/>
      <c r="AZ72" s="105"/>
      <c r="BA72" s="105"/>
    </row>
    <row r="73" spans="1:53">
      <c r="A73" s="651" t="s">
        <v>202</v>
      </c>
      <c r="B73" s="633"/>
      <c r="C73" s="633"/>
      <c r="D73" s="633"/>
      <c r="E73" s="633"/>
      <c r="F73" s="633"/>
      <c r="G73" s="633"/>
      <c r="H73" s="633"/>
      <c r="I73" s="633"/>
      <c r="J73" s="633"/>
      <c r="K73" s="633"/>
      <c r="L73" s="633"/>
      <c r="M73" s="633"/>
      <c r="N73" s="633"/>
      <c r="O73" s="391"/>
      <c r="P73" s="391"/>
      <c r="Q73" s="391"/>
      <c r="R73" s="391"/>
      <c r="S73" s="391"/>
      <c r="T73" s="391"/>
      <c r="U73" s="383"/>
      <c r="V73" s="383"/>
      <c r="W73" s="391"/>
      <c r="X73" s="383"/>
      <c r="Y73" s="383"/>
      <c r="Z73" s="383"/>
      <c r="AA73" s="383"/>
      <c r="AB73" s="383"/>
      <c r="AC73" s="383"/>
      <c r="AD73" s="383"/>
      <c r="AE73" s="383"/>
      <c r="AF73" s="383"/>
      <c r="AG73" s="276"/>
      <c r="AH73" s="276"/>
      <c r="AI73" s="276"/>
      <c r="AJ73" s="276"/>
      <c r="AK73" s="276"/>
      <c r="AL73" s="276"/>
      <c r="AM73" s="276"/>
      <c r="AN73" s="330"/>
      <c r="AP73" s="98"/>
      <c r="AQ73" s="98"/>
      <c r="AR73" s="98"/>
      <c r="AS73" s="98"/>
      <c r="AT73" s="98"/>
      <c r="AU73" s="98"/>
      <c r="AV73" s="98"/>
      <c r="AW73" s="98"/>
      <c r="AX73" s="105"/>
      <c r="AY73" s="105"/>
      <c r="AZ73" s="105"/>
      <c r="BA73" s="105"/>
    </row>
    <row r="74" spans="1:53" ht="14.5">
      <c r="A74" s="367" t="s">
        <v>123</v>
      </c>
      <c r="B74" s="227">
        <v>8.9887640449438209</v>
      </c>
      <c r="C74" s="227">
        <v>13.953488372093</v>
      </c>
      <c r="D74" s="227">
        <v>34.126984126984098</v>
      </c>
      <c r="E74" s="227">
        <v>40.476190476190503</v>
      </c>
      <c r="F74" s="227">
        <v>20.754716981132098</v>
      </c>
      <c r="G74" s="227">
        <v>16.7</v>
      </c>
      <c r="H74" s="227">
        <v>12.8048780487805</v>
      </c>
      <c r="I74" s="227">
        <v>10.1</v>
      </c>
      <c r="J74" s="227">
        <v>6.3</v>
      </c>
      <c r="K74" s="227">
        <v>13.8</v>
      </c>
      <c r="L74" s="227">
        <v>13.3</v>
      </c>
      <c r="M74" s="227">
        <v>9</v>
      </c>
      <c r="N74" s="227">
        <v>28.9</v>
      </c>
      <c r="O74" s="227">
        <v>16.2</v>
      </c>
      <c r="P74" s="227">
        <v>9.6999999999999993</v>
      </c>
      <c r="Q74" s="227">
        <v>18.100000000000001</v>
      </c>
      <c r="R74" s="227">
        <v>13.4</v>
      </c>
      <c r="S74" s="227">
        <v>10.9</v>
      </c>
      <c r="T74" s="227">
        <v>9.8000000000000007</v>
      </c>
      <c r="U74" s="227">
        <v>15.714285714285699</v>
      </c>
      <c r="V74" s="227">
        <v>16.600000000000001</v>
      </c>
      <c r="W74" s="227">
        <v>16</v>
      </c>
      <c r="X74" s="227">
        <v>12</v>
      </c>
      <c r="Y74" s="227">
        <v>11.849710982658999</v>
      </c>
      <c r="Z74" s="227">
        <v>11.714285714285699</v>
      </c>
      <c r="AA74" s="227">
        <v>21.1428571428571</v>
      </c>
      <c r="AB74" s="227">
        <v>11.6766467065868</v>
      </c>
      <c r="AC74" s="227">
        <v>20.8571428571429</v>
      </c>
      <c r="AD74" s="227">
        <v>15.6521739130435</v>
      </c>
      <c r="AE74" s="227">
        <v>15</v>
      </c>
      <c r="AF74" s="227">
        <v>10.115606936416199</v>
      </c>
      <c r="AG74" s="448">
        <v>14.4092219020173</v>
      </c>
      <c r="AH74" s="448">
        <v>17.4785100286533</v>
      </c>
      <c r="AI74" s="448">
        <v>5.2941176470588198</v>
      </c>
      <c r="AJ74" s="448">
        <v>14.739884393063599</v>
      </c>
      <c r="AK74" s="448">
        <v>10.526315789473699</v>
      </c>
      <c r="AL74" s="448">
        <v>10.115606936416199</v>
      </c>
      <c r="AM74" s="448">
        <v>13.4285714285714</v>
      </c>
      <c r="AN74" s="450">
        <v>18.786127167630099</v>
      </c>
      <c r="AP74" s="98"/>
      <c r="AQ74" s="98"/>
      <c r="AR74" s="98"/>
      <c r="AS74" s="98"/>
      <c r="AT74" s="98"/>
      <c r="AU74" s="98"/>
      <c r="AV74" s="98"/>
      <c r="AW74" s="98"/>
      <c r="AX74" s="105"/>
      <c r="AY74" s="105"/>
      <c r="AZ74" s="105"/>
      <c r="BA74" s="105"/>
    </row>
    <row r="75" spans="1:53" ht="14.5">
      <c r="A75" s="367" t="s">
        <v>125</v>
      </c>
      <c r="B75" s="227">
        <v>1.68539325842697</v>
      </c>
      <c r="C75" s="227">
        <v>3.4883720930232598</v>
      </c>
      <c r="D75" s="227">
        <v>0.79365079365079405</v>
      </c>
      <c r="E75" s="227">
        <v>1.19047619047619</v>
      </c>
      <c r="F75" s="227">
        <v>4.7169811320754702</v>
      </c>
      <c r="G75" s="227">
        <v>5.2</v>
      </c>
      <c r="H75" s="227">
        <v>3.6585365853658498</v>
      </c>
      <c r="I75" s="227">
        <v>6.4</v>
      </c>
      <c r="J75" s="227">
        <v>3.2</v>
      </c>
      <c r="K75" s="227">
        <v>1.1000000000000001</v>
      </c>
      <c r="L75" s="227">
        <v>2.1</v>
      </c>
      <c r="M75" s="227">
        <v>2</v>
      </c>
      <c r="N75" s="227">
        <v>2</v>
      </c>
      <c r="O75" s="227">
        <v>24.2</v>
      </c>
      <c r="P75" s="227">
        <v>3.1</v>
      </c>
      <c r="Q75" s="227">
        <v>3.4</v>
      </c>
      <c r="R75" s="227">
        <v>0.9</v>
      </c>
      <c r="S75" s="227">
        <v>1.1000000000000001</v>
      </c>
      <c r="T75" s="227">
        <v>0.9</v>
      </c>
      <c r="U75" s="227">
        <v>2</v>
      </c>
      <c r="V75" s="227">
        <v>1.7</v>
      </c>
      <c r="W75" s="227">
        <v>0.57142857142857095</v>
      </c>
      <c r="X75" s="227">
        <v>1.71428571428571</v>
      </c>
      <c r="Y75" s="227">
        <v>0.86705202312138696</v>
      </c>
      <c r="Z75" s="227">
        <v>2.28571428571429</v>
      </c>
      <c r="AA75" s="227">
        <v>2.8571428571428599</v>
      </c>
      <c r="AB75" s="227">
        <v>2.39520958083832</v>
      </c>
      <c r="AC75" s="227">
        <v>2.5714285714285698</v>
      </c>
      <c r="AD75" s="227">
        <v>3.1884057971014501</v>
      </c>
      <c r="AE75" s="227">
        <v>1.25</v>
      </c>
      <c r="AF75" s="227">
        <v>2.3121387283237</v>
      </c>
      <c r="AG75" s="448">
        <v>1.7291066282420799</v>
      </c>
      <c r="AH75" s="448">
        <v>2.0057306590257902</v>
      </c>
      <c r="AI75" s="448">
        <v>0</v>
      </c>
      <c r="AJ75" s="448">
        <v>2.8901734104046199</v>
      </c>
      <c r="AK75" s="448">
        <v>1.4619883040935699</v>
      </c>
      <c r="AL75" s="448">
        <v>1.44508670520231</v>
      </c>
      <c r="AM75" s="448">
        <v>1.71428571428571</v>
      </c>
      <c r="AN75" s="450">
        <v>3.1791907514450899</v>
      </c>
      <c r="AP75" s="98"/>
      <c r="AQ75" s="98"/>
      <c r="AR75" s="98"/>
      <c r="AS75" s="98"/>
      <c r="AT75" s="98"/>
      <c r="AU75" s="98"/>
      <c r="AV75" s="98"/>
      <c r="AW75" s="98"/>
      <c r="AX75" s="105"/>
      <c r="AY75" s="105"/>
      <c r="AZ75" s="105"/>
      <c r="BA75" s="105"/>
    </row>
    <row r="76" spans="1:53" ht="14.5">
      <c r="A76" s="367" t="s">
        <v>126</v>
      </c>
      <c r="B76" s="227">
        <v>12.9213483146067</v>
      </c>
      <c r="C76" s="227">
        <v>12.209302325581399</v>
      </c>
      <c r="D76" s="227">
        <v>7.9365079365079403</v>
      </c>
      <c r="E76" s="227">
        <v>7.7380952380952399</v>
      </c>
      <c r="F76" s="227">
        <v>11.320754716981099</v>
      </c>
      <c r="G76" s="227">
        <v>12.1</v>
      </c>
      <c r="H76" s="227">
        <v>8.5365853658536608</v>
      </c>
      <c r="I76" s="227">
        <v>7.3</v>
      </c>
      <c r="J76" s="227">
        <v>17.5</v>
      </c>
      <c r="K76" s="227">
        <v>11.6</v>
      </c>
      <c r="L76" s="227">
        <v>9.1999999999999993</v>
      </c>
      <c r="M76" s="227">
        <v>7.5</v>
      </c>
      <c r="N76" s="227">
        <v>4.5999999999999996</v>
      </c>
      <c r="O76" s="227">
        <v>9.6</v>
      </c>
      <c r="P76" s="227">
        <v>7.2</v>
      </c>
      <c r="Q76" s="227">
        <v>8.4</v>
      </c>
      <c r="R76" s="227">
        <v>13.1</v>
      </c>
      <c r="S76" s="227">
        <v>10.3</v>
      </c>
      <c r="T76" s="227">
        <v>10.3</v>
      </c>
      <c r="U76" s="227">
        <v>5.71428571428571</v>
      </c>
      <c r="V76" s="227">
        <v>8.1</v>
      </c>
      <c r="W76" s="227">
        <v>13.714285714285699</v>
      </c>
      <c r="X76" s="227">
        <v>3.71428571428571</v>
      </c>
      <c r="Y76" s="227">
        <v>7.5144508670520196</v>
      </c>
      <c r="Z76" s="227">
        <v>9.71428571428571</v>
      </c>
      <c r="AA76" s="227">
        <v>6.8571428571428603</v>
      </c>
      <c r="AB76" s="227">
        <v>4.19161676646707</v>
      </c>
      <c r="AC76" s="227">
        <v>9.71428571428571</v>
      </c>
      <c r="AD76" s="227">
        <v>6.0869565217391299</v>
      </c>
      <c r="AE76" s="227">
        <v>4.6875</v>
      </c>
      <c r="AF76" s="227">
        <v>8.9595375722543409</v>
      </c>
      <c r="AG76" s="448">
        <v>8.6455331412103806</v>
      </c>
      <c r="AH76" s="448">
        <v>4.2979942693409701</v>
      </c>
      <c r="AI76" s="448">
        <v>11.176470588235301</v>
      </c>
      <c r="AJ76" s="448">
        <v>5.4913294797687904</v>
      </c>
      <c r="AK76" s="448">
        <v>7.8947368421052602</v>
      </c>
      <c r="AL76" s="448">
        <v>8.0924855491329506</v>
      </c>
      <c r="AM76" s="448">
        <v>6.5714285714285703</v>
      </c>
      <c r="AN76" s="450">
        <v>11.849710982658999</v>
      </c>
      <c r="AP76" s="98"/>
      <c r="AQ76" s="98"/>
      <c r="AR76" s="98"/>
      <c r="AS76" s="98"/>
      <c r="AT76" s="98"/>
      <c r="AU76" s="98"/>
      <c r="AV76" s="98"/>
      <c r="AW76" s="98"/>
      <c r="AX76" s="105"/>
      <c r="AY76" s="105"/>
      <c r="AZ76" s="105"/>
      <c r="BA76" s="105"/>
    </row>
    <row r="77" spans="1:53" ht="14.5">
      <c r="A77" s="374" t="s">
        <v>127</v>
      </c>
      <c r="B77" s="373">
        <v>75.842696629213506</v>
      </c>
      <c r="C77" s="373">
        <v>70.348837209302303</v>
      </c>
      <c r="D77" s="373">
        <v>48.412698412698397</v>
      </c>
      <c r="E77" s="373">
        <v>47.619047619047599</v>
      </c>
      <c r="F77" s="373">
        <v>63.207547169811299</v>
      </c>
      <c r="G77" s="373">
        <v>66.099999999999994</v>
      </c>
      <c r="H77" s="373">
        <v>75</v>
      </c>
      <c r="I77" s="373">
        <v>76.099999999999994</v>
      </c>
      <c r="J77" s="373">
        <v>73</v>
      </c>
      <c r="K77" s="373">
        <v>73.5</v>
      </c>
      <c r="L77" s="373">
        <v>75.400000000000006</v>
      </c>
      <c r="M77" s="373">
        <v>81.400000000000006</v>
      </c>
      <c r="N77" s="373">
        <v>64.5</v>
      </c>
      <c r="O77" s="373">
        <v>50</v>
      </c>
      <c r="P77" s="373">
        <v>80</v>
      </c>
      <c r="Q77" s="373">
        <v>70.099999999999994</v>
      </c>
      <c r="R77" s="373">
        <v>72.599999999999994</v>
      </c>
      <c r="S77" s="373">
        <v>77.7</v>
      </c>
      <c r="T77" s="373">
        <v>79</v>
      </c>
      <c r="U77" s="373">
        <v>76.571428571428498</v>
      </c>
      <c r="V77" s="373">
        <v>73.5</v>
      </c>
      <c r="W77" s="373">
        <v>69.428571428571402</v>
      </c>
      <c r="X77" s="373">
        <v>82.571428571428598</v>
      </c>
      <c r="Y77" s="373">
        <v>79.768786127167601</v>
      </c>
      <c r="Z77" s="373">
        <v>76.285714285714306</v>
      </c>
      <c r="AA77" s="373">
        <v>69.142857142857096</v>
      </c>
      <c r="AB77" s="373">
        <v>81.736526946107801</v>
      </c>
      <c r="AC77" s="373">
        <v>66.857142857142904</v>
      </c>
      <c r="AD77" s="373">
        <v>75.072463768115895</v>
      </c>
      <c r="AE77" s="373">
        <v>79.0625</v>
      </c>
      <c r="AF77" s="373">
        <v>78.612716763005807</v>
      </c>
      <c r="AG77" s="31">
        <v>75.216138328530306</v>
      </c>
      <c r="AH77" s="31">
        <v>76.217765042979906</v>
      </c>
      <c r="AI77" s="31">
        <v>83.529411764705898</v>
      </c>
      <c r="AJ77" s="449">
        <v>76.878612716763001</v>
      </c>
      <c r="AK77" s="31">
        <v>80.116959064327503</v>
      </c>
      <c r="AL77" s="31">
        <v>80.346820809248598</v>
      </c>
      <c r="AM77" s="31">
        <v>78.285714285714306</v>
      </c>
      <c r="AN77" s="451">
        <v>66.184971098265905</v>
      </c>
      <c r="AP77" s="98"/>
      <c r="AQ77" s="98"/>
      <c r="AR77" s="98"/>
      <c r="AS77" s="98"/>
      <c r="AT77" s="98"/>
      <c r="AU77" s="98"/>
      <c r="AV77" s="98"/>
      <c r="AW77" s="98"/>
      <c r="AX77" s="105"/>
      <c r="AY77" s="105"/>
      <c r="AZ77" s="105"/>
      <c r="BA77" s="105"/>
    </row>
    <row r="78" spans="1:53">
      <c r="A78" s="652" t="s">
        <v>203</v>
      </c>
      <c r="B78" s="653"/>
      <c r="C78" s="653"/>
      <c r="D78" s="653"/>
      <c r="E78" s="653"/>
      <c r="F78" s="653"/>
      <c r="G78" s="653"/>
      <c r="H78" s="653"/>
      <c r="I78" s="653"/>
      <c r="J78" s="653"/>
      <c r="K78" s="653"/>
      <c r="L78" s="653"/>
      <c r="M78" s="653"/>
      <c r="N78" s="653"/>
      <c r="O78" s="266"/>
      <c r="P78" s="266"/>
      <c r="Q78" s="266"/>
      <c r="R78" s="266"/>
      <c r="S78" s="266"/>
      <c r="T78" s="266"/>
      <c r="U78" s="227"/>
      <c r="V78" s="227"/>
      <c r="W78" s="266"/>
      <c r="X78" s="227"/>
      <c r="Y78" s="227"/>
      <c r="Z78" s="227"/>
      <c r="AA78" s="227"/>
      <c r="AB78" s="227"/>
      <c r="AC78" s="227"/>
      <c r="AD78" s="227"/>
      <c r="AE78" s="227"/>
      <c r="AF78" s="227"/>
      <c r="AG78" s="276"/>
      <c r="AH78" s="276"/>
      <c r="AI78" s="276"/>
      <c r="AJ78" s="276"/>
      <c r="AK78" s="276"/>
      <c r="AL78" s="276"/>
      <c r="AM78" s="276"/>
      <c r="AN78" s="330"/>
      <c r="AP78" s="98"/>
      <c r="AQ78" s="98"/>
      <c r="AR78" s="98"/>
      <c r="AS78" s="98"/>
      <c r="AT78" s="98"/>
      <c r="AU78" s="98"/>
      <c r="AV78" s="98"/>
      <c r="AW78" s="98"/>
      <c r="AX78" s="105"/>
      <c r="AY78" s="105"/>
      <c r="AZ78" s="105"/>
      <c r="BA78" s="105"/>
    </row>
    <row r="79" spans="1:53" ht="14.5">
      <c r="A79" s="367" t="s">
        <v>131</v>
      </c>
      <c r="B79" s="227">
        <v>88.764044943820195</v>
      </c>
      <c r="C79" s="227">
        <v>79.651162790697697</v>
      </c>
      <c r="D79" s="227">
        <v>90.476190476190496</v>
      </c>
      <c r="E79" s="227">
        <v>79.041916167664695</v>
      </c>
      <c r="F79" s="227">
        <v>66.037735849056602</v>
      </c>
      <c r="G79" s="227">
        <v>72.413793103448299</v>
      </c>
      <c r="H79" s="227">
        <v>74.390243902438996</v>
      </c>
      <c r="I79" s="227">
        <v>73.400000000000006</v>
      </c>
      <c r="J79" s="227">
        <v>65.099999999999994</v>
      </c>
      <c r="K79" s="227">
        <v>68.5</v>
      </c>
      <c r="L79" s="227">
        <v>81.5</v>
      </c>
      <c r="M79" s="227">
        <v>74.400000000000006</v>
      </c>
      <c r="N79" s="227">
        <v>78.7</v>
      </c>
      <c r="O79" s="227">
        <v>54</v>
      </c>
      <c r="P79" s="227">
        <v>77.400000000000006</v>
      </c>
      <c r="Q79" s="227">
        <v>86.6</v>
      </c>
      <c r="R79" s="227">
        <v>82.2</v>
      </c>
      <c r="S79" s="227">
        <v>84.9</v>
      </c>
      <c r="T79" s="227">
        <v>87.6</v>
      </c>
      <c r="U79" s="227">
        <v>86</v>
      </c>
      <c r="V79" s="227">
        <v>80.5</v>
      </c>
      <c r="W79" s="227">
        <v>87.428571428571402</v>
      </c>
      <c r="X79" s="227">
        <v>86.571428571428598</v>
      </c>
      <c r="Y79" s="227">
        <v>85.302593659942403</v>
      </c>
      <c r="Z79" s="227">
        <v>84.527220630372497</v>
      </c>
      <c r="AA79" s="227">
        <v>85.142857142857096</v>
      </c>
      <c r="AB79" s="227">
        <v>90.390390390390394</v>
      </c>
      <c r="AC79" s="227">
        <v>85.142857142857096</v>
      </c>
      <c r="AD79" s="227">
        <v>84.682080924855498</v>
      </c>
      <c r="AE79" s="227">
        <v>90</v>
      </c>
      <c r="AF79" s="227">
        <v>79.190751445086704</v>
      </c>
      <c r="AG79" s="448">
        <v>80.691642651296803</v>
      </c>
      <c r="AH79" s="448">
        <v>86.8194842406877</v>
      </c>
      <c r="AI79" s="448">
        <v>81.176470588235304</v>
      </c>
      <c r="AJ79" s="448">
        <v>86.994219653179201</v>
      </c>
      <c r="AK79" s="448">
        <v>87.426900584795305</v>
      </c>
      <c r="AL79" s="448">
        <v>85.838150289017307</v>
      </c>
      <c r="AM79" s="448">
        <v>83.714285714285694</v>
      </c>
      <c r="AN79" s="450">
        <v>74.7826086956522</v>
      </c>
      <c r="AP79" s="98"/>
      <c r="AQ79" s="98"/>
      <c r="AR79" s="98"/>
      <c r="AS79" s="98"/>
      <c r="AT79" s="98"/>
      <c r="AU79" s="98"/>
      <c r="AV79" s="98"/>
      <c r="AW79" s="98"/>
      <c r="AX79" s="105"/>
      <c r="AY79" s="105"/>
      <c r="AZ79" s="105"/>
      <c r="BA79" s="105"/>
    </row>
    <row r="80" spans="1:53" ht="14.5">
      <c r="A80" s="367" t="s">
        <v>132</v>
      </c>
      <c r="B80" s="227">
        <v>7.30337078651685</v>
      </c>
      <c r="C80" s="227">
        <v>15.6976744186047</v>
      </c>
      <c r="D80" s="227">
        <v>7.1428571428571397</v>
      </c>
      <c r="E80" s="227">
        <v>13.772455089820401</v>
      </c>
      <c r="F80" s="227">
        <v>26.415094339622598</v>
      </c>
      <c r="G80" s="227">
        <v>19.540229885057499</v>
      </c>
      <c r="H80" s="227">
        <v>14.634146341463399</v>
      </c>
      <c r="I80" s="227">
        <v>21.1</v>
      </c>
      <c r="J80" s="227">
        <v>27</v>
      </c>
      <c r="K80" s="227">
        <v>24.9</v>
      </c>
      <c r="L80" s="227">
        <v>14.4</v>
      </c>
      <c r="M80" s="227">
        <v>21.1</v>
      </c>
      <c r="N80" s="227">
        <v>17.3</v>
      </c>
      <c r="O80" s="227">
        <v>25.8</v>
      </c>
      <c r="P80" s="227">
        <v>10.8</v>
      </c>
      <c r="Q80" s="227">
        <v>9.1</v>
      </c>
      <c r="R80" s="227">
        <v>11.7</v>
      </c>
      <c r="S80" s="227">
        <v>10.3</v>
      </c>
      <c r="T80" s="227">
        <v>8.6</v>
      </c>
      <c r="U80" s="227">
        <v>8.5714285714285694</v>
      </c>
      <c r="V80" s="227">
        <v>13.7</v>
      </c>
      <c r="W80" s="227">
        <v>9.4285714285714199</v>
      </c>
      <c r="X80" s="227">
        <v>8.8571428571428594</v>
      </c>
      <c r="Y80" s="227">
        <v>10.0864553314121</v>
      </c>
      <c r="Z80" s="227">
        <v>10.3151862464183</v>
      </c>
      <c r="AA80" s="227">
        <v>12</v>
      </c>
      <c r="AB80" s="227">
        <v>8.7087087087087092</v>
      </c>
      <c r="AC80" s="227">
        <v>10.8571428571429</v>
      </c>
      <c r="AD80" s="227">
        <v>11.271676300577999</v>
      </c>
      <c r="AE80" s="227">
        <v>8.125</v>
      </c>
      <c r="AF80" s="227">
        <v>13.5838150289017</v>
      </c>
      <c r="AG80" s="448">
        <v>13.5446685878963</v>
      </c>
      <c r="AH80" s="448">
        <v>12.0343839541547</v>
      </c>
      <c r="AI80" s="448">
        <v>15</v>
      </c>
      <c r="AJ80" s="448">
        <v>10.6936416184971</v>
      </c>
      <c r="AK80" s="448">
        <v>9.0643274853801206</v>
      </c>
      <c r="AL80" s="448">
        <v>10.9826589595376</v>
      </c>
      <c r="AM80" s="448">
        <v>14.5714285714286</v>
      </c>
      <c r="AN80" s="450">
        <v>18.840579710144901</v>
      </c>
      <c r="AP80" s="98"/>
      <c r="AQ80" s="98"/>
      <c r="AR80" s="98"/>
      <c r="AS80" s="98"/>
      <c r="AT80" s="98"/>
      <c r="AU80" s="98"/>
      <c r="AV80" s="98"/>
      <c r="AW80" s="98"/>
      <c r="AX80" s="105"/>
      <c r="AY80" s="105"/>
      <c r="AZ80" s="105"/>
      <c r="BA80" s="105"/>
    </row>
    <row r="81" spans="1:53" ht="14.5">
      <c r="A81" s="367" t="s">
        <v>133</v>
      </c>
      <c r="B81" s="227">
        <v>3.9325842696629199</v>
      </c>
      <c r="C81" s="227">
        <v>4.6511627906976702</v>
      </c>
      <c r="D81" s="227">
        <v>2.38095238095238</v>
      </c>
      <c r="E81" s="227">
        <v>6.5868263473053901</v>
      </c>
      <c r="F81" s="227">
        <v>7.5471698113207504</v>
      </c>
      <c r="G81" s="227">
        <v>8.0459770114942497</v>
      </c>
      <c r="H81" s="227">
        <v>10.975609756097599</v>
      </c>
      <c r="I81" s="227">
        <v>5.5</v>
      </c>
      <c r="J81" s="227">
        <v>7.9</v>
      </c>
      <c r="K81" s="227">
        <v>6.6</v>
      </c>
      <c r="L81" s="227">
        <v>4.0999999999999996</v>
      </c>
      <c r="M81" s="227">
        <v>4.5</v>
      </c>
      <c r="N81" s="227">
        <v>4.0999999999999996</v>
      </c>
      <c r="O81" s="227">
        <v>20.2</v>
      </c>
      <c r="P81" s="227">
        <v>11.8</v>
      </c>
      <c r="Q81" s="227">
        <v>4.4000000000000004</v>
      </c>
      <c r="R81" s="227">
        <v>6.1</v>
      </c>
      <c r="S81" s="227">
        <v>4.5999999999999996</v>
      </c>
      <c r="T81" s="227">
        <v>3.7</v>
      </c>
      <c r="U81" s="227">
        <v>5.4285714285714199</v>
      </c>
      <c r="V81" s="227">
        <v>5.5</v>
      </c>
      <c r="W81" s="227">
        <v>3.1428571428571401</v>
      </c>
      <c r="X81" s="227">
        <v>4.5714285714285703</v>
      </c>
      <c r="Y81" s="227">
        <v>4.6109510086455296</v>
      </c>
      <c r="Z81" s="227">
        <v>5.1575931232091703</v>
      </c>
      <c r="AA81" s="227">
        <v>2.8571428571428599</v>
      </c>
      <c r="AB81" s="227">
        <v>0.90090090090090102</v>
      </c>
      <c r="AC81" s="227">
        <v>4</v>
      </c>
      <c r="AD81" s="227">
        <v>4.04624277456647</v>
      </c>
      <c r="AE81" s="227">
        <v>1.875</v>
      </c>
      <c r="AF81" s="227">
        <v>7.2254335260115603</v>
      </c>
      <c r="AG81" s="448">
        <v>5.7636887608069198</v>
      </c>
      <c r="AH81" s="448">
        <v>1.1461318051575899</v>
      </c>
      <c r="AI81" s="448">
        <v>3.8235294117647101</v>
      </c>
      <c r="AJ81" s="448">
        <v>2.3121387283237</v>
      </c>
      <c r="AK81" s="448">
        <v>3.5087719298245599</v>
      </c>
      <c r="AL81" s="448">
        <v>3.1791907514450899</v>
      </c>
      <c r="AM81" s="448">
        <v>1.71428571428571</v>
      </c>
      <c r="AN81" s="450">
        <v>6.3768115942029002</v>
      </c>
      <c r="AP81" s="98"/>
      <c r="AQ81" s="98"/>
      <c r="AR81" s="98"/>
      <c r="AS81" s="98"/>
      <c r="AT81" s="98"/>
      <c r="AU81" s="98"/>
      <c r="AV81" s="98"/>
      <c r="AW81" s="98"/>
      <c r="AX81" s="105"/>
      <c r="AY81" s="105"/>
      <c r="AZ81" s="105"/>
      <c r="BA81" s="105"/>
    </row>
    <row r="82" spans="1:53" ht="14.5">
      <c r="A82" s="367" t="s">
        <v>138</v>
      </c>
      <c r="B82" s="227">
        <v>0</v>
      </c>
      <c r="C82" s="227">
        <v>0</v>
      </c>
      <c r="D82" s="227">
        <v>0</v>
      </c>
      <c r="E82" s="227">
        <v>0.59880239520958101</v>
      </c>
      <c r="F82" s="227">
        <v>0</v>
      </c>
      <c r="G82" s="227">
        <v>0</v>
      </c>
      <c r="H82" s="227">
        <v>0</v>
      </c>
      <c r="I82" s="227">
        <v>0</v>
      </c>
      <c r="J82" s="227">
        <v>0</v>
      </c>
      <c r="K82" s="227">
        <v>0</v>
      </c>
      <c r="L82" s="227">
        <v>0</v>
      </c>
      <c r="M82" s="227">
        <v>0</v>
      </c>
      <c r="N82" s="227">
        <v>0</v>
      </c>
      <c r="O82" s="227">
        <v>0</v>
      </c>
      <c r="P82" s="227">
        <v>0</v>
      </c>
      <c r="Q82" s="227">
        <v>0</v>
      </c>
      <c r="R82" s="227">
        <v>0</v>
      </c>
      <c r="S82" s="227">
        <v>0</v>
      </c>
      <c r="T82" s="227">
        <v>0</v>
      </c>
      <c r="U82" s="227">
        <v>0</v>
      </c>
      <c r="V82" s="227">
        <v>0</v>
      </c>
      <c r="W82" s="227">
        <v>0</v>
      </c>
      <c r="X82" s="227">
        <v>0</v>
      </c>
      <c r="Y82" s="227">
        <v>0</v>
      </c>
      <c r="Z82" s="227">
        <v>0</v>
      </c>
      <c r="AA82" s="227">
        <v>0</v>
      </c>
      <c r="AB82" s="227">
        <v>0</v>
      </c>
      <c r="AC82" s="227">
        <v>0</v>
      </c>
      <c r="AD82" s="227">
        <v>0</v>
      </c>
      <c r="AE82" s="227">
        <v>0</v>
      </c>
      <c r="AF82" s="227">
        <v>0</v>
      </c>
      <c r="AG82" s="31">
        <v>0</v>
      </c>
      <c r="AH82" s="31">
        <v>0</v>
      </c>
      <c r="AI82" s="31">
        <v>0</v>
      </c>
      <c r="AJ82" s="449">
        <v>0</v>
      </c>
      <c r="AK82" s="31">
        <v>0</v>
      </c>
      <c r="AL82" s="31">
        <v>0</v>
      </c>
      <c r="AM82" s="31">
        <v>0</v>
      </c>
      <c r="AN82" s="451">
        <v>0</v>
      </c>
      <c r="AP82" s="98"/>
      <c r="AQ82" s="98"/>
      <c r="AR82" s="98"/>
      <c r="AS82" s="98"/>
      <c r="AT82" s="98"/>
      <c r="AU82" s="98"/>
      <c r="AV82" s="98"/>
      <c r="AW82" s="98"/>
      <c r="AX82" s="105"/>
      <c r="AY82" s="105"/>
      <c r="AZ82" s="105"/>
      <c r="BA82" s="105"/>
    </row>
    <row r="83" spans="1:53">
      <c r="A83" s="651" t="s">
        <v>204</v>
      </c>
      <c r="B83" s="633"/>
      <c r="C83" s="633"/>
      <c r="D83" s="633"/>
      <c r="E83" s="633"/>
      <c r="F83" s="633"/>
      <c r="G83" s="633"/>
      <c r="H83" s="633"/>
      <c r="I83" s="633"/>
      <c r="J83" s="633"/>
      <c r="K83" s="633"/>
      <c r="L83" s="633"/>
      <c r="M83" s="633"/>
      <c r="N83" s="633"/>
      <c r="O83" s="391"/>
      <c r="P83" s="391"/>
      <c r="Q83" s="391"/>
      <c r="R83" s="391"/>
      <c r="S83" s="391"/>
      <c r="T83" s="391"/>
      <c r="U83" s="391"/>
      <c r="V83" s="391"/>
      <c r="W83" s="391"/>
      <c r="X83" s="383"/>
      <c r="Y83" s="383"/>
      <c r="Z83" s="383"/>
      <c r="AA83" s="383"/>
      <c r="AB83" s="383"/>
      <c r="AC83" s="383"/>
      <c r="AD83" s="383"/>
      <c r="AE83" s="383"/>
      <c r="AF83" s="383"/>
      <c r="AG83" s="276"/>
      <c r="AH83" s="276"/>
      <c r="AI83" s="276"/>
      <c r="AJ83" s="276"/>
      <c r="AK83" s="276"/>
      <c r="AL83" s="276"/>
      <c r="AM83" s="276"/>
      <c r="AN83" s="330"/>
      <c r="AP83" s="98"/>
      <c r="AQ83" s="98"/>
      <c r="AR83" s="98"/>
      <c r="AS83" s="98"/>
      <c r="AT83" s="98"/>
      <c r="AU83" s="98"/>
      <c r="AV83" s="98"/>
      <c r="AW83" s="98"/>
      <c r="AX83" s="105"/>
      <c r="AY83" s="105"/>
      <c r="AZ83" s="105"/>
      <c r="BA83" s="105"/>
    </row>
    <row r="84" spans="1:53" s="360" customFormat="1" ht="14.5">
      <c r="A84" s="400" t="s">
        <v>143</v>
      </c>
      <c r="B84" s="402">
        <f>SUM(B85:B88)</f>
        <v>178</v>
      </c>
      <c r="C84" s="402">
        <f>SUM(C85:C88)</f>
        <v>173</v>
      </c>
      <c r="D84" s="402">
        <v>126</v>
      </c>
      <c r="E84" s="402">
        <v>167</v>
      </c>
      <c r="F84" s="402">
        <v>106</v>
      </c>
      <c r="G84" s="402">
        <v>174</v>
      </c>
      <c r="H84" s="402">
        <v>164</v>
      </c>
      <c r="I84" s="402">
        <v>109</v>
      </c>
      <c r="J84" s="402">
        <v>63</v>
      </c>
      <c r="K84" s="402">
        <v>181</v>
      </c>
      <c r="L84" s="402">
        <v>195</v>
      </c>
      <c r="M84" s="402">
        <v>199</v>
      </c>
      <c r="N84" s="402">
        <v>197</v>
      </c>
      <c r="O84" s="402">
        <v>198</v>
      </c>
      <c r="P84" s="402">
        <v>195</v>
      </c>
      <c r="Q84" s="402">
        <v>298</v>
      </c>
      <c r="R84" s="402">
        <v>344</v>
      </c>
      <c r="S84" s="402">
        <v>350</v>
      </c>
      <c r="T84" s="402">
        <v>348</v>
      </c>
      <c r="U84" s="476">
        <v>350</v>
      </c>
      <c r="V84" s="407">
        <v>344</v>
      </c>
      <c r="W84" s="407">
        <v>350</v>
      </c>
      <c r="X84" s="407">
        <v>350</v>
      </c>
      <c r="Y84" s="407">
        <v>347</v>
      </c>
      <c r="Z84" s="407">
        <v>350</v>
      </c>
      <c r="AA84" s="476">
        <v>350</v>
      </c>
      <c r="AB84" s="476">
        <v>334</v>
      </c>
      <c r="AC84" s="407">
        <v>350</v>
      </c>
      <c r="AD84" s="407">
        <v>346</v>
      </c>
      <c r="AE84" s="407">
        <v>320</v>
      </c>
      <c r="AF84" s="407">
        <v>346</v>
      </c>
      <c r="AG84" s="481">
        <v>347</v>
      </c>
      <c r="AH84" s="481">
        <v>349</v>
      </c>
      <c r="AI84" s="482">
        <v>340</v>
      </c>
      <c r="AJ84" s="452">
        <v>346</v>
      </c>
      <c r="AK84" s="481">
        <v>342</v>
      </c>
      <c r="AL84" s="481">
        <v>346</v>
      </c>
      <c r="AM84" s="482">
        <v>350</v>
      </c>
      <c r="AN84" s="484">
        <v>346</v>
      </c>
      <c r="AP84" s="437"/>
      <c r="AQ84" s="437"/>
      <c r="AR84" s="437"/>
      <c r="AS84" s="437"/>
      <c r="AT84" s="437"/>
      <c r="AU84" s="437"/>
      <c r="AV84" s="437"/>
      <c r="AW84" s="421"/>
      <c r="AX84" s="105"/>
      <c r="AY84" s="105"/>
      <c r="AZ84" s="105"/>
      <c r="BA84" s="105"/>
    </row>
    <row r="85" spans="1:53" ht="14.5">
      <c r="A85" s="363" t="s">
        <v>68</v>
      </c>
      <c r="B85" s="266">
        <v>58</v>
      </c>
      <c r="C85" s="266">
        <v>75</v>
      </c>
      <c r="D85" s="266">
        <v>35</v>
      </c>
      <c r="E85" s="266">
        <v>40</v>
      </c>
      <c r="F85" s="266">
        <v>39</v>
      </c>
      <c r="G85" s="266">
        <v>76</v>
      </c>
      <c r="H85" s="266">
        <v>77</v>
      </c>
      <c r="I85" s="266">
        <v>43</v>
      </c>
      <c r="J85" s="266">
        <v>22</v>
      </c>
      <c r="K85" s="266">
        <v>36</v>
      </c>
      <c r="L85" s="266">
        <v>33</v>
      </c>
      <c r="M85" s="266">
        <v>37</v>
      </c>
      <c r="N85" s="266">
        <v>42</v>
      </c>
      <c r="O85" s="266">
        <v>37</v>
      </c>
      <c r="P85" s="266">
        <v>37</v>
      </c>
      <c r="Q85" s="266">
        <v>36</v>
      </c>
      <c r="R85" s="266">
        <v>75</v>
      </c>
      <c r="S85" s="266">
        <v>77</v>
      </c>
      <c r="T85" s="266">
        <v>76</v>
      </c>
      <c r="U85" s="277">
        <v>73</v>
      </c>
      <c r="V85" s="277">
        <v>73</v>
      </c>
      <c r="W85" s="266">
        <v>80</v>
      </c>
      <c r="X85" s="277">
        <v>71</v>
      </c>
      <c r="Y85" s="277">
        <v>70</v>
      </c>
      <c r="Z85" s="277">
        <v>68</v>
      </c>
      <c r="AA85" s="227">
        <v>67</v>
      </c>
      <c r="AB85" s="227">
        <v>68</v>
      </c>
      <c r="AC85" s="277">
        <v>63</v>
      </c>
      <c r="AD85" s="277">
        <v>68</v>
      </c>
      <c r="AE85" s="277">
        <v>63</v>
      </c>
      <c r="AF85" s="277">
        <v>75</v>
      </c>
      <c r="AG85" s="453">
        <v>75</v>
      </c>
      <c r="AH85" s="453">
        <v>69</v>
      </c>
      <c r="AI85" s="453">
        <v>75</v>
      </c>
      <c r="AJ85" s="453">
        <v>70</v>
      </c>
      <c r="AK85" s="453">
        <v>74</v>
      </c>
      <c r="AL85" s="453">
        <v>77</v>
      </c>
      <c r="AM85" s="453">
        <v>91</v>
      </c>
      <c r="AN85" s="450">
        <v>69</v>
      </c>
      <c r="AP85" s="424"/>
      <c r="AQ85" s="424"/>
      <c r="AR85" s="424"/>
      <c r="AS85" s="424"/>
      <c r="AT85" s="424"/>
      <c r="AU85" s="424"/>
      <c r="AV85" s="424"/>
      <c r="AW85" s="98"/>
      <c r="AX85" s="105"/>
      <c r="AY85" s="105"/>
      <c r="AZ85" s="105"/>
      <c r="BA85" s="105"/>
    </row>
    <row r="86" spans="1:53" ht="14.5">
      <c r="A86" s="367" t="s">
        <v>69</v>
      </c>
      <c r="B86" s="266">
        <v>32</v>
      </c>
      <c r="C86" s="266">
        <v>11</v>
      </c>
      <c r="D86" s="266">
        <v>3</v>
      </c>
      <c r="E86" s="266">
        <v>10</v>
      </c>
      <c r="F86" s="266">
        <v>5</v>
      </c>
      <c r="G86" s="266">
        <v>9</v>
      </c>
      <c r="H86" s="266">
        <v>7</v>
      </c>
      <c r="I86" s="266">
        <v>11</v>
      </c>
      <c r="J86" s="266">
        <v>14</v>
      </c>
      <c r="K86" s="266">
        <v>11</v>
      </c>
      <c r="L86" s="266">
        <v>8</v>
      </c>
      <c r="M86" s="266">
        <v>10</v>
      </c>
      <c r="N86" s="266">
        <v>16</v>
      </c>
      <c r="O86" s="266">
        <v>14</v>
      </c>
      <c r="P86" s="266">
        <v>8</v>
      </c>
      <c r="Q86" s="266">
        <v>16</v>
      </c>
      <c r="R86" s="266">
        <v>43</v>
      </c>
      <c r="S86" s="266">
        <v>54</v>
      </c>
      <c r="T86" s="266">
        <v>54</v>
      </c>
      <c r="U86" s="266">
        <v>59</v>
      </c>
      <c r="V86" s="266">
        <v>52</v>
      </c>
      <c r="W86" s="266">
        <v>55</v>
      </c>
      <c r="X86" s="277">
        <v>63</v>
      </c>
      <c r="Y86" s="277">
        <v>52</v>
      </c>
      <c r="Z86" s="277">
        <v>49</v>
      </c>
      <c r="AA86" s="227">
        <v>47</v>
      </c>
      <c r="AB86" s="227">
        <v>44</v>
      </c>
      <c r="AC86" s="277">
        <v>49</v>
      </c>
      <c r="AD86" s="277">
        <v>47</v>
      </c>
      <c r="AE86" s="277">
        <v>43</v>
      </c>
      <c r="AF86" s="277">
        <v>48</v>
      </c>
      <c r="AG86" s="453">
        <v>50</v>
      </c>
      <c r="AH86" s="453">
        <v>49</v>
      </c>
      <c r="AI86" s="453">
        <v>49</v>
      </c>
      <c r="AJ86" s="453">
        <v>49</v>
      </c>
      <c r="AK86" s="453">
        <v>48</v>
      </c>
      <c r="AL86" s="453">
        <v>47</v>
      </c>
      <c r="AM86" s="453">
        <v>46</v>
      </c>
      <c r="AN86" s="450">
        <v>42</v>
      </c>
      <c r="AP86" s="424"/>
      <c r="AQ86" s="424"/>
      <c r="AR86" s="424"/>
      <c r="AS86" s="424"/>
      <c r="AT86" s="424"/>
      <c r="AU86" s="424"/>
      <c r="AV86" s="424"/>
      <c r="AW86" s="98"/>
      <c r="AX86" s="105"/>
      <c r="AY86" s="105"/>
      <c r="AZ86" s="105"/>
      <c r="BA86" s="105"/>
    </row>
    <row r="87" spans="1:53" ht="14.5">
      <c r="A87" s="367" t="s">
        <v>71</v>
      </c>
      <c r="B87" s="266">
        <v>36</v>
      </c>
      <c r="C87" s="266">
        <v>45</v>
      </c>
      <c r="D87" s="266">
        <v>34</v>
      </c>
      <c r="E87" s="266">
        <v>45</v>
      </c>
      <c r="F87" s="266">
        <v>34</v>
      </c>
      <c r="G87" s="266">
        <v>47</v>
      </c>
      <c r="H87" s="266">
        <v>36</v>
      </c>
      <c r="I87" s="266">
        <v>26</v>
      </c>
      <c r="J87" s="266">
        <v>6</v>
      </c>
      <c r="K87" s="266">
        <v>45</v>
      </c>
      <c r="L87" s="266">
        <v>28</v>
      </c>
      <c r="M87" s="266">
        <v>32</v>
      </c>
      <c r="N87" s="266">
        <v>28</v>
      </c>
      <c r="O87" s="266">
        <v>27</v>
      </c>
      <c r="P87" s="266">
        <v>32</v>
      </c>
      <c r="Q87" s="266">
        <v>128</v>
      </c>
      <c r="R87" s="266">
        <v>94</v>
      </c>
      <c r="S87" s="266">
        <v>91</v>
      </c>
      <c r="T87" s="266">
        <v>90</v>
      </c>
      <c r="U87" s="266">
        <v>83</v>
      </c>
      <c r="V87" s="266">
        <v>91</v>
      </c>
      <c r="W87" s="266">
        <v>87</v>
      </c>
      <c r="X87" s="277">
        <v>85</v>
      </c>
      <c r="Y87" s="277">
        <v>89</v>
      </c>
      <c r="Z87" s="277">
        <v>97</v>
      </c>
      <c r="AA87" s="227">
        <v>111</v>
      </c>
      <c r="AB87" s="227">
        <v>88</v>
      </c>
      <c r="AC87" s="277">
        <v>103</v>
      </c>
      <c r="AD87" s="277">
        <v>102</v>
      </c>
      <c r="AE87" s="277">
        <v>84</v>
      </c>
      <c r="AF87" s="277">
        <v>83</v>
      </c>
      <c r="AG87" s="453">
        <v>94</v>
      </c>
      <c r="AH87" s="453">
        <v>101</v>
      </c>
      <c r="AI87" s="453">
        <v>81</v>
      </c>
      <c r="AJ87" s="453">
        <v>90</v>
      </c>
      <c r="AK87" s="453">
        <v>87</v>
      </c>
      <c r="AL87" s="453">
        <v>91</v>
      </c>
      <c r="AM87" s="453">
        <v>84</v>
      </c>
      <c r="AN87" s="450">
        <v>97</v>
      </c>
      <c r="AP87" s="424"/>
      <c r="AQ87" s="424"/>
      <c r="AR87" s="424"/>
      <c r="AS87" s="424"/>
      <c r="AT87" s="424"/>
      <c r="AU87" s="424"/>
      <c r="AV87" s="424"/>
      <c r="AW87" s="98"/>
      <c r="AX87" s="105"/>
      <c r="AY87" s="105"/>
      <c r="AZ87" s="105"/>
      <c r="BA87" s="105"/>
    </row>
    <row r="88" spans="1:53" ht="14.5">
      <c r="A88" s="367" t="s">
        <v>73</v>
      </c>
      <c r="B88" s="271">
        <f>22+SUM(B89:B92)</f>
        <v>52</v>
      </c>
      <c r="C88" s="271">
        <f>15+SUM(C89:C92)</f>
        <v>42</v>
      </c>
      <c r="D88" s="271">
        <v>54</v>
      </c>
      <c r="E88" s="271">
        <v>72</v>
      </c>
      <c r="F88" s="271">
        <v>28</v>
      </c>
      <c r="G88" s="271">
        <v>42</v>
      </c>
      <c r="H88" s="271">
        <v>44</v>
      </c>
      <c r="I88" s="271">
        <v>29</v>
      </c>
      <c r="J88" s="271">
        <v>21</v>
      </c>
      <c r="K88" s="271">
        <v>89</v>
      </c>
      <c r="L88" s="271">
        <v>126</v>
      </c>
      <c r="M88" s="271">
        <v>120</v>
      </c>
      <c r="N88" s="271">
        <v>111</v>
      </c>
      <c r="O88" s="271">
        <v>120</v>
      </c>
      <c r="P88" s="271">
        <v>118</v>
      </c>
      <c r="Q88" s="271">
        <v>118</v>
      </c>
      <c r="R88" s="271">
        <v>132</v>
      </c>
      <c r="S88" s="271">
        <v>128</v>
      </c>
      <c r="T88" s="271">
        <v>128</v>
      </c>
      <c r="U88" s="411">
        <v>135</v>
      </c>
      <c r="V88" s="411">
        <v>128</v>
      </c>
      <c r="W88" s="411">
        <v>128</v>
      </c>
      <c r="X88" s="411">
        <v>131</v>
      </c>
      <c r="Y88" s="411">
        <v>136</v>
      </c>
      <c r="Z88" s="411">
        <v>136</v>
      </c>
      <c r="AA88" s="477">
        <v>125</v>
      </c>
      <c r="AB88" s="477">
        <v>134</v>
      </c>
      <c r="AC88" s="411">
        <v>135</v>
      </c>
      <c r="AD88" s="411">
        <v>129</v>
      </c>
      <c r="AE88" s="411">
        <v>130</v>
      </c>
      <c r="AF88" s="411">
        <v>140</v>
      </c>
      <c r="AG88" s="463">
        <v>128</v>
      </c>
      <c r="AH88" s="463">
        <v>130</v>
      </c>
      <c r="AI88" s="463">
        <v>135</v>
      </c>
      <c r="AJ88" s="454">
        <v>137</v>
      </c>
      <c r="AK88" s="463">
        <v>133</v>
      </c>
      <c r="AL88" s="463">
        <v>131</v>
      </c>
      <c r="AM88" s="463">
        <v>129</v>
      </c>
      <c r="AN88" s="485">
        <v>138</v>
      </c>
      <c r="AP88" s="424"/>
      <c r="AQ88" s="424"/>
      <c r="AR88" s="424"/>
      <c r="AS88" s="424"/>
      <c r="AT88" s="424"/>
      <c r="AU88" s="424"/>
      <c r="AV88" s="424"/>
      <c r="AW88" s="98"/>
      <c r="AX88" s="105"/>
      <c r="AY88" s="105"/>
      <c r="AZ88" s="105"/>
      <c r="BA88" s="105"/>
    </row>
    <row r="89" spans="1:53" ht="14.5">
      <c r="A89" s="368" t="s">
        <v>74</v>
      </c>
      <c r="B89" s="266">
        <v>5</v>
      </c>
      <c r="C89" s="266">
        <v>1</v>
      </c>
      <c r="D89" s="266">
        <v>1</v>
      </c>
      <c r="E89" s="266">
        <v>3</v>
      </c>
      <c r="F89" s="266">
        <v>0</v>
      </c>
      <c r="G89" s="266">
        <v>0</v>
      </c>
      <c r="H89" s="266">
        <v>0</v>
      </c>
      <c r="I89" s="266">
        <v>5</v>
      </c>
      <c r="J89" s="266">
        <v>0</v>
      </c>
      <c r="K89" s="266">
        <v>14</v>
      </c>
      <c r="L89" s="266">
        <v>0</v>
      </c>
      <c r="M89" s="266">
        <v>0</v>
      </c>
      <c r="N89" s="266">
        <v>0</v>
      </c>
      <c r="O89" s="266">
        <v>0</v>
      </c>
      <c r="P89" s="266">
        <v>0</v>
      </c>
      <c r="Q89" s="266">
        <v>0</v>
      </c>
      <c r="R89" s="266">
        <v>29</v>
      </c>
      <c r="S89" s="266">
        <v>31</v>
      </c>
      <c r="T89" s="266">
        <v>28</v>
      </c>
      <c r="U89" s="277">
        <v>26</v>
      </c>
      <c r="V89" s="277">
        <v>31</v>
      </c>
      <c r="W89" s="266">
        <v>27</v>
      </c>
      <c r="X89" s="277">
        <v>31</v>
      </c>
      <c r="Y89" s="277">
        <v>29</v>
      </c>
      <c r="Z89" s="277">
        <v>30</v>
      </c>
      <c r="AA89" s="227">
        <v>25</v>
      </c>
      <c r="AB89" s="227">
        <v>26</v>
      </c>
      <c r="AC89" s="277">
        <v>27</v>
      </c>
      <c r="AD89" s="277">
        <v>28</v>
      </c>
      <c r="AE89" s="277">
        <v>28</v>
      </c>
      <c r="AF89" s="277">
        <v>26</v>
      </c>
      <c r="AG89" s="453">
        <v>30</v>
      </c>
      <c r="AH89" s="453">
        <v>26</v>
      </c>
      <c r="AI89" s="453">
        <v>26</v>
      </c>
      <c r="AJ89" s="453">
        <v>25</v>
      </c>
      <c r="AK89" s="453">
        <v>30</v>
      </c>
      <c r="AL89" s="453">
        <v>28</v>
      </c>
      <c r="AM89" s="453">
        <v>26</v>
      </c>
      <c r="AN89" s="450">
        <v>29</v>
      </c>
      <c r="AP89" s="424"/>
      <c r="AQ89" s="424"/>
      <c r="AR89" s="424"/>
      <c r="AS89" s="424"/>
      <c r="AT89" s="424"/>
      <c r="AU89" s="424"/>
      <c r="AV89" s="424"/>
      <c r="AW89" s="98"/>
      <c r="AX89" s="105"/>
      <c r="AY89" s="105"/>
      <c r="AZ89" s="105"/>
      <c r="BA89" s="105"/>
    </row>
    <row r="90" spans="1:53" ht="14.5">
      <c r="A90" s="368" t="s">
        <v>75</v>
      </c>
      <c r="B90" s="266">
        <v>8</v>
      </c>
      <c r="C90" s="266">
        <v>13</v>
      </c>
      <c r="D90" s="266">
        <v>12</v>
      </c>
      <c r="E90" s="266">
        <v>22</v>
      </c>
      <c r="F90" s="266">
        <v>17</v>
      </c>
      <c r="G90" s="266">
        <v>28</v>
      </c>
      <c r="H90" s="266">
        <v>16</v>
      </c>
      <c r="I90" s="266">
        <v>7</v>
      </c>
      <c r="J90" s="266">
        <v>11</v>
      </c>
      <c r="K90" s="266">
        <v>0</v>
      </c>
      <c r="L90" s="266">
        <v>17</v>
      </c>
      <c r="M90" s="266">
        <v>19</v>
      </c>
      <c r="N90" s="266">
        <v>15</v>
      </c>
      <c r="O90" s="266">
        <v>11</v>
      </c>
      <c r="P90" s="266">
        <v>12</v>
      </c>
      <c r="Q90" s="266">
        <v>18</v>
      </c>
      <c r="R90" s="266">
        <v>32</v>
      </c>
      <c r="S90" s="266">
        <v>33</v>
      </c>
      <c r="T90" s="266">
        <v>36</v>
      </c>
      <c r="U90" s="277">
        <v>29</v>
      </c>
      <c r="V90" s="277">
        <v>33</v>
      </c>
      <c r="W90" s="266">
        <v>34</v>
      </c>
      <c r="X90" s="277">
        <v>35</v>
      </c>
      <c r="Y90" s="277">
        <v>33</v>
      </c>
      <c r="Z90" s="277">
        <v>33</v>
      </c>
      <c r="AA90" s="227">
        <v>35</v>
      </c>
      <c r="AB90" s="227">
        <v>33</v>
      </c>
      <c r="AC90" s="277">
        <v>35</v>
      </c>
      <c r="AD90" s="277">
        <v>35</v>
      </c>
      <c r="AE90" s="277">
        <v>38</v>
      </c>
      <c r="AF90" s="277">
        <v>42</v>
      </c>
      <c r="AG90" s="453">
        <v>36</v>
      </c>
      <c r="AH90" s="453">
        <v>34</v>
      </c>
      <c r="AI90" s="453">
        <v>35</v>
      </c>
      <c r="AJ90" s="453">
        <v>34</v>
      </c>
      <c r="AK90" s="453">
        <v>41</v>
      </c>
      <c r="AL90" s="453">
        <v>39</v>
      </c>
      <c r="AM90" s="453">
        <v>36</v>
      </c>
      <c r="AN90" s="450">
        <v>45</v>
      </c>
      <c r="AP90" s="424"/>
      <c r="AQ90" s="424"/>
      <c r="AR90" s="424"/>
      <c r="AS90" s="424"/>
      <c r="AT90" s="424"/>
      <c r="AU90" s="424"/>
      <c r="AV90" s="424"/>
      <c r="AW90" s="98"/>
      <c r="AX90" s="105"/>
      <c r="AY90" s="105"/>
      <c r="AZ90" s="105"/>
      <c r="BA90" s="105"/>
    </row>
    <row r="91" spans="1:53" ht="14.5">
      <c r="A91" s="368" t="s">
        <v>77</v>
      </c>
      <c r="B91" s="266">
        <v>10</v>
      </c>
      <c r="C91" s="266">
        <v>8</v>
      </c>
      <c r="D91" s="266">
        <v>14</v>
      </c>
      <c r="E91" s="266">
        <v>11</v>
      </c>
      <c r="F91" s="266">
        <v>0</v>
      </c>
      <c r="G91" s="266">
        <v>0</v>
      </c>
      <c r="H91" s="266">
        <v>0</v>
      </c>
      <c r="I91" s="266">
        <v>0</v>
      </c>
      <c r="J91" s="266">
        <v>0</v>
      </c>
      <c r="K91" s="266">
        <v>0</v>
      </c>
      <c r="L91" s="266">
        <v>0</v>
      </c>
      <c r="M91" s="266">
        <v>0</v>
      </c>
      <c r="N91" s="266">
        <v>0</v>
      </c>
      <c r="O91" s="266">
        <v>0</v>
      </c>
      <c r="P91" s="266">
        <v>0</v>
      </c>
      <c r="Q91" s="266">
        <v>0</v>
      </c>
      <c r="R91" s="266">
        <v>30</v>
      </c>
      <c r="S91" s="266">
        <v>32</v>
      </c>
      <c r="T91" s="266">
        <v>31</v>
      </c>
      <c r="U91" s="277">
        <v>38</v>
      </c>
      <c r="V91" s="277">
        <v>32</v>
      </c>
      <c r="W91" s="266">
        <v>33</v>
      </c>
      <c r="X91" s="277">
        <v>35</v>
      </c>
      <c r="Y91" s="277">
        <v>32</v>
      </c>
      <c r="Z91" s="277">
        <v>37</v>
      </c>
      <c r="AA91" s="478">
        <v>29</v>
      </c>
      <c r="AB91" s="478">
        <v>32</v>
      </c>
      <c r="AC91" s="277">
        <v>29</v>
      </c>
      <c r="AD91" s="277">
        <v>34</v>
      </c>
      <c r="AE91" s="277">
        <v>31</v>
      </c>
      <c r="AF91" s="277">
        <v>33</v>
      </c>
      <c r="AG91" s="453">
        <v>33</v>
      </c>
      <c r="AH91" s="453">
        <v>33</v>
      </c>
      <c r="AI91" s="453">
        <v>32</v>
      </c>
      <c r="AJ91" s="453">
        <v>37</v>
      </c>
      <c r="AK91" s="453">
        <v>27</v>
      </c>
      <c r="AL91" s="453">
        <v>28</v>
      </c>
      <c r="AM91" s="453">
        <v>32</v>
      </c>
      <c r="AN91" s="486">
        <v>37</v>
      </c>
      <c r="AP91" s="424"/>
      <c r="AQ91" s="424"/>
      <c r="AR91" s="424"/>
      <c r="AS91" s="424"/>
      <c r="AT91" s="424"/>
      <c r="AU91" s="424"/>
      <c r="AV91" s="424"/>
      <c r="AW91" s="467"/>
      <c r="AX91" s="105"/>
      <c r="AY91" s="105"/>
      <c r="AZ91" s="105"/>
      <c r="BA91" s="105"/>
    </row>
    <row r="92" spans="1:53" ht="15" thickBot="1">
      <c r="A92" s="377" t="s">
        <v>78</v>
      </c>
      <c r="B92" s="404">
        <v>7</v>
      </c>
      <c r="C92" s="404">
        <v>5</v>
      </c>
      <c r="D92" s="404">
        <v>15</v>
      </c>
      <c r="E92" s="404">
        <v>20</v>
      </c>
      <c r="F92" s="404">
        <v>3</v>
      </c>
      <c r="G92" s="404">
        <v>0</v>
      </c>
      <c r="H92" s="404">
        <v>0</v>
      </c>
      <c r="I92" s="404">
        <v>2</v>
      </c>
      <c r="J92" s="404">
        <v>0</v>
      </c>
      <c r="K92" s="404">
        <v>0</v>
      </c>
      <c r="L92" s="404">
        <v>0</v>
      </c>
      <c r="M92" s="404">
        <v>0</v>
      </c>
      <c r="N92" s="404">
        <v>0</v>
      </c>
      <c r="O92" s="404">
        <v>0</v>
      </c>
      <c r="P92" s="404">
        <v>0</v>
      </c>
      <c r="Q92" s="404">
        <v>0</v>
      </c>
      <c r="R92" s="404">
        <v>28</v>
      </c>
      <c r="S92" s="404">
        <v>32</v>
      </c>
      <c r="T92" s="404">
        <v>33</v>
      </c>
      <c r="U92" s="239">
        <v>42</v>
      </c>
      <c r="V92" s="239">
        <v>32</v>
      </c>
      <c r="W92" s="239">
        <v>34</v>
      </c>
      <c r="X92" s="239">
        <v>30</v>
      </c>
      <c r="Y92" s="239">
        <v>42</v>
      </c>
      <c r="Z92" s="239">
        <v>36</v>
      </c>
      <c r="AA92" s="239">
        <v>36</v>
      </c>
      <c r="AB92" s="239">
        <v>43</v>
      </c>
      <c r="AC92" s="408">
        <v>44</v>
      </c>
      <c r="AD92" s="277">
        <v>32</v>
      </c>
      <c r="AE92" s="277">
        <v>33</v>
      </c>
      <c r="AF92" s="277">
        <v>39</v>
      </c>
      <c r="AG92" s="483">
        <v>29</v>
      </c>
      <c r="AH92" s="483">
        <v>37</v>
      </c>
      <c r="AI92" s="483">
        <v>42</v>
      </c>
      <c r="AJ92" s="453">
        <v>41</v>
      </c>
      <c r="AK92" s="483">
        <v>35</v>
      </c>
      <c r="AL92" s="483">
        <v>36</v>
      </c>
      <c r="AM92" s="483">
        <v>35</v>
      </c>
      <c r="AN92" s="450">
        <v>27</v>
      </c>
      <c r="AP92" s="424"/>
      <c r="AQ92" s="424"/>
      <c r="AR92" s="424"/>
      <c r="AS92" s="424"/>
      <c r="AT92" s="424"/>
      <c r="AU92" s="424"/>
      <c r="AV92" s="424"/>
      <c r="AW92" s="98"/>
      <c r="AX92" s="105"/>
      <c r="AY92" s="105"/>
      <c r="AZ92" s="105"/>
      <c r="BA92" s="105"/>
    </row>
    <row r="93" spans="1:53">
      <c r="A93" s="651" t="s">
        <v>205</v>
      </c>
      <c r="B93" s="633"/>
      <c r="C93" s="633"/>
      <c r="D93" s="633"/>
      <c r="E93" s="633"/>
      <c r="F93" s="633"/>
      <c r="G93" s="633"/>
      <c r="H93" s="633"/>
      <c r="I93" s="633"/>
      <c r="J93" s="633"/>
      <c r="K93" s="633"/>
      <c r="L93" s="633"/>
      <c r="M93" s="633"/>
      <c r="N93" s="633"/>
      <c r="O93" s="409"/>
      <c r="P93" s="409"/>
      <c r="Q93" s="409"/>
      <c r="R93" s="76"/>
      <c r="S93" s="76"/>
      <c r="T93" s="76"/>
      <c r="U93" s="276"/>
      <c r="V93" s="276"/>
      <c r="W93" s="76"/>
      <c r="X93" s="76"/>
      <c r="Y93" s="76"/>
      <c r="Z93" s="76"/>
      <c r="AA93" s="479"/>
      <c r="AB93" s="479"/>
      <c r="AC93" s="479"/>
      <c r="AD93" s="480"/>
      <c r="AE93" s="480"/>
      <c r="AF93" s="480"/>
      <c r="AG93" s="480"/>
      <c r="AH93" s="480"/>
      <c r="AI93" s="480"/>
      <c r="AJ93" s="480"/>
      <c r="AK93" s="480"/>
      <c r="AL93" s="480"/>
      <c r="AM93" s="480"/>
      <c r="AN93" s="487"/>
      <c r="AP93" s="467"/>
      <c r="AQ93" s="467"/>
      <c r="AR93" s="467"/>
      <c r="AS93" s="467"/>
      <c r="AT93" s="467"/>
      <c r="AU93" s="467"/>
      <c r="AV93" s="467"/>
      <c r="AW93" s="467"/>
      <c r="AX93" s="105"/>
      <c r="AY93" s="105"/>
      <c r="AZ93" s="105"/>
      <c r="BA93" s="105"/>
    </row>
    <row r="94" spans="1:53" ht="14.5">
      <c r="A94" s="363" t="s">
        <v>68</v>
      </c>
      <c r="B94" s="227">
        <v>15.730337078651701</v>
      </c>
      <c r="C94" s="227">
        <v>11.560693641618499</v>
      </c>
      <c r="D94" s="227">
        <v>6.3611111111111098</v>
      </c>
      <c r="E94" s="227">
        <v>-0.59880239520958101</v>
      </c>
      <c r="F94" s="227">
        <v>-0.94339622641509402</v>
      </c>
      <c r="G94" s="227">
        <v>-10.919540229885101</v>
      </c>
      <c r="H94" s="227">
        <v>-1.2195121951219501</v>
      </c>
      <c r="I94" s="227">
        <v>8.2568807339449606</v>
      </c>
      <c r="J94" s="227">
        <v>1.5873015873015901</v>
      </c>
      <c r="K94" s="227">
        <v>-0.55248618784530401</v>
      </c>
      <c r="L94" s="227">
        <v>1.5384615384615401</v>
      </c>
      <c r="M94" s="227">
        <v>5.0251256281407004</v>
      </c>
      <c r="N94" s="227">
        <v>10.1522842639594</v>
      </c>
      <c r="O94" s="227">
        <v>5.0505050505050502</v>
      </c>
      <c r="P94" s="227">
        <v>-0.512820512820513</v>
      </c>
      <c r="Q94" s="227">
        <v>2.0134228187919501</v>
      </c>
      <c r="R94" s="227">
        <v>8.1395348837209305</v>
      </c>
      <c r="S94" s="227">
        <v>0.57142857142857095</v>
      </c>
      <c r="T94" s="227">
        <v>2.29885057471264</v>
      </c>
      <c r="U94" s="227">
        <v>4.5714285714285703</v>
      </c>
      <c r="V94" s="227">
        <v>4.6511627906976702</v>
      </c>
      <c r="W94" s="227">
        <v>3.1428571428571401</v>
      </c>
      <c r="X94" s="227">
        <v>3.4285714285714302</v>
      </c>
      <c r="Y94" s="227">
        <v>5.1873198847262296</v>
      </c>
      <c r="Z94" s="227">
        <v>0.57142857142857195</v>
      </c>
      <c r="AA94" s="227">
        <v>4</v>
      </c>
      <c r="AB94" s="227">
        <v>5.9880239520958103</v>
      </c>
      <c r="AC94" s="227">
        <v>6</v>
      </c>
      <c r="AD94" s="227">
        <v>-0.86705202312138696</v>
      </c>
      <c r="AE94" s="227">
        <v>0.3125</v>
      </c>
      <c r="AF94" s="227">
        <v>-2.0231213872832399</v>
      </c>
      <c r="AG94" s="227">
        <v>-0.57636887608069198</v>
      </c>
      <c r="AH94" s="227">
        <v>1.4326647564469901</v>
      </c>
      <c r="AI94" s="227">
        <v>-5</v>
      </c>
      <c r="AJ94" s="227">
        <v>-4.6242774566474001</v>
      </c>
      <c r="AK94" s="227">
        <v>-9.3567251461988299</v>
      </c>
      <c r="AL94" s="227">
        <v>0</v>
      </c>
      <c r="AM94" s="227">
        <v>-5.4285714285714297</v>
      </c>
      <c r="AN94" s="246">
        <v>8.6705202312138692</v>
      </c>
      <c r="AO94" s="448"/>
      <c r="AP94" s="98"/>
      <c r="AQ94" s="98"/>
      <c r="AR94" s="98"/>
      <c r="AS94" s="98"/>
      <c r="AT94" s="98"/>
      <c r="AU94" s="98"/>
      <c r="AV94" s="98"/>
      <c r="AW94" s="98"/>
      <c r="AX94" s="105"/>
      <c r="AY94" s="105"/>
      <c r="AZ94" s="105"/>
      <c r="BA94" s="105"/>
    </row>
    <row r="95" spans="1:53" ht="14.5">
      <c r="A95" s="363" t="s">
        <v>69</v>
      </c>
      <c r="B95" s="227">
        <v>0.56179775280898903</v>
      </c>
      <c r="C95" s="227">
        <v>1.7341040462427699</v>
      </c>
      <c r="D95" s="227">
        <v>2.38095238095238</v>
      </c>
      <c r="E95" s="227">
        <v>2.9940119760478998</v>
      </c>
      <c r="F95" s="227">
        <v>-1.88679245283019</v>
      </c>
      <c r="G95" s="227">
        <v>-2.8735632183908</v>
      </c>
      <c r="H95" s="227">
        <v>-0.60975609756097604</v>
      </c>
      <c r="I95" s="227">
        <v>6.4220183486238502</v>
      </c>
      <c r="J95" s="227">
        <v>0</v>
      </c>
      <c r="K95" s="227">
        <v>1.65745856353591</v>
      </c>
      <c r="L95" s="227">
        <v>-0.512820512820513</v>
      </c>
      <c r="M95" s="227">
        <v>-1.50753768844221</v>
      </c>
      <c r="N95" s="227">
        <v>2.0304568527918798</v>
      </c>
      <c r="O95" s="227">
        <v>2.0202020202020199</v>
      </c>
      <c r="P95" s="227">
        <v>0</v>
      </c>
      <c r="Q95" s="227">
        <v>2.0134228187919501</v>
      </c>
      <c r="R95" s="227">
        <v>4.0697674418604697</v>
      </c>
      <c r="S95" s="227">
        <v>2</v>
      </c>
      <c r="T95" s="227">
        <v>1.4367816091954</v>
      </c>
      <c r="U95" s="227">
        <v>6.8571428571428603</v>
      </c>
      <c r="V95" s="227">
        <v>3.7790697674418601</v>
      </c>
      <c r="W95" s="227">
        <v>0.28571428571428598</v>
      </c>
      <c r="X95" s="227">
        <v>5.1428571428571397</v>
      </c>
      <c r="Y95" s="227">
        <v>-0.28818443804034599</v>
      </c>
      <c r="Z95" s="227">
        <v>1.4285714285714299</v>
      </c>
      <c r="AA95" s="227">
        <v>4.5714285714285703</v>
      </c>
      <c r="AB95" s="227">
        <v>1.19760479041916</v>
      </c>
      <c r="AC95" s="227">
        <v>0.85714285714285698</v>
      </c>
      <c r="AD95" s="227">
        <v>-1.15606936416185</v>
      </c>
      <c r="AE95" s="227">
        <v>4.0625</v>
      </c>
      <c r="AF95" s="227">
        <v>-1.15606936416185</v>
      </c>
      <c r="AG95" s="227">
        <v>-0.57636887608069198</v>
      </c>
      <c r="AH95" s="227">
        <v>-0.28653295128939799</v>
      </c>
      <c r="AI95" s="227">
        <v>0.29411764705882298</v>
      </c>
      <c r="AJ95" s="227">
        <v>-2.8901734104046199</v>
      </c>
      <c r="AK95" s="227">
        <v>-5.5555555555555598</v>
      </c>
      <c r="AL95" s="227">
        <v>0</v>
      </c>
      <c r="AM95" s="227">
        <v>0</v>
      </c>
      <c r="AN95" s="246">
        <v>4.04624277456647</v>
      </c>
      <c r="AO95" s="448"/>
      <c r="AP95" s="98"/>
      <c r="AQ95" s="98"/>
      <c r="AR95" s="98"/>
      <c r="AS95" s="98"/>
      <c r="AT95" s="98"/>
      <c r="AU95" s="98"/>
      <c r="AV95" s="98"/>
      <c r="AW95" s="98"/>
      <c r="AX95" s="105"/>
      <c r="AY95" s="105"/>
      <c r="AZ95" s="105"/>
      <c r="BA95" s="105"/>
    </row>
    <row r="96" spans="1:53" ht="14.5">
      <c r="A96" s="363" t="s">
        <v>71</v>
      </c>
      <c r="B96" s="227">
        <v>5.0561797752809001</v>
      </c>
      <c r="C96" s="227">
        <v>9.2485549132948002</v>
      </c>
      <c r="D96" s="227">
        <v>19.050793650793601</v>
      </c>
      <c r="E96" s="227">
        <v>11.377245508982</v>
      </c>
      <c r="F96" s="227">
        <v>2.8301886792452802</v>
      </c>
      <c r="G96" s="227">
        <v>2.29885057471264</v>
      </c>
      <c r="H96" s="227">
        <v>1.2195121951219501</v>
      </c>
      <c r="I96" s="227">
        <v>3.6697247706421998</v>
      </c>
      <c r="J96" s="227">
        <v>7.9365079365079403</v>
      </c>
      <c r="K96" s="227">
        <v>10.4972375690608</v>
      </c>
      <c r="L96" s="227">
        <v>5.6410256410256396</v>
      </c>
      <c r="M96" s="227">
        <v>2.0100502512562799</v>
      </c>
      <c r="N96" s="227">
        <v>9.1370558375634499</v>
      </c>
      <c r="O96" s="227">
        <v>1.0101010101010099</v>
      </c>
      <c r="P96" s="227">
        <v>5.6410256410256396</v>
      </c>
      <c r="Q96" s="227">
        <v>-2.0134228187919501</v>
      </c>
      <c r="R96" s="227">
        <v>6.3953488372093004</v>
      </c>
      <c r="S96" s="227">
        <v>3.4285714285714302</v>
      </c>
      <c r="T96" s="227">
        <v>6.6091954022988499</v>
      </c>
      <c r="U96" s="227">
        <v>10</v>
      </c>
      <c r="V96" s="227">
        <v>6.9767441860465098</v>
      </c>
      <c r="W96" s="227">
        <v>3.1428571428571401</v>
      </c>
      <c r="X96" s="227">
        <v>6.5714285714285703</v>
      </c>
      <c r="Y96" s="227">
        <v>3.1700288184438001</v>
      </c>
      <c r="Z96" s="227">
        <v>8.28571428571429</v>
      </c>
      <c r="AA96" s="227">
        <v>10.285714285714301</v>
      </c>
      <c r="AB96" s="227">
        <v>9.8802395209580904</v>
      </c>
      <c r="AC96" s="227">
        <v>9.1428571428571406</v>
      </c>
      <c r="AD96" s="227">
        <v>1.7341040462427699</v>
      </c>
      <c r="AE96" s="227">
        <v>10.625</v>
      </c>
      <c r="AF96" s="227">
        <v>0.28901734104046201</v>
      </c>
      <c r="AG96" s="227">
        <v>0.57636887608069198</v>
      </c>
      <c r="AH96" s="227">
        <v>-0.85959885386819501</v>
      </c>
      <c r="AI96" s="227">
        <v>-10.294117647058799</v>
      </c>
      <c r="AJ96" s="227">
        <v>-7.2254335260115603</v>
      </c>
      <c r="AK96" s="227">
        <v>-4.9707602339181296</v>
      </c>
      <c r="AL96" s="227">
        <v>4.04624277456647</v>
      </c>
      <c r="AM96" s="227">
        <v>-2</v>
      </c>
      <c r="AN96" s="246">
        <v>6.0693641618497098</v>
      </c>
      <c r="AO96" s="448"/>
      <c r="AP96" s="98"/>
      <c r="AQ96" s="98"/>
      <c r="AR96" s="98"/>
      <c r="AS96" s="98"/>
      <c r="AT96" s="98"/>
      <c r="AU96" s="98"/>
      <c r="AV96" s="98"/>
      <c r="AW96" s="98"/>
      <c r="AX96" s="105"/>
      <c r="AY96" s="105"/>
      <c r="AZ96" s="105"/>
      <c r="BA96" s="105"/>
    </row>
    <row r="97" spans="1:53" ht="15" thickBot="1">
      <c r="A97" s="405" t="s">
        <v>84</v>
      </c>
      <c r="B97" s="239">
        <v>0</v>
      </c>
      <c r="C97" s="239">
        <v>9.7109826589595407</v>
      </c>
      <c r="D97" s="239">
        <v>28.5857142857143</v>
      </c>
      <c r="E97" s="239">
        <v>24.251497005988</v>
      </c>
      <c r="F97" s="239">
        <v>-3.3018867924528301</v>
      </c>
      <c r="G97" s="239">
        <v>1.72413793103448</v>
      </c>
      <c r="H97" s="239">
        <v>6.7073170731707297</v>
      </c>
      <c r="I97" s="239">
        <v>14.1896024464832</v>
      </c>
      <c r="J97" s="239">
        <v>3.3333333333333299</v>
      </c>
      <c r="K97" s="239">
        <v>19.0128913443831</v>
      </c>
      <c r="L97" s="239">
        <v>27.268877911079802</v>
      </c>
      <c r="M97" s="239">
        <v>37.016767003333499</v>
      </c>
      <c r="N97" s="239">
        <v>48.715101522842602</v>
      </c>
      <c r="O97" s="239">
        <v>48.929663608562699</v>
      </c>
      <c r="P97" s="239">
        <v>31.3981615868408</v>
      </c>
      <c r="Q97" s="239">
        <v>3.95973154362416</v>
      </c>
      <c r="R97" s="239">
        <v>9.9767441860465098</v>
      </c>
      <c r="S97" s="239">
        <v>5.71428571428571</v>
      </c>
      <c r="T97" s="239">
        <v>9.4827586206896495</v>
      </c>
      <c r="U97" s="239">
        <v>10.8571428571429</v>
      </c>
      <c r="V97" s="239">
        <v>9.8837209302325597</v>
      </c>
      <c r="W97" s="239">
        <v>6.8571428571428603</v>
      </c>
      <c r="X97" s="239">
        <v>5.4285714285714297</v>
      </c>
      <c r="Y97" s="239">
        <v>4.6109510086455296</v>
      </c>
      <c r="Z97" s="239">
        <v>6.8571428571428603</v>
      </c>
      <c r="AA97" s="239">
        <v>4</v>
      </c>
      <c r="AB97" s="239">
        <v>13.1736526946108</v>
      </c>
      <c r="AC97" s="239">
        <v>7.4285714285714297</v>
      </c>
      <c r="AD97" s="239">
        <v>-1.44508670520231</v>
      </c>
      <c r="AE97" s="239">
        <v>7.5</v>
      </c>
      <c r="AF97" s="239">
        <v>-2.6011560693641602</v>
      </c>
      <c r="AG97" s="239">
        <v>-2.0172910662824202</v>
      </c>
      <c r="AH97" s="239">
        <v>-2.0057306590257902</v>
      </c>
      <c r="AI97" s="239">
        <v>-7.0588235294117601</v>
      </c>
      <c r="AJ97" s="239">
        <v>-8.6705202312138692</v>
      </c>
      <c r="AK97" s="239">
        <v>-5.5555555555555598</v>
      </c>
      <c r="AL97" s="239">
        <v>2.3121387283237</v>
      </c>
      <c r="AM97" s="239">
        <v>-7.71428571428571</v>
      </c>
      <c r="AN97" s="257">
        <v>13.8728323699422</v>
      </c>
      <c r="AO97" s="448"/>
      <c r="AP97" s="98"/>
      <c r="AQ97" s="98"/>
      <c r="AR97" s="98"/>
      <c r="AS97" s="98"/>
      <c r="AT97" s="98"/>
      <c r="AU97" s="98"/>
      <c r="AV97" s="98"/>
      <c r="AW97" s="98"/>
      <c r="AX97" s="105"/>
      <c r="AY97" s="105"/>
      <c r="AZ97" s="105"/>
      <c r="BA97" s="105"/>
    </row>
    <row r="98" spans="1:53">
      <c r="A98" s="651" t="s">
        <v>206</v>
      </c>
      <c r="B98" s="633"/>
      <c r="C98" s="633"/>
      <c r="D98" s="633"/>
      <c r="E98" s="633"/>
      <c r="F98" s="633"/>
      <c r="G98" s="633"/>
      <c r="H98" s="633"/>
      <c r="I98" s="633"/>
      <c r="J98" s="633"/>
      <c r="K98" s="633"/>
      <c r="L98" s="633"/>
      <c r="M98" s="633"/>
      <c r="N98" s="633"/>
      <c r="O98" s="76"/>
      <c r="P98" s="76"/>
      <c r="Q98" s="76"/>
      <c r="R98" s="76"/>
      <c r="S98" s="76"/>
      <c r="T98" s="76"/>
      <c r="U98" s="76"/>
      <c r="V98" s="76"/>
      <c r="W98" s="76"/>
      <c r="X98" s="276"/>
      <c r="Y98" s="76"/>
      <c r="Z98" s="76"/>
      <c r="AA98" s="76"/>
      <c r="AB98" s="276"/>
      <c r="AC98" s="276"/>
      <c r="AD98" s="276"/>
      <c r="AE98" s="413"/>
      <c r="AF98" s="413"/>
      <c r="AG98" s="413"/>
      <c r="AH98" s="413"/>
      <c r="AI98" s="413"/>
      <c r="AJ98" s="413"/>
      <c r="AK98" s="413"/>
      <c r="AL98" s="413"/>
      <c r="AM98" s="413"/>
      <c r="AN98" s="427"/>
      <c r="AO98" s="76"/>
      <c r="AP98" s="98"/>
      <c r="AQ98" s="98"/>
      <c r="AR98" s="98"/>
      <c r="AS98" s="98"/>
      <c r="AT98" s="98"/>
      <c r="AU98" s="98"/>
      <c r="AV98" s="98"/>
      <c r="AW98" s="98"/>
      <c r="AX98" s="105"/>
      <c r="AY98" s="105"/>
      <c r="AZ98" s="105"/>
      <c r="BA98" s="105"/>
    </row>
    <row r="99" spans="1:53" ht="14.5">
      <c r="A99" s="363" t="s">
        <v>68</v>
      </c>
      <c r="B99" s="227">
        <v>12.9213483146067</v>
      </c>
      <c r="C99" s="227">
        <v>9.8265895953757205</v>
      </c>
      <c r="D99" s="227">
        <v>-0.80555555555555602</v>
      </c>
      <c r="E99" s="227">
        <v>-1.2283126055581099</v>
      </c>
      <c r="F99" s="227">
        <v>0.96822244289970205</v>
      </c>
      <c r="G99" s="227">
        <v>-2.3295019157088102</v>
      </c>
      <c r="H99" s="227">
        <v>-17.0292180610593</v>
      </c>
      <c r="I99" s="227">
        <v>7.3394495412843996</v>
      </c>
      <c r="J99" s="227">
        <v>1.5873015873015901</v>
      </c>
      <c r="K99" s="227">
        <v>-4.4198895027624303</v>
      </c>
      <c r="L99" s="227">
        <v>-4.1025641025641004</v>
      </c>
      <c r="M99" s="227">
        <v>-0.50251256281406997</v>
      </c>
      <c r="N99" s="227">
        <v>1.5228426395939101</v>
      </c>
      <c r="O99" s="227">
        <v>-3.0303030303030298</v>
      </c>
      <c r="P99" s="227">
        <v>-3.0769230769230802</v>
      </c>
      <c r="Q99" s="227">
        <v>2.31681529833594</v>
      </c>
      <c r="R99" s="227">
        <v>5.5232558139534902</v>
      </c>
      <c r="S99" s="227">
        <v>0.85714285714285698</v>
      </c>
      <c r="T99" s="227">
        <v>2.6206896551724101</v>
      </c>
      <c r="U99" s="227">
        <v>4</v>
      </c>
      <c r="V99" s="227">
        <v>3.4883720930232598</v>
      </c>
      <c r="W99" s="227">
        <v>4.5714285714285703</v>
      </c>
      <c r="X99" s="227">
        <v>2.8571428571428599</v>
      </c>
      <c r="Y99" s="227">
        <v>0.28818443804034599</v>
      </c>
      <c r="Z99" s="227">
        <v>3.71428571428571</v>
      </c>
      <c r="AA99" s="227">
        <v>0.28571428571428598</v>
      </c>
      <c r="AB99" s="227">
        <v>4.19161676646707</v>
      </c>
      <c r="AC99" s="227">
        <v>3.4285714285714302</v>
      </c>
      <c r="AD99" s="227">
        <v>-0.57803468208092501</v>
      </c>
      <c r="AE99" s="227">
        <v>3.125</v>
      </c>
      <c r="AF99" s="227">
        <v>-5.2023121387283204</v>
      </c>
      <c r="AG99" s="448">
        <v>-0.57636887608069198</v>
      </c>
      <c r="AH99" s="448">
        <v>1.4326647564469901</v>
      </c>
      <c r="AI99" s="448">
        <v>-3.2352941176470602</v>
      </c>
      <c r="AJ99" s="448">
        <v>-6.9364161849711001</v>
      </c>
      <c r="AK99" s="448">
        <v>-4.3859649122807003</v>
      </c>
      <c r="AL99" s="448">
        <v>0.86705202312138696</v>
      </c>
      <c r="AM99" s="448">
        <v>-6</v>
      </c>
      <c r="AN99" s="450">
        <v>0.86705202312138696</v>
      </c>
      <c r="AP99" s="98"/>
      <c r="AQ99" s="98"/>
      <c r="AR99" s="98"/>
      <c r="AS99" s="98"/>
      <c r="AT99" s="98"/>
      <c r="AU99" s="98"/>
      <c r="AV99" s="98"/>
      <c r="AW99" s="98"/>
      <c r="AX99" s="105"/>
      <c r="AY99" s="105"/>
      <c r="AZ99" s="105"/>
      <c r="BA99" s="105"/>
    </row>
    <row r="100" spans="1:53" ht="14.5">
      <c r="A100" s="363" t="s">
        <v>69</v>
      </c>
      <c r="B100" s="227">
        <v>-2.80898876404494</v>
      </c>
      <c r="C100" s="227">
        <v>1.15606936416185</v>
      </c>
      <c r="D100" s="227">
        <v>1.58809523809524</v>
      </c>
      <c r="E100" s="227">
        <v>1.19760479041916</v>
      </c>
      <c r="F100" s="227">
        <v>-1.88679245283019</v>
      </c>
      <c r="G100" s="227">
        <v>-1.14942528735632</v>
      </c>
      <c r="H100" s="227">
        <v>-1.95345202879946E-2</v>
      </c>
      <c r="I100" s="227">
        <v>1.8348623853210999</v>
      </c>
      <c r="J100" s="227">
        <v>3.17460317460317</v>
      </c>
      <c r="K100" s="227">
        <v>-1.10497237569061</v>
      </c>
      <c r="L100" s="227">
        <v>-1.02564102564103</v>
      </c>
      <c r="M100" s="227">
        <v>-2.5125628140703502</v>
      </c>
      <c r="N100" s="227">
        <v>2.53807106598985</v>
      </c>
      <c r="O100" s="227">
        <v>0.50505050505050497</v>
      </c>
      <c r="P100" s="227">
        <v>0</v>
      </c>
      <c r="Q100" s="227">
        <v>0.33557046979865801</v>
      </c>
      <c r="R100" s="227">
        <v>4.6511627906976702</v>
      </c>
      <c r="S100" s="227">
        <v>1.4285714285714299</v>
      </c>
      <c r="T100" s="227">
        <v>1.72413793103448</v>
      </c>
      <c r="U100" s="227">
        <v>6.5714285714285703</v>
      </c>
      <c r="V100" s="227">
        <v>2.03488372093023</v>
      </c>
      <c r="W100" s="227">
        <v>0.85714285714285698</v>
      </c>
      <c r="X100" s="227">
        <v>4</v>
      </c>
      <c r="Y100" s="227">
        <v>1.15273775216138</v>
      </c>
      <c r="Z100" s="227">
        <v>-0.57142857142857195</v>
      </c>
      <c r="AA100" s="227">
        <v>2.8571428571428599</v>
      </c>
      <c r="AB100" s="227">
        <v>1.79640718562874</v>
      </c>
      <c r="AC100" s="227">
        <v>1.1428571428571399</v>
      </c>
      <c r="AD100" s="227">
        <v>-0.57803468208092501</v>
      </c>
      <c r="AE100" s="227">
        <v>2.5</v>
      </c>
      <c r="AF100" s="227">
        <v>-5.7803468208092497</v>
      </c>
      <c r="AG100" s="448">
        <v>-2.5936599423631099</v>
      </c>
      <c r="AH100" s="448">
        <v>1.71919770773639</v>
      </c>
      <c r="AI100" s="448">
        <v>-0.58823529411764697</v>
      </c>
      <c r="AJ100" s="448">
        <v>-4.3352601156069399</v>
      </c>
      <c r="AK100" s="448">
        <v>-3.5087719298245599</v>
      </c>
      <c r="AL100" s="448">
        <v>1.15606936416185</v>
      </c>
      <c r="AM100" s="448">
        <v>-2.8571428571428599</v>
      </c>
      <c r="AN100" s="450">
        <v>0</v>
      </c>
      <c r="AP100" s="98"/>
      <c r="AQ100" s="98"/>
      <c r="AR100" s="98"/>
      <c r="AS100" s="98"/>
      <c r="AT100" s="98"/>
      <c r="AU100" s="98"/>
      <c r="AV100" s="98"/>
      <c r="AW100" s="98"/>
      <c r="AX100" s="105"/>
      <c r="AY100" s="105"/>
      <c r="AZ100" s="105"/>
      <c r="BA100" s="105"/>
    </row>
    <row r="101" spans="1:53" ht="14.5">
      <c r="A101" s="363" t="s">
        <v>71</v>
      </c>
      <c r="B101" s="227">
        <v>0.56179775280898903</v>
      </c>
      <c r="C101" s="227">
        <v>4.04624277456647</v>
      </c>
      <c r="D101" s="227">
        <v>15.866666666666699</v>
      </c>
      <c r="E101" s="227">
        <v>11.976047904191599</v>
      </c>
      <c r="F101" s="227">
        <v>6.6037735849056602</v>
      </c>
      <c r="G101" s="227">
        <v>3.4482758620689702</v>
      </c>
      <c r="H101" s="227">
        <v>1.2055589663448101</v>
      </c>
      <c r="I101" s="227">
        <v>0.91743119266055095</v>
      </c>
      <c r="J101" s="227">
        <v>3.17460317460317</v>
      </c>
      <c r="K101" s="227">
        <v>0.55248618784530401</v>
      </c>
      <c r="L101" s="227">
        <v>1.02564102564103</v>
      </c>
      <c r="M101" s="227">
        <v>-3.0150753768844201</v>
      </c>
      <c r="N101" s="227">
        <v>0.50761421319796995</v>
      </c>
      <c r="O101" s="227">
        <v>-4.0404040404040398</v>
      </c>
      <c r="P101" s="227">
        <v>0</v>
      </c>
      <c r="Q101" s="227">
        <v>6.1994049678267498</v>
      </c>
      <c r="R101" s="227">
        <v>6.3953488372093004</v>
      </c>
      <c r="S101" s="227">
        <v>2</v>
      </c>
      <c r="T101" s="227">
        <v>7.1839080459770104</v>
      </c>
      <c r="U101" s="227">
        <v>5.4285714285714297</v>
      </c>
      <c r="V101" s="227">
        <v>6.1046511627906996</v>
      </c>
      <c r="W101" s="227">
        <v>4.8571428571428603</v>
      </c>
      <c r="X101" s="227">
        <v>8.5714285714285694</v>
      </c>
      <c r="Y101" s="227">
        <v>2.8818443804034599</v>
      </c>
      <c r="Z101" s="227">
        <v>10</v>
      </c>
      <c r="AA101" s="227">
        <v>8.2857142857142794</v>
      </c>
      <c r="AB101" s="227">
        <v>8.9820359281437092</v>
      </c>
      <c r="AC101" s="227">
        <v>7.1428571428571397</v>
      </c>
      <c r="AD101" s="227">
        <v>0.86705202312138696</v>
      </c>
      <c r="AE101" s="227">
        <v>5.625</v>
      </c>
      <c r="AF101" s="227">
        <v>-1.7341040462427699</v>
      </c>
      <c r="AG101" s="448">
        <v>-2.5936599423631099</v>
      </c>
      <c r="AH101" s="448">
        <v>1.71919770773639</v>
      </c>
      <c r="AI101" s="448">
        <v>-7.23752792256143</v>
      </c>
      <c r="AJ101" s="448">
        <v>-6.0693641618497098</v>
      </c>
      <c r="AK101" s="448">
        <v>-2.3391812865497101</v>
      </c>
      <c r="AL101" s="448">
        <v>1.7341040462427699</v>
      </c>
      <c r="AM101" s="448">
        <v>-6</v>
      </c>
      <c r="AN101" s="450">
        <v>-1.7341040462427699</v>
      </c>
      <c r="AP101" s="98"/>
      <c r="AQ101" s="98"/>
      <c r="AR101" s="98"/>
      <c r="AS101" s="98"/>
      <c r="AT101" s="98"/>
      <c r="AU101" s="98"/>
      <c r="AV101" s="98"/>
      <c r="AW101" s="98"/>
      <c r="AX101" s="105"/>
      <c r="AY101" s="105"/>
      <c r="AZ101" s="105"/>
      <c r="BA101" s="105"/>
    </row>
    <row r="102" spans="1:53" ht="15" thickBot="1">
      <c r="A102" s="405" t="s">
        <v>84</v>
      </c>
      <c r="B102" s="239">
        <v>8.9887640449438209</v>
      </c>
      <c r="C102" s="239">
        <v>6.35838150289017</v>
      </c>
      <c r="D102" s="239">
        <v>26.185714285714301</v>
      </c>
      <c r="E102" s="239">
        <v>18.237125748503001</v>
      </c>
      <c r="F102" s="239">
        <v>-1.87547169811321</v>
      </c>
      <c r="G102" s="239">
        <v>0</v>
      </c>
      <c r="H102" s="239">
        <v>5.7096612156052897</v>
      </c>
      <c r="I102" s="239">
        <v>10.6422018348624</v>
      </c>
      <c r="J102" s="239">
        <v>-3.3333333333333299</v>
      </c>
      <c r="K102" s="239">
        <v>3.9337016574585602</v>
      </c>
      <c r="L102" s="239">
        <v>-1.1856033874382499</v>
      </c>
      <c r="M102" s="239">
        <v>6.5674909199462697</v>
      </c>
      <c r="N102" s="239">
        <v>4.6954314720812196</v>
      </c>
      <c r="O102" s="239">
        <v>8.8963024742841306</v>
      </c>
      <c r="P102" s="239">
        <v>6.2796323173681703</v>
      </c>
      <c r="Q102" s="239">
        <v>12.374161073825499</v>
      </c>
      <c r="R102" s="239">
        <v>10.837919403515</v>
      </c>
      <c r="S102" s="239">
        <v>6.5714285714285703</v>
      </c>
      <c r="T102" s="239">
        <v>9.8470449814462793</v>
      </c>
      <c r="U102" s="239">
        <v>9.1428571428571406</v>
      </c>
      <c r="V102" s="239">
        <v>7.5581395348837201</v>
      </c>
      <c r="W102" s="239">
        <v>6</v>
      </c>
      <c r="X102" s="239">
        <v>9.1428571428571406</v>
      </c>
      <c r="Y102" s="239">
        <v>1.7291066282420799</v>
      </c>
      <c r="Z102" s="239">
        <v>10.5714285714286</v>
      </c>
      <c r="AA102" s="239">
        <v>4</v>
      </c>
      <c r="AB102" s="239">
        <v>7.7844311377245496</v>
      </c>
      <c r="AC102" s="239">
        <v>12.285714285714301</v>
      </c>
      <c r="AD102" s="239">
        <v>1.44508670520231</v>
      </c>
      <c r="AE102" s="239">
        <v>2.5</v>
      </c>
      <c r="AF102" s="239">
        <v>-8.0924855491329506</v>
      </c>
      <c r="AG102" s="461">
        <v>-4.0345821325648403</v>
      </c>
      <c r="AH102" s="461">
        <v>2.3100330956664701</v>
      </c>
      <c r="AI102" s="461">
        <v>-2.3883237505528498</v>
      </c>
      <c r="AJ102" s="461">
        <v>-6.35838150289017</v>
      </c>
      <c r="AK102" s="461">
        <v>-8.1871345029239802</v>
      </c>
      <c r="AL102" s="461">
        <v>1.15606936416185</v>
      </c>
      <c r="AM102" s="461">
        <v>-8.5714285714285694</v>
      </c>
      <c r="AN102" s="462">
        <v>0.28901734104046201</v>
      </c>
      <c r="AP102" s="98"/>
      <c r="AQ102" s="98"/>
      <c r="AR102" s="98"/>
      <c r="AS102" s="98"/>
      <c r="AT102" s="98"/>
      <c r="AU102" s="98"/>
      <c r="AV102" s="98"/>
      <c r="AW102" s="98"/>
      <c r="AX102" s="105"/>
      <c r="AY102" s="105"/>
      <c r="AZ102" s="105"/>
      <c r="BA102" s="105"/>
    </row>
    <row r="103" spans="1:53">
      <c r="A103" s="57" t="s">
        <v>173</v>
      </c>
      <c r="AC103" s="276"/>
      <c r="AD103" s="98"/>
      <c r="AE103" s="98"/>
      <c r="AF103" s="98"/>
      <c r="AG103" s="98"/>
      <c r="AH103" s="98"/>
      <c r="AI103" s="98"/>
      <c r="AJ103" s="98"/>
      <c r="AK103" s="98"/>
      <c r="AL103" s="98"/>
      <c r="AM103" s="98"/>
      <c r="AN103" s="98"/>
      <c r="AX103" s="105"/>
      <c r="AY103" s="105"/>
      <c r="AZ103" s="105"/>
      <c r="BA103" s="105"/>
    </row>
    <row r="104" spans="1:53" ht="14.25" customHeight="1">
      <c r="K104" s="75"/>
      <c r="L104" s="213"/>
      <c r="N104" s="213"/>
      <c r="AC104" s="276"/>
      <c r="AD104" s="98"/>
      <c r="AE104" s="98"/>
      <c r="AF104" s="98"/>
      <c r="AG104" s="98"/>
      <c r="AH104" s="98"/>
      <c r="AI104" s="98"/>
      <c r="AJ104" s="98"/>
      <c r="AK104" s="98"/>
      <c r="AL104" s="98"/>
      <c r="AM104" s="98"/>
      <c r="AN104" s="98"/>
      <c r="AX104" s="105"/>
      <c r="AY104" s="105"/>
      <c r="AZ104" s="105"/>
      <c r="BA104" s="105"/>
    </row>
    <row r="105" spans="1:53" ht="14.25" customHeight="1">
      <c r="A105" s="57"/>
      <c r="K105" s="75"/>
      <c r="L105" s="213"/>
      <c r="N105" s="213"/>
    </row>
  </sheetData>
  <mergeCells count="26">
    <mergeCell ref="U3:X3"/>
    <mergeCell ref="Y3:AB3"/>
    <mergeCell ref="AC3:AF3"/>
    <mergeCell ref="AG3:AJ3"/>
    <mergeCell ref="AK3:AN3"/>
    <mergeCell ref="A93:N93"/>
    <mergeCell ref="A98:N98"/>
    <mergeCell ref="A40:N40"/>
    <mergeCell ref="A43:N43"/>
    <mergeCell ref="A52:N52"/>
    <mergeCell ref="A65:N65"/>
    <mergeCell ref="A69:N69"/>
    <mergeCell ref="Q3:T3"/>
    <mergeCell ref="A3:A4"/>
    <mergeCell ref="A73:N73"/>
    <mergeCell ref="A78:N78"/>
    <mergeCell ref="A83:N83"/>
    <mergeCell ref="A5:N5"/>
    <mergeCell ref="A11:N11"/>
    <mergeCell ref="A20:N20"/>
    <mergeCell ref="A29:N29"/>
    <mergeCell ref="A34:N34"/>
    <mergeCell ref="B3:D3"/>
    <mergeCell ref="E3:H3"/>
    <mergeCell ref="I3:L3"/>
    <mergeCell ref="M3:P3"/>
  </mergeCells>
  <hyperlinks>
    <hyperlink ref="A1" location="Menu!A1" display="Return to Menu" xr:uid="{00000000-0004-0000-0200-000000000000}"/>
  </hyperlinks>
  <printOptions horizontalCentered="1" verticalCentered="1"/>
  <pageMargins left="0.49803149600000002" right="0.49803149600000002" top="0.39" bottom="0.484251969" header="0.511811023622047" footer="0.511811023622047"/>
  <pageSetup paperSize="9" scale="55" fitToWidth="2" fitToHeight="2" orientation="landscape" r:id="rId1"/>
  <headerFooter alignWithMargins="0"/>
  <rowBreaks count="1" manualBreakCount="1">
    <brk id="51" max="4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A105"/>
  <sheetViews>
    <sheetView view="pageBreakPreview" zoomScale="90" zoomScaleNormal="100" zoomScaleSheetLayoutView="90" workbookViewId="0">
      <pane xSplit="1" ySplit="5" topLeftCell="V86" activePane="bottomRight" state="frozen"/>
      <selection pane="topRight"/>
      <selection pane="bottomLeft"/>
      <selection pane="bottomRight" activeCell="AA97" sqref="AA97"/>
    </sheetView>
  </sheetViews>
  <sheetFormatPr defaultColWidth="9" defaultRowHeight="14.5"/>
  <cols>
    <col min="1" max="1" width="66.1796875" customWidth="1"/>
    <col min="2" max="12" width="9.1796875" customWidth="1"/>
    <col min="13" max="13" width="9.1796875" style="284" customWidth="1"/>
    <col min="14" max="24" width="9.1796875" customWidth="1"/>
    <col min="25" max="25" width="9.1796875" style="1" customWidth="1"/>
    <col min="26" max="28" width="9.1796875" customWidth="1"/>
    <col min="29" max="29" width="9.1796875" style="1" customWidth="1"/>
    <col min="30" max="40" width="9.1796875" customWidth="1"/>
  </cols>
  <sheetData>
    <row r="1" spans="1:53" ht="26">
      <c r="A1" s="2" t="s">
        <v>41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287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</row>
    <row r="2" spans="1:53" s="1" customFormat="1" ht="18" thickBot="1">
      <c r="A2" s="16" t="s">
        <v>207</v>
      </c>
      <c r="B2" s="78"/>
      <c r="C2" s="78"/>
      <c r="D2" s="78"/>
      <c r="E2" s="78"/>
      <c r="F2" s="78"/>
      <c r="G2" s="78"/>
      <c r="H2" s="78"/>
      <c r="I2" s="78"/>
      <c r="J2" s="78"/>
      <c r="K2" s="220"/>
      <c r="L2" s="220"/>
      <c r="M2" s="220"/>
      <c r="N2" s="220"/>
      <c r="O2" s="459"/>
      <c r="P2" s="459"/>
      <c r="Q2" s="459"/>
      <c r="R2" s="459"/>
      <c r="S2" s="321"/>
      <c r="T2" s="321"/>
      <c r="U2" s="321"/>
      <c r="V2" s="321"/>
      <c r="W2" s="289"/>
      <c r="X2" s="289"/>
    </row>
    <row r="3" spans="1:53" s="281" customFormat="1" ht="15" thickBot="1">
      <c r="A3" s="649"/>
      <c r="B3" s="643">
        <v>2008</v>
      </c>
      <c r="C3" s="644"/>
      <c r="D3" s="645"/>
      <c r="E3" s="643">
        <v>2009</v>
      </c>
      <c r="F3" s="644"/>
      <c r="G3" s="644"/>
      <c r="H3" s="645"/>
      <c r="I3" s="643">
        <v>2010</v>
      </c>
      <c r="J3" s="646"/>
      <c r="K3" s="646"/>
      <c r="L3" s="646"/>
      <c r="M3" s="643">
        <v>2011</v>
      </c>
      <c r="N3" s="644"/>
      <c r="O3" s="644"/>
      <c r="P3" s="645"/>
      <c r="Q3" s="643">
        <v>2012</v>
      </c>
      <c r="R3" s="644"/>
      <c r="S3" s="644"/>
      <c r="T3" s="645"/>
      <c r="U3" s="643">
        <v>2013</v>
      </c>
      <c r="V3" s="644"/>
      <c r="W3" s="644"/>
      <c r="X3" s="645"/>
      <c r="Y3" s="643">
        <v>2014</v>
      </c>
      <c r="Z3" s="644"/>
      <c r="AA3" s="644"/>
      <c r="AB3" s="645"/>
      <c r="AC3" s="643">
        <v>2015</v>
      </c>
      <c r="AD3" s="644"/>
      <c r="AE3" s="644"/>
      <c r="AF3" s="645"/>
      <c r="AG3" s="643">
        <v>2016</v>
      </c>
      <c r="AH3" s="644"/>
      <c r="AI3" s="644"/>
      <c r="AJ3" s="645"/>
      <c r="AK3" s="643">
        <v>2017</v>
      </c>
      <c r="AL3" s="644"/>
      <c r="AM3" s="644"/>
      <c r="AN3" s="645"/>
    </row>
    <row r="4" spans="1:53" s="281" customFormat="1" ht="15" thickBot="1">
      <c r="A4" s="650"/>
      <c r="B4" s="22" t="s">
        <v>44</v>
      </c>
      <c r="C4" s="23" t="s">
        <v>45</v>
      </c>
      <c r="D4" s="46" t="s">
        <v>46</v>
      </c>
      <c r="E4" s="22" t="s">
        <v>47</v>
      </c>
      <c r="F4" s="23" t="s">
        <v>44</v>
      </c>
      <c r="G4" s="23" t="s">
        <v>45</v>
      </c>
      <c r="H4" s="46" t="s">
        <v>46</v>
      </c>
      <c r="I4" s="22" t="s">
        <v>47</v>
      </c>
      <c r="J4" s="23" t="s">
        <v>44</v>
      </c>
      <c r="K4" s="380" t="s">
        <v>45</v>
      </c>
      <c r="L4" s="23" t="s">
        <v>46</v>
      </c>
      <c r="M4" s="25" t="s">
        <v>47</v>
      </c>
      <c r="N4" s="25" t="s">
        <v>44</v>
      </c>
      <c r="O4" s="25" t="s">
        <v>45</v>
      </c>
      <c r="P4" s="25" t="s">
        <v>46</v>
      </c>
      <c r="Q4" s="25" t="s">
        <v>47</v>
      </c>
      <c r="R4" s="25" t="s">
        <v>44</v>
      </c>
      <c r="S4" s="25" t="s">
        <v>45</v>
      </c>
      <c r="T4" s="25" t="s">
        <v>46</v>
      </c>
      <c r="U4" s="25" t="s">
        <v>47</v>
      </c>
      <c r="V4" s="25" t="s">
        <v>44</v>
      </c>
      <c r="W4" s="25" t="s">
        <v>45</v>
      </c>
      <c r="X4" s="22" t="s">
        <v>46</v>
      </c>
      <c r="Y4" s="25" t="s">
        <v>47</v>
      </c>
      <c r="Z4" s="25" t="s">
        <v>44</v>
      </c>
      <c r="AA4" s="25" t="s">
        <v>45</v>
      </c>
      <c r="AB4" s="22" t="s">
        <v>46</v>
      </c>
      <c r="AC4" s="25" t="s">
        <v>47</v>
      </c>
      <c r="AD4" s="25" t="s">
        <v>44</v>
      </c>
      <c r="AE4" s="25" t="s">
        <v>45</v>
      </c>
      <c r="AF4" s="22" t="s">
        <v>46</v>
      </c>
      <c r="AG4" s="25" t="s">
        <v>47</v>
      </c>
      <c r="AH4" s="25" t="s">
        <v>44</v>
      </c>
      <c r="AI4" s="25" t="s">
        <v>45</v>
      </c>
      <c r="AJ4" s="22" t="s">
        <v>46</v>
      </c>
      <c r="AK4" s="25" t="s">
        <v>47</v>
      </c>
      <c r="AL4" s="25" t="s">
        <v>44</v>
      </c>
      <c r="AM4" s="25" t="s">
        <v>45</v>
      </c>
      <c r="AN4" s="25" t="s">
        <v>46</v>
      </c>
    </row>
    <row r="5" spans="1:53" s="282" customFormat="1" ht="15" customHeight="1">
      <c r="A5" s="654" t="s">
        <v>61</v>
      </c>
      <c r="B5" s="655"/>
      <c r="C5" s="655"/>
      <c r="D5" s="655"/>
      <c r="E5" s="655"/>
      <c r="F5" s="655"/>
      <c r="G5" s="655"/>
      <c r="H5" s="655"/>
      <c r="I5" s="655"/>
      <c r="J5" s="655"/>
      <c r="K5" s="655"/>
      <c r="L5" s="655"/>
      <c r="M5" s="655"/>
      <c r="N5" s="655"/>
      <c r="O5" s="266"/>
      <c r="P5" s="266"/>
      <c r="Q5" s="266"/>
      <c r="R5" s="266"/>
      <c r="S5" s="266"/>
      <c r="T5" s="430"/>
      <c r="U5" s="430"/>
      <c r="V5" s="266"/>
      <c r="W5" s="266"/>
      <c r="X5" s="266"/>
      <c r="Y5" s="266"/>
      <c r="Z5" s="266"/>
      <c r="AA5" s="266"/>
      <c r="AB5" s="266"/>
      <c r="AC5" s="266"/>
      <c r="AD5" s="266"/>
      <c r="AE5" s="266"/>
      <c r="AF5" s="266"/>
      <c r="AG5" s="290"/>
      <c r="AH5" s="290"/>
      <c r="AI5" s="290"/>
      <c r="AJ5" s="290"/>
      <c r="AK5" s="290"/>
      <c r="AL5" s="290"/>
      <c r="AM5" s="290"/>
      <c r="AN5" s="293"/>
    </row>
    <row r="6" spans="1:53" ht="14.25" customHeight="1">
      <c r="A6" s="223" t="s">
        <v>62</v>
      </c>
      <c r="B6" s="225"/>
      <c r="C6" s="225"/>
      <c r="D6" s="225"/>
      <c r="E6" s="225"/>
      <c r="F6" s="225"/>
      <c r="G6" s="225"/>
      <c r="H6" s="225"/>
      <c r="I6" s="225"/>
      <c r="J6" s="225"/>
      <c r="K6" s="227"/>
      <c r="L6" s="225"/>
      <c r="M6" s="225"/>
      <c r="N6" s="225"/>
      <c r="O6" s="266"/>
      <c r="P6" s="266"/>
      <c r="Q6" s="266"/>
      <c r="R6" s="266"/>
      <c r="S6" s="266"/>
      <c r="T6" s="266"/>
      <c r="U6" s="266"/>
      <c r="V6" s="266"/>
      <c r="W6" s="266"/>
      <c r="X6" s="266"/>
      <c r="Y6" s="266"/>
      <c r="Z6" s="266"/>
      <c r="AA6" s="266"/>
      <c r="AB6" s="266"/>
      <c r="AC6" s="266"/>
      <c r="AD6" s="266"/>
      <c r="AE6" s="266"/>
      <c r="AF6" s="266"/>
      <c r="AG6" s="266"/>
      <c r="AH6" s="266"/>
      <c r="AI6" s="266"/>
      <c r="AJ6" s="266"/>
      <c r="AK6" s="266"/>
      <c r="AL6" s="266"/>
      <c r="AM6" s="266"/>
      <c r="AN6" s="389"/>
    </row>
    <row r="7" spans="1:53">
      <c r="A7" s="340" t="s">
        <v>63</v>
      </c>
      <c r="B7" s="225"/>
      <c r="C7" s="225"/>
      <c r="D7" s="225"/>
      <c r="E7" s="266"/>
      <c r="F7" s="266"/>
      <c r="G7" s="266"/>
      <c r="H7" s="266"/>
      <c r="I7" s="266"/>
      <c r="J7" s="331"/>
      <c r="K7" s="227"/>
      <c r="L7" s="266"/>
      <c r="M7" s="266"/>
      <c r="N7" s="266"/>
      <c r="O7" s="266"/>
      <c r="P7" s="266"/>
      <c r="Q7" s="266"/>
      <c r="R7" s="266"/>
      <c r="S7" s="266"/>
      <c r="T7" s="266"/>
      <c r="U7" s="266"/>
      <c r="V7" s="266"/>
      <c r="W7" s="266"/>
      <c r="X7" s="266"/>
      <c r="Y7" s="266"/>
      <c r="Z7" s="266"/>
      <c r="AA7" s="266"/>
      <c r="AB7" s="266"/>
      <c r="AC7" s="266"/>
      <c r="AD7" s="266"/>
      <c r="AE7" s="266"/>
      <c r="AF7" s="266"/>
      <c r="AG7" s="266"/>
      <c r="AH7" s="266"/>
      <c r="AI7" s="266"/>
      <c r="AJ7" s="266"/>
      <c r="AK7" s="266"/>
      <c r="AL7" s="266"/>
      <c r="AM7" s="266"/>
      <c r="AN7" s="389"/>
    </row>
    <row r="8" spans="1:53">
      <c r="A8" s="361" t="s">
        <v>208</v>
      </c>
      <c r="B8" s="362">
        <v>0</v>
      </c>
      <c r="C8" s="362">
        <v>8.6999999999999993</v>
      </c>
      <c r="D8" s="225">
        <v>11.9565217391304</v>
      </c>
      <c r="E8" s="266">
        <v>3.3</v>
      </c>
      <c r="F8" s="266">
        <v>4.5999999999999996</v>
      </c>
      <c r="G8" s="227">
        <v>34.408602150537597</v>
      </c>
      <c r="H8" s="227">
        <v>2.38095238095238</v>
      </c>
      <c r="I8" s="266">
        <v>-15</v>
      </c>
      <c r="J8" s="381">
        <v>15.5</v>
      </c>
      <c r="K8" s="227">
        <v>36</v>
      </c>
      <c r="L8" s="382">
        <v>56.2</v>
      </c>
      <c r="M8" s="382">
        <v>55.7</v>
      </c>
      <c r="N8" s="266">
        <v>58.3</v>
      </c>
      <c r="O8" s="227">
        <v>37.700000000000003</v>
      </c>
      <c r="P8" s="227">
        <v>30.7</v>
      </c>
      <c r="Q8" s="227">
        <v>39</v>
      </c>
      <c r="R8" s="227">
        <v>5.6</v>
      </c>
      <c r="S8" s="227">
        <v>15.8</v>
      </c>
      <c r="T8" s="227">
        <v>-9.3000000000000007</v>
      </c>
      <c r="U8" s="266">
        <v>29.8</v>
      </c>
      <c r="V8" s="266">
        <v>11.8</v>
      </c>
      <c r="W8" s="266">
        <v>20.7</v>
      </c>
      <c r="X8" s="227">
        <v>7.0234113712374597</v>
      </c>
      <c r="Y8" s="227">
        <v>21.608040201005</v>
      </c>
      <c r="Z8" s="227">
        <v>7.5</v>
      </c>
      <c r="AA8" s="227">
        <v>18.8</v>
      </c>
      <c r="AB8" s="227">
        <v>12.8</v>
      </c>
      <c r="AC8" s="227">
        <v>8.8000000000000007</v>
      </c>
      <c r="AD8" s="227">
        <v>10.4</v>
      </c>
      <c r="AE8" s="227">
        <v>33.6</v>
      </c>
      <c r="AF8" s="227">
        <v>21.2</v>
      </c>
      <c r="AG8" s="448">
        <v>-5.2</v>
      </c>
      <c r="AH8" s="448">
        <v>-13.7123745819398</v>
      </c>
      <c r="AI8" s="448">
        <v>-21.404682274247499</v>
      </c>
      <c r="AJ8" s="448">
        <v>-2.3333333333333401</v>
      </c>
      <c r="AK8" s="448">
        <v>-11</v>
      </c>
      <c r="AL8" s="448">
        <v>22.6666666666667</v>
      </c>
      <c r="AM8" s="448">
        <v>28.3333333333333</v>
      </c>
      <c r="AN8" s="450">
        <v>40.6666666666667</v>
      </c>
      <c r="AP8" s="441"/>
      <c r="AQ8" s="441"/>
      <c r="AR8" s="441"/>
      <c r="AS8" s="441"/>
      <c r="AT8" s="441"/>
      <c r="AU8" s="441"/>
      <c r="AV8" s="441"/>
      <c r="AW8" s="441"/>
      <c r="AX8" s="72"/>
      <c r="AY8" s="72"/>
      <c r="AZ8" s="72"/>
      <c r="BA8" s="72"/>
    </row>
    <row r="9" spans="1:53">
      <c r="A9" s="340" t="s">
        <v>65</v>
      </c>
      <c r="B9" s="362"/>
      <c r="C9" s="362"/>
      <c r="D9" s="225"/>
      <c r="E9" s="266"/>
      <c r="F9" s="266"/>
      <c r="G9" s="227"/>
      <c r="H9" s="266"/>
      <c r="I9" s="266"/>
      <c r="J9" s="381"/>
      <c r="K9" s="227"/>
      <c r="L9" s="382"/>
      <c r="M9" s="382"/>
      <c r="N9" s="266"/>
      <c r="O9" s="227"/>
      <c r="P9" s="227"/>
      <c r="Q9" s="227"/>
      <c r="R9" s="227"/>
      <c r="S9" s="227"/>
      <c r="T9" s="227"/>
      <c r="U9" s="266"/>
      <c r="V9" s="266"/>
      <c r="W9" s="266"/>
      <c r="X9" s="227"/>
      <c r="Y9" s="227"/>
      <c r="Z9" s="227"/>
      <c r="AA9" s="227"/>
      <c r="AB9" s="227"/>
      <c r="AC9" s="227"/>
      <c r="AD9" s="227"/>
      <c r="AE9" s="227"/>
      <c r="AF9" s="227"/>
      <c r="AG9" s="266"/>
      <c r="AH9" s="266"/>
      <c r="AI9" s="266"/>
      <c r="AJ9" s="266"/>
      <c r="AK9" s="266"/>
      <c r="AL9" s="266"/>
      <c r="AM9" s="266"/>
      <c r="AN9" s="389"/>
      <c r="AP9" s="441"/>
      <c r="AQ9" s="441"/>
      <c r="AR9" s="441"/>
      <c r="AS9" s="441"/>
      <c r="AT9" s="441"/>
      <c r="AU9" s="441"/>
      <c r="AV9" s="441"/>
      <c r="AW9" s="441"/>
      <c r="AX9" s="72"/>
      <c r="AY9" s="72"/>
      <c r="AZ9" s="72"/>
      <c r="BA9" s="72"/>
    </row>
    <row r="10" spans="1:53">
      <c r="A10" s="361" t="s">
        <v>209</v>
      </c>
      <c r="B10" s="362">
        <v>60</v>
      </c>
      <c r="C10" s="362">
        <v>52.2</v>
      </c>
      <c r="D10" s="225">
        <v>36.9</v>
      </c>
      <c r="E10" s="266">
        <v>39.1</v>
      </c>
      <c r="F10" s="266">
        <v>43.1</v>
      </c>
      <c r="G10" s="227">
        <v>81.720430107526894</v>
      </c>
      <c r="H10" s="227">
        <v>50</v>
      </c>
      <c r="I10" s="266">
        <v>75</v>
      </c>
      <c r="J10" s="381">
        <v>66.599999999999994</v>
      </c>
      <c r="K10" s="227">
        <v>37</v>
      </c>
      <c r="L10" s="382">
        <v>35.6</v>
      </c>
      <c r="M10" s="382">
        <v>50</v>
      </c>
      <c r="N10" s="266">
        <v>54.3</v>
      </c>
      <c r="O10" s="227">
        <v>37.700000000000003</v>
      </c>
      <c r="P10" s="227">
        <v>38.200000000000003</v>
      </c>
      <c r="Q10" s="227">
        <v>44.4</v>
      </c>
      <c r="R10" s="227">
        <v>48.4</v>
      </c>
      <c r="S10" s="227">
        <v>47.6</v>
      </c>
      <c r="T10" s="227">
        <v>53.9</v>
      </c>
      <c r="U10" s="266">
        <v>69.599999999999994</v>
      </c>
      <c r="V10" s="266">
        <v>48.8</v>
      </c>
      <c r="W10" s="266">
        <v>50.9</v>
      </c>
      <c r="X10" s="227">
        <v>49.163879598662199</v>
      </c>
      <c r="Y10" s="227">
        <v>61.306532663316602</v>
      </c>
      <c r="Z10" s="227">
        <v>48</v>
      </c>
      <c r="AA10" s="227">
        <v>60</v>
      </c>
      <c r="AB10" s="227">
        <v>63.6</v>
      </c>
      <c r="AC10" s="227">
        <v>59.6</v>
      </c>
      <c r="AD10" s="373">
        <v>66.8</v>
      </c>
      <c r="AE10" s="373">
        <v>57.2</v>
      </c>
      <c r="AF10" s="373">
        <v>74.8</v>
      </c>
      <c r="AG10" s="449">
        <v>61.6</v>
      </c>
      <c r="AH10" s="449">
        <v>47.157190635451499</v>
      </c>
      <c r="AI10" s="449">
        <v>46.822742474916403</v>
      </c>
      <c r="AJ10" s="449">
        <v>53.6666666666667</v>
      </c>
      <c r="AK10" s="449">
        <v>53.6666666666667</v>
      </c>
      <c r="AL10" s="449">
        <v>70.3333333333333</v>
      </c>
      <c r="AM10" s="449">
        <v>65.6666666666667</v>
      </c>
      <c r="AN10" s="451">
        <v>75.6666666666667</v>
      </c>
      <c r="AP10" s="441"/>
      <c r="AQ10" s="441"/>
      <c r="AR10" s="441"/>
      <c r="AS10" s="441"/>
      <c r="AT10" s="441"/>
      <c r="AU10" s="441"/>
      <c r="AV10" s="441"/>
      <c r="AW10" s="441"/>
      <c r="AX10" s="72"/>
      <c r="AY10" s="72"/>
      <c r="AZ10" s="72"/>
      <c r="BA10" s="72"/>
    </row>
    <row r="11" spans="1:53" s="282" customFormat="1">
      <c r="A11" s="651" t="s">
        <v>67</v>
      </c>
      <c r="B11" s="633"/>
      <c r="C11" s="633"/>
      <c r="D11" s="633"/>
      <c r="E11" s="633"/>
      <c r="F11" s="633"/>
      <c r="G11" s="633"/>
      <c r="H11" s="633"/>
      <c r="I11" s="633"/>
      <c r="J11" s="633"/>
      <c r="K11" s="633"/>
      <c r="L11" s="633"/>
      <c r="M11" s="633"/>
      <c r="N11" s="633"/>
      <c r="O11" s="383"/>
      <c r="P11" s="383"/>
      <c r="Q11" s="383"/>
      <c r="R11" s="383"/>
      <c r="S11" s="383"/>
      <c r="T11" s="383"/>
      <c r="U11" s="391"/>
      <c r="V11" s="391"/>
      <c r="W11" s="391"/>
      <c r="X11" s="383"/>
      <c r="Y11" s="383"/>
      <c r="Z11" s="383"/>
      <c r="AA11" s="383"/>
      <c r="AB11" s="383"/>
      <c r="AC11" s="383"/>
      <c r="AD11" s="227"/>
      <c r="AE11" s="227"/>
      <c r="AF11" s="227"/>
      <c r="AG11" s="266"/>
      <c r="AH11" s="266"/>
      <c r="AI11" s="266"/>
      <c r="AJ11" s="266"/>
      <c r="AK11" s="227"/>
      <c r="AL11" s="227"/>
      <c r="AM11" s="227"/>
      <c r="AN11" s="246"/>
      <c r="AP11" s="442"/>
      <c r="AQ11" s="442"/>
      <c r="AR11" s="442"/>
      <c r="AS11" s="442"/>
      <c r="AT11" s="442"/>
      <c r="AU11" s="442"/>
      <c r="AV11" s="442"/>
      <c r="AW11" s="442"/>
      <c r="AX11" s="72"/>
      <c r="AY11" s="72"/>
      <c r="AZ11" s="72"/>
      <c r="BA11" s="72"/>
    </row>
    <row r="12" spans="1:53">
      <c r="A12" s="363" t="s">
        <v>68</v>
      </c>
      <c r="B12" s="364">
        <v>25.925925925925899</v>
      </c>
      <c r="C12" s="364">
        <v>-12.5</v>
      </c>
      <c r="D12" s="365">
        <v>17.241379310344801</v>
      </c>
      <c r="E12" s="366">
        <v>3.4482758620689702</v>
      </c>
      <c r="F12" s="366">
        <v>6.25</v>
      </c>
      <c r="G12" s="227">
        <v>21.875</v>
      </c>
      <c r="H12" s="227">
        <v>18.181818181818201</v>
      </c>
      <c r="I12" s="381">
        <v>-15</v>
      </c>
      <c r="J12" s="381">
        <v>37.837837837837803</v>
      </c>
      <c r="K12" s="227">
        <v>44</v>
      </c>
      <c r="L12" s="227">
        <v>61.538461538461497</v>
      </c>
      <c r="M12" s="227">
        <v>59.090909090909101</v>
      </c>
      <c r="N12" s="366">
        <v>40.540540540540498</v>
      </c>
      <c r="O12" s="227">
        <v>41.025641025641001</v>
      </c>
      <c r="P12" s="227">
        <v>20</v>
      </c>
      <c r="Q12" s="227">
        <v>41.509433962264197</v>
      </c>
      <c r="R12" s="227">
        <v>4.6875</v>
      </c>
      <c r="S12" s="227">
        <v>10</v>
      </c>
      <c r="T12" s="227">
        <v>-3.4</v>
      </c>
      <c r="U12" s="227">
        <v>22.9508196721311</v>
      </c>
      <c r="V12" s="227">
        <v>15</v>
      </c>
      <c r="W12" s="227">
        <v>17.241379310344801</v>
      </c>
      <c r="X12" s="227">
        <v>-16.6666666666667</v>
      </c>
      <c r="Y12" s="227">
        <v>12.5</v>
      </c>
      <c r="Z12" s="227">
        <v>-2.5641025641025599</v>
      </c>
      <c r="AA12" s="227">
        <v>14</v>
      </c>
      <c r="AB12" s="227">
        <v>18</v>
      </c>
      <c r="AC12" s="227">
        <v>0</v>
      </c>
      <c r="AD12" s="227">
        <v>18</v>
      </c>
      <c r="AE12" s="227">
        <v>39.2156862745098</v>
      </c>
      <c r="AF12" s="227">
        <v>32</v>
      </c>
      <c r="AG12" s="448">
        <v>4</v>
      </c>
      <c r="AH12" s="448">
        <v>-30</v>
      </c>
      <c r="AI12" s="448">
        <v>-30</v>
      </c>
      <c r="AJ12" s="448">
        <v>-23.3333333333333</v>
      </c>
      <c r="AK12" s="448">
        <v>-25</v>
      </c>
      <c r="AL12" s="448">
        <v>21.6666666666667</v>
      </c>
      <c r="AM12" s="448">
        <v>5</v>
      </c>
      <c r="AN12" s="450">
        <v>10</v>
      </c>
      <c r="AP12" s="441"/>
      <c r="AQ12" s="441"/>
      <c r="AR12" s="441"/>
      <c r="AS12" s="441"/>
      <c r="AT12" s="441"/>
      <c r="AU12" s="441"/>
      <c r="AV12" s="441"/>
      <c r="AW12" s="441"/>
      <c r="AX12" s="72"/>
      <c r="AY12" s="72"/>
      <c r="AZ12" s="72"/>
      <c r="BA12" s="72"/>
    </row>
    <row r="13" spans="1:53">
      <c r="A13" s="367" t="s">
        <v>69</v>
      </c>
      <c r="B13" s="364">
        <v>50</v>
      </c>
      <c r="C13" s="364">
        <v>33.3333333333333</v>
      </c>
      <c r="D13" s="365">
        <v>0</v>
      </c>
      <c r="E13" s="366">
        <v>-50</v>
      </c>
      <c r="F13" s="366">
        <v>0</v>
      </c>
      <c r="G13" s="227">
        <v>40</v>
      </c>
      <c r="H13" s="227">
        <v>-100</v>
      </c>
      <c r="I13" s="381">
        <v>0</v>
      </c>
      <c r="J13" s="381">
        <v>37.5</v>
      </c>
      <c r="K13" s="227">
        <v>-15.789473684210501</v>
      </c>
      <c r="L13" s="227">
        <v>14.285714285714301</v>
      </c>
      <c r="M13" s="227">
        <v>50</v>
      </c>
      <c r="N13" s="366">
        <v>25</v>
      </c>
      <c r="O13" s="227">
        <v>26.6666666666667</v>
      </c>
      <c r="P13" s="227">
        <v>-20</v>
      </c>
      <c r="Q13" s="227">
        <v>40.909090909090899</v>
      </c>
      <c r="R13" s="227">
        <v>4.6511627906976702</v>
      </c>
      <c r="S13" s="227">
        <v>12.1951219512195</v>
      </c>
      <c r="T13" s="227">
        <v>-10.3</v>
      </c>
      <c r="U13" s="227">
        <v>41.860465116279101</v>
      </c>
      <c r="V13" s="227">
        <v>13.157894736842101</v>
      </c>
      <c r="W13" s="227">
        <v>45.454545454545503</v>
      </c>
      <c r="X13" s="227">
        <v>17.7777777777778</v>
      </c>
      <c r="Y13" s="227">
        <v>6.4516129032258096</v>
      </c>
      <c r="Z13" s="227">
        <v>22.580645161290299</v>
      </c>
      <c r="AA13" s="227">
        <v>-10.8108108108108</v>
      </c>
      <c r="AB13" s="227">
        <v>0</v>
      </c>
      <c r="AC13" s="227">
        <v>16.2162162162162</v>
      </c>
      <c r="AD13" s="227">
        <v>8.1081081081081106</v>
      </c>
      <c r="AE13" s="227">
        <v>28.125</v>
      </c>
      <c r="AF13" s="227">
        <v>25.6410256410256</v>
      </c>
      <c r="AG13" s="448">
        <v>-10.526315789473699</v>
      </c>
      <c r="AH13" s="448">
        <v>0</v>
      </c>
      <c r="AI13" s="448">
        <v>-33.3333333333333</v>
      </c>
      <c r="AJ13" s="448">
        <v>2.2222222222222201</v>
      </c>
      <c r="AK13" s="448">
        <v>4.3478260869565197</v>
      </c>
      <c r="AL13" s="448">
        <v>13.0434782608696</v>
      </c>
      <c r="AM13" s="448">
        <v>37.7777777777778</v>
      </c>
      <c r="AN13" s="450">
        <v>52.173913043478301</v>
      </c>
      <c r="AP13" s="441"/>
      <c r="AQ13" s="441"/>
      <c r="AR13" s="441"/>
      <c r="AS13" s="441"/>
      <c r="AT13" s="441"/>
      <c r="AU13" s="441"/>
      <c r="AV13" s="441"/>
      <c r="AW13" s="441"/>
      <c r="AX13" s="72"/>
      <c r="AY13" s="72"/>
      <c r="AZ13" s="72"/>
      <c r="BA13" s="72"/>
    </row>
    <row r="14" spans="1:53" ht="14.25" customHeight="1">
      <c r="A14" s="367" t="s">
        <v>71</v>
      </c>
      <c r="B14" s="364">
        <v>0</v>
      </c>
      <c r="C14" s="364">
        <v>50</v>
      </c>
      <c r="D14" s="365">
        <v>-6.25</v>
      </c>
      <c r="E14" s="366">
        <v>-14.285714285714301</v>
      </c>
      <c r="F14" s="366">
        <v>-15.384615384615399</v>
      </c>
      <c r="G14" s="227">
        <v>55.5555555555556</v>
      </c>
      <c r="H14" s="227">
        <v>-28.571428571428601</v>
      </c>
      <c r="I14" s="381">
        <v>28.571428571428601</v>
      </c>
      <c r="J14" s="381">
        <v>-13.3333333333333</v>
      </c>
      <c r="K14" s="227">
        <v>36.585365853658502</v>
      </c>
      <c r="L14" s="227">
        <v>57.142857142857103</v>
      </c>
      <c r="M14" s="227">
        <v>50</v>
      </c>
      <c r="N14" s="366">
        <v>50</v>
      </c>
      <c r="O14" s="227">
        <v>37.837837837837803</v>
      </c>
      <c r="P14" s="227">
        <v>6.0606060606060597</v>
      </c>
      <c r="Q14" s="227">
        <v>29.729729729729701</v>
      </c>
      <c r="R14" s="227">
        <v>3.9473684210526301</v>
      </c>
      <c r="S14" s="227">
        <v>22.6666666666667</v>
      </c>
      <c r="T14" s="227">
        <v>-8.3000000000000007</v>
      </c>
      <c r="U14" s="227">
        <v>43.75</v>
      </c>
      <c r="V14" s="227">
        <v>11.538461538461499</v>
      </c>
      <c r="W14" s="227">
        <v>30</v>
      </c>
      <c r="X14" s="227">
        <v>0</v>
      </c>
      <c r="Y14" s="227">
        <v>7.8431372549019596</v>
      </c>
      <c r="Z14" s="227">
        <v>-3.9215686274509798</v>
      </c>
      <c r="AA14" s="227">
        <v>30.769230769230798</v>
      </c>
      <c r="AB14" s="227">
        <v>12.1212121212121</v>
      </c>
      <c r="AC14" s="227">
        <v>24.2424242424242</v>
      </c>
      <c r="AD14" s="227">
        <v>4.5454545454545503</v>
      </c>
      <c r="AE14" s="227">
        <v>21.052631578947398</v>
      </c>
      <c r="AF14" s="227">
        <v>9.2307692307692299</v>
      </c>
      <c r="AG14" s="448">
        <v>3.0769230769230802</v>
      </c>
      <c r="AH14" s="448">
        <v>-15.384615384615399</v>
      </c>
      <c r="AI14" s="448">
        <v>-24.3589743589744</v>
      </c>
      <c r="AJ14" s="448">
        <v>-5.1282051282051304</v>
      </c>
      <c r="AK14" s="448">
        <v>-17.948717948717899</v>
      </c>
      <c r="AL14" s="448">
        <v>15.384615384615399</v>
      </c>
      <c r="AM14" s="448">
        <v>42.307692307692299</v>
      </c>
      <c r="AN14" s="450">
        <v>37.179487179487197</v>
      </c>
      <c r="AP14" s="441"/>
      <c r="AQ14" s="441"/>
      <c r="AR14" s="441"/>
      <c r="AS14" s="441"/>
      <c r="AT14" s="441"/>
      <c r="AU14" s="441"/>
      <c r="AV14" s="441"/>
      <c r="AW14" s="441"/>
      <c r="AX14" s="72"/>
      <c r="AY14" s="72"/>
      <c r="AZ14" s="72"/>
      <c r="BA14" s="72"/>
    </row>
    <row r="15" spans="1:53">
      <c r="A15" s="367" t="s">
        <v>73</v>
      </c>
      <c r="B15" s="364">
        <v>-52.631578947368403</v>
      </c>
      <c r="C15" s="364">
        <v>-16.6666666666667</v>
      </c>
      <c r="D15" s="365">
        <v>26.315789473684202</v>
      </c>
      <c r="E15" s="366">
        <v>4.7619047619047601</v>
      </c>
      <c r="F15" s="366">
        <v>-7.6923076923076898</v>
      </c>
      <c r="G15" s="227">
        <v>47.619047619047599</v>
      </c>
      <c r="H15" s="227">
        <v>-66.6666666666667</v>
      </c>
      <c r="I15" s="381">
        <v>-100</v>
      </c>
      <c r="J15" s="381">
        <v>-11.764705882352899</v>
      </c>
      <c r="K15" s="227">
        <v>42.957042957043001</v>
      </c>
      <c r="L15" s="227">
        <v>62.2222222222222</v>
      </c>
      <c r="M15" s="227">
        <v>61.363636363636402</v>
      </c>
      <c r="N15" s="366">
        <v>72.131147540983605</v>
      </c>
      <c r="O15" s="227">
        <v>42.105263157894697</v>
      </c>
      <c r="P15" s="227">
        <v>48.076923076923102</v>
      </c>
      <c r="Q15" s="227">
        <v>46.078431372548998</v>
      </c>
      <c r="R15" s="81">
        <v>7.5471698113207504</v>
      </c>
      <c r="S15" s="227">
        <v>15.789473684210501</v>
      </c>
      <c r="T15" s="227">
        <v>-12.6</v>
      </c>
      <c r="U15" s="227">
        <v>19.130434782608699</v>
      </c>
      <c r="V15" s="81">
        <v>9.9099099099099099</v>
      </c>
      <c r="W15" s="81">
        <v>6.83760683760684</v>
      </c>
      <c r="X15" s="81">
        <v>19.827586206896601</v>
      </c>
      <c r="Y15" s="227">
        <v>41.558441558441601</v>
      </c>
      <c r="Z15" s="81">
        <v>12.8205128205128</v>
      </c>
      <c r="AA15" s="81">
        <v>24.4897959183673</v>
      </c>
      <c r="AB15" s="81">
        <v>15.4639175257732</v>
      </c>
      <c r="AC15" s="227">
        <v>0</v>
      </c>
      <c r="AD15" s="81">
        <v>11.340206185567</v>
      </c>
      <c r="AE15" s="81">
        <v>39.449541284403701</v>
      </c>
      <c r="AF15" s="81">
        <v>21.875</v>
      </c>
      <c r="AG15" s="28">
        <v>-13.4020618556701</v>
      </c>
      <c r="AH15" s="448">
        <v>-9.5652173913043494</v>
      </c>
      <c r="AI15" s="448">
        <v>-10.3448275862069</v>
      </c>
      <c r="AJ15" s="448">
        <v>8.5470085470085504</v>
      </c>
      <c r="AK15" s="28">
        <v>-5.1724137931034502</v>
      </c>
      <c r="AL15" s="448">
        <v>31.8965517241379</v>
      </c>
      <c r="AM15" s="448">
        <v>27.350427350427299</v>
      </c>
      <c r="AN15" s="450">
        <v>54.310344827586199</v>
      </c>
      <c r="AP15" s="441"/>
      <c r="AQ15" s="441"/>
      <c r="AR15" s="441"/>
      <c r="AS15" s="441"/>
      <c r="AT15" s="441"/>
      <c r="AU15" s="441"/>
      <c r="AV15" s="441"/>
      <c r="AW15" s="441"/>
      <c r="AX15" s="72"/>
      <c r="AY15" s="72"/>
      <c r="AZ15" s="72"/>
      <c r="BA15" s="72"/>
    </row>
    <row r="16" spans="1:53">
      <c r="A16" s="368" t="s">
        <v>74</v>
      </c>
      <c r="B16" s="364">
        <v>0</v>
      </c>
      <c r="C16" s="364">
        <v>0</v>
      </c>
      <c r="D16" s="365">
        <v>-50</v>
      </c>
      <c r="E16" s="366">
        <v>-50</v>
      </c>
      <c r="F16" s="366">
        <v>0</v>
      </c>
      <c r="G16" s="227">
        <v>0</v>
      </c>
      <c r="H16" s="227">
        <v>0</v>
      </c>
      <c r="I16" s="381">
        <v>0</v>
      </c>
      <c r="J16" s="381">
        <v>0</v>
      </c>
      <c r="K16" s="227">
        <v>-7.6923076923076898</v>
      </c>
      <c r="L16" s="227">
        <v>43.75</v>
      </c>
      <c r="M16" s="227">
        <v>25</v>
      </c>
      <c r="N16" s="366">
        <v>43.75</v>
      </c>
      <c r="O16" s="227">
        <v>18.75</v>
      </c>
      <c r="P16" s="227">
        <v>35.294117647058798</v>
      </c>
      <c r="Q16" s="227">
        <v>18.518518518518501</v>
      </c>
      <c r="R16" s="227">
        <v>28.571428571428601</v>
      </c>
      <c r="S16" s="227">
        <v>20</v>
      </c>
      <c r="T16" s="227">
        <v>-16.7</v>
      </c>
      <c r="U16" s="227">
        <v>24</v>
      </c>
      <c r="V16" s="227">
        <v>16</v>
      </c>
      <c r="W16" s="227">
        <v>47.826086956521699</v>
      </c>
      <c r="X16" s="227">
        <v>34.615384615384599</v>
      </c>
      <c r="Y16" s="227">
        <v>50</v>
      </c>
      <c r="Z16" s="227">
        <v>52.631578947368403</v>
      </c>
      <c r="AA16" s="227">
        <v>29.1666666666667</v>
      </c>
      <c r="AB16" s="227">
        <v>21.739130434782599</v>
      </c>
      <c r="AC16" s="227">
        <v>0</v>
      </c>
      <c r="AD16" s="227">
        <v>4.5454545454545503</v>
      </c>
      <c r="AE16" s="227">
        <v>62</v>
      </c>
      <c r="AF16" s="227">
        <v>9.0909090909090899</v>
      </c>
      <c r="AG16" s="448">
        <v>-34.7826086956522</v>
      </c>
      <c r="AH16" s="448">
        <v>-23.076923076923102</v>
      </c>
      <c r="AI16" s="448">
        <v>7.4074074074074101</v>
      </c>
      <c r="AJ16" s="448">
        <v>28.571428571428601</v>
      </c>
      <c r="AK16" s="448">
        <v>11.1111111111111</v>
      </c>
      <c r="AL16" s="448">
        <v>44.4444444444444</v>
      </c>
      <c r="AM16" s="448">
        <v>35.714285714285701</v>
      </c>
      <c r="AN16" s="450">
        <v>62.962962962962997</v>
      </c>
      <c r="AP16" s="441"/>
      <c r="AQ16" s="441"/>
      <c r="AR16" s="441"/>
      <c r="AS16" s="441"/>
      <c r="AT16" s="441"/>
      <c r="AU16" s="441"/>
      <c r="AV16" s="441"/>
      <c r="AW16" s="441"/>
      <c r="AX16" s="72"/>
      <c r="AY16" s="72"/>
      <c r="AZ16" s="72"/>
      <c r="BA16" s="72"/>
    </row>
    <row r="17" spans="1:53">
      <c r="A17" s="368" t="s">
        <v>75</v>
      </c>
      <c r="B17" s="364">
        <v>0</v>
      </c>
      <c r="C17" s="364">
        <v>9.0909090909090899</v>
      </c>
      <c r="D17" s="365">
        <v>20</v>
      </c>
      <c r="E17" s="366">
        <v>18.181818181818201</v>
      </c>
      <c r="F17" s="366">
        <v>33.3333333333333</v>
      </c>
      <c r="G17" s="227">
        <v>-16.6666666666667</v>
      </c>
      <c r="H17" s="227">
        <v>75</v>
      </c>
      <c r="I17" s="381">
        <v>-20</v>
      </c>
      <c r="J17" s="381">
        <v>0</v>
      </c>
      <c r="K17" s="227">
        <v>0</v>
      </c>
      <c r="L17" s="227">
        <v>0</v>
      </c>
      <c r="M17" s="227">
        <v>0</v>
      </c>
      <c r="N17" s="366">
        <v>0</v>
      </c>
      <c r="O17" s="227">
        <v>0</v>
      </c>
      <c r="P17" s="227">
        <v>0</v>
      </c>
      <c r="Q17" s="227">
        <v>0</v>
      </c>
      <c r="R17" s="227">
        <v>-12.9032258064516</v>
      </c>
      <c r="S17" s="227">
        <v>-6.25</v>
      </c>
      <c r="T17" s="227">
        <v>-18.5</v>
      </c>
      <c r="U17" s="227">
        <v>31.034482758620701</v>
      </c>
      <c r="V17" s="227">
        <v>-6.8965517241379297</v>
      </c>
      <c r="W17" s="227">
        <v>-3.4482758620689702</v>
      </c>
      <c r="X17" s="227">
        <v>-10.3448275862069</v>
      </c>
      <c r="Y17" s="227">
        <v>21.052631578947398</v>
      </c>
      <c r="Z17" s="227">
        <v>-10.526315789473699</v>
      </c>
      <c r="AA17" s="227">
        <v>-4.1666666666666696</v>
      </c>
      <c r="AB17" s="227">
        <v>29.1666666666667</v>
      </c>
      <c r="AC17" s="227">
        <v>4.1666666666666696</v>
      </c>
      <c r="AD17" s="227">
        <v>20</v>
      </c>
      <c r="AE17" s="227">
        <v>21.052631578947398</v>
      </c>
      <c r="AF17" s="227">
        <v>37.5</v>
      </c>
      <c r="AG17" s="448">
        <v>-33.3333333333333</v>
      </c>
      <c r="AH17" s="448">
        <v>-6.8965517241379297</v>
      </c>
      <c r="AI17" s="448">
        <v>-13.7931034482759</v>
      </c>
      <c r="AJ17" s="448">
        <v>-10.3448275862069</v>
      </c>
      <c r="AK17" s="448">
        <v>-10.3448275862069</v>
      </c>
      <c r="AL17" s="448">
        <v>24.137931034482801</v>
      </c>
      <c r="AM17" s="448">
        <v>48.275862068965502</v>
      </c>
      <c r="AN17" s="450">
        <v>48.275862068965502</v>
      </c>
      <c r="AP17" s="441"/>
      <c r="AQ17" s="441"/>
      <c r="AR17" s="441"/>
      <c r="AS17" s="441"/>
      <c r="AT17" s="441"/>
      <c r="AU17" s="441"/>
      <c r="AV17" s="441"/>
      <c r="AW17" s="441"/>
      <c r="AX17" s="72"/>
      <c r="AY17" s="72"/>
      <c r="AZ17" s="72"/>
      <c r="BA17" s="72"/>
    </row>
    <row r="18" spans="1:53">
      <c r="A18" s="368" t="s">
        <v>77</v>
      </c>
      <c r="B18" s="364">
        <v>16.6666666666667</v>
      </c>
      <c r="C18" s="364">
        <v>40</v>
      </c>
      <c r="D18" s="365">
        <v>20</v>
      </c>
      <c r="E18" s="366">
        <v>0</v>
      </c>
      <c r="F18" s="366">
        <v>0</v>
      </c>
      <c r="G18" s="227">
        <v>66.6666666666667</v>
      </c>
      <c r="H18" s="227">
        <v>0</v>
      </c>
      <c r="I18" s="381">
        <v>0</v>
      </c>
      <c r="J18" s="381">
        <v>0</v>
      </c>
      <c r="K18" s="227">
        <v>0</v>
      </c>
      <c r="L18" s="227">
        <v>0</v>
      </c>
      <c r="M18" s="227">
        <v>0</v>
      </c>
      <c r="N18" s="366">
        <v>0</v>
      </c>
      <c r="O18" s="227">
        <v>0</v>
      </c>
      <c r="P18" s="227">
        <v>0</v>
      </c>
      <c r="Q18" s="227">
        <v>0</v>
      </c>
      <c r="R18" s="227">
        <v>8.5714285714285694</v>
      </c>
      <c r="S18" s="227">
        <v>41.935483870967701</v>
      </c>
      <c r="T18" s="227">
        <v>-4.3</v>
      </c>
      <c r="U18" s="227">
        <v>12.5</v>
      </c>
      <c r="V18" s="227">
        <v>10</v>
      </c>
      <c r="W18" s="227">
        <v>-23.3333333333333</v>
      </c>
      <c r="X18" s="227">
        <v>53.3333333333333</v>
      </c>
      <c r="Y18" s="227">
        <v>40</v>
      </c>
      <c r="Z18" s="227">
        <v>-10</v>
      </c>
      <c r="AA18" s="227">
        <v>40</v>
      </c>
      <c r="AB18" s="227">
        <v>12</v>
      </c>
      <c r="AC18" s="227">
        <v>-28</v>
      </c>
      <c r="AD18" s="227">
        <v>-12</v>
      </c>
      <c r="AE18" s="227">
        <v>15</v>
      </c>
      <c r="AF18" s="227">
        <v>24</v>
      </c>
      <c r="AG18" s="448">
        <v>28</v>
      </c>
      <c r="AH18" s="448">
        <v>-13.3333333333333</v>
      </c>
      <c r="AI18" s="448">
        <v>-16.6666666666667</v>
      </c>
      <c r="AJ18" s="448">
        <v>13.3333333333333</v>
      </c>
      <c r="AK18" s="448">
        <v>-20</v>
      </c>
      <c r="AL18" s="448">
        <v>33.3333333333333</v>
      </c>
      <c r="AM18" s="448">
        <v>16.6666666666667</v>
      </c>
      <c r="AN18" s="450">
        <v>46.6666666666667</v>
      </c>
      <c r="AP18" s="441"/>
      <c r="AQ18" s="441"/>
      <c r="AR18" s="441"/>
      <c r="AS18" s="441"/>
      <c r="AT18" s="441"/>
      <c r="AU18" s="441"/>
      <c r="AV18" s="441"/>
      <c r="AW18" s="441"/>
      <c r="AX18" s="72"/>
      <c r="AY18" s="72"/>
      <c r="AZ18" s="72"/>
      <c r="BA18" s="72"/>
    </row>
    <row r="19" spans="1:53">
      <c r="A19" s="369" t="s">
        <v>78</v>
      </c>
      <c r="B19" s="370">
        <v>0</v>
      </c>
      <c r="C19" s="370">
        <v>-20</v>
      </c>
      <c r="D19" s="371">
        <v>16.6666666666667</v>
      </c>
      <c r="E19" s="372">
        <v>66.6666666666667</v>
      </c>
      <c r="F19" s="372">
        <v>16.6666666666667</v>
      </c>
      <c r="G19" s="373">
        <v>25</v>
      </c>
      <c r="H19" s="373">
        <v>-25</v>
      </c>
      <c r="I19" s="384">
        <v>-33.3333333333333</v>
      </c>
      <c r="J19" s="384">
        <v>0</v>
      </c>
      <c r="K19" s="373">
        <v>0</v>
      </c>
      <c r="L19" s="373">
        <v>0</v>
      </c>
      <c r="M19" s="373">
        <v>0</v>
      </c>
      <c r="N19" s="372">
        <v>0</v>
      </c>
      <c r="O19" s="373">
        <v>0</v>
      </c>
      <c r="P19" s="373">
        <v>0</v>
      </c>
      <c r="Q19" s="373">
        <v>0</v>
      </c>
      <c r="R19" s="373">
        <v>15.789473684210501</v>
      </c>
      <c r="S19" s="373">
        <v>9.67741935483871</v>
      </c>
      <c r="T19" s="373">
        <v>-21.1</v>
      </c>
      <c r="U19" s="373">
        <v>10.3448275862069</v>
      </c>
      <c r="V19" s="373">
        <v>22.2222222222222</v>
      </c>
      <c r="W19" s="373">
        <v>14.285714285714301</v>
      </c>
      <c r="X19" s="373">
        <v>3.2258064516128999</v>
      </c>
      <c r="Y19" s="373">
        <v>55</v>
      </c>
      <c r="Z19" s="373">
        <v>20</v>
      </c>
      <c r="AA19" s="373">
        <v>32</v>
      </c>
      <c r="AB19" s="373">
        <v>0</v>
      </c>
      <c r="AC19" s="373">
        <v>24</v>
      </c>
      <c r="AD19" s="227">
        <v>32</v>
      </c>
      <c r="AE19" s="227">
        <v>25</v>
      </c>
      <c r="AF19" s="227">
        <v>16</v>
      </c>
      <c r="AG19" s="448">
        <v>-16</v>
      </c>
      <c r="AH19" s="448">
        <v>3.3333333333333299</v>
      </c>
      <c r="AI19" s="448">
        <v>-16.6666666666667</v>
      </c>
      <c r="AJ19" s="448">
        <v>3.3333333333333299</v>
      </c>
      <c r="AK19" s="448">
        <v>0</v>
      </c>
      <c r="AL19" s="448">
        <v>26.6666666666667</v>
      </c>
      <c r="AM19" s="448">
        <v>10</v>
      </c>
      <c r="AN19" s="450">
        <v>60</v>
      </c>
      <c r="AP19" s="441"/>
      <c r="AQ19" s="441"/>
      <c r="AR19" s="441"/>
      <c r="AS19" s="441"/>
      <c r="AT19" s="441"/>
      <c r="AU19" s="441"/>
      <c r="AV19" s="441"/>
      <c r="AW19" s="441"/>
      <c r="AX19" s="72"/>
      <c r="AY19" s="72"/>
      <c r="AZ19" s="72"/>
      <c r="BA19" s="72"/>
    </row>
    <row r="20" spans="1:53" s="282" customFormat="1">
      <c r="A20" s="652" t="s">
        <v>79</v>
      </c>
      <c r="B20" s="653"/>
      <c r="C20" s="653"/>
      <c r="D20" s="653"/>
      <c r="E20" s="653"/>
      <c r="F20" s="653"/>
      <c r="G20" s="653"/>
      <c r="H20" s="653"/>
      <c r="I20" s="653"/>
      <c r="J20" s="653"/>
      <c r="K20" s="653"/>
      <c r="L20" s="653"/>
      <c r="M20" s="653"/>
      <c r="N20" s="653"/>
      <c r="O20" s="227"/>
      <c r="P20" s="227"/>
      <c r="Q20" s="227"/>
      <c r="R20" s="227"/>
      <c r="S20" s="227"/>
      <c r="T20" s="227"/>
      <c r="U20" s="227"/>
      <c r="V20" s="266"/>
      <c r="W20" s="227"/>
      <c r="X20" s="227"/>
      <c r="Y20" s="227"/>
      <c r="Z20" s="227"/>
      <c r="AA20" s="227"/>
      <c r="AB20" s="227"/>
      <c r="AC20" s="227"/>
      <c r="AD20" s="383"/>
      <c r="AE20" s="383"/>
      <c r="AF20" s="383"/>
      <c r="AG20" s="391"/>
      <c r="AH20" s="391"/>
      <c r="AI20" s="391"/>
      <c r="AJ20" s="391"/>
      <c r="AK20" s="383"/>
      <c r="AL20" s="383"/>
      <c r="AM20" s="383"/>
      <c r="AN20" s="390"/>
      <c r="AP20" s="442"/>
      <c r="AQ20" s="442"/>
      <c r="AR20" s="442"/>
      <c r="AS20" s="442"/>
      <c r="AT20" s="442"/>
      <c r="AU20" s="442"/>
      <c r="AV20" s="442"/>
      <c r="AW20" s="442"/>
      <c r="AX20" s="72"/>
      <c r="AY20" s="72"/>
      <c r="AZ20" s="72"/>
      <c r="BA20" s="72"/>
    </row>
    <row r="21" spans="1:53">
      <c r="A21" s="363" t="s">
        <v>68</v>
      </c>
      <c r="B21" s="364">
        <v>70.370370370370395</v>
      </c>
      <c r="C21" s="362">
        <v>29.1666666666667</v>
      </c>
      <c r="D21" s="364">
        <v>31.034482758620701</v>
      </c>
      <c r="E21" s="227">
        <v>32.142857142857103</v>
      </c>
      <c r="F21" s="227">
        <v>31.25</v>
      </c>
      <c r="G21" s="227">
        <v>78.125</v>
      </c>
      <c r="H21" s="227">
        <v>59.090909090909101</v>
      </c>
      <c r="I21" s="227">
        <v>70</v>
      </c>
      <c r="J21" s="381">
        <v>78.3783783783784</v>
      </c>
      <c r="K21" s="227">
        <v>40</v>
      </c>
      <c r="L21" s="227">
        <v>53.846153846153797</v>
      </c>
      <c r="M21" s="382">
        <v>46.969696969696997</v>
      </c>
      <c r="N21" s="227">
        <v>75.675675675675706</v>
      </c>
      <c r="O21" s="227">
        <v>46.153846153846203</v>
      </c>
      <c r="P21" s="227">
        <v>33.3333333333333</v>
      </c>
      <c r="Q21" s="227">
        <v>43.396226415094297</v>
      </c>
      <c r="R21" s="227">
        <v>45.3125</v>
      </c>
      <c r="S21" s="227">
        <v>51.6666666666667</v>
      </c>
      <c r="T21" s="227">
        <v>58.6</v>
      </c>
      <c r="U21" s="227">
        <v>59.016393442622899</v>
      </c>
      <c r="V21" s="227">
        <v>36.6666666666667</v>
      </c>
      <c r="W21" s="227">
        <v>37.931034482758598</v>
      </c>
      <c r="X21" s="227">
        <v>33.3333333333333</v>
      </c>
      <c r="Y21" s="227">
        <v>57.5</v>
      </c>
      <c r="Z21" s="227">
        <v>35.897435897435898</v>
      </c>
      <c r="AA21" s="227">
        <v>50</v>
      </c>
      <c r="AB21" s="227">
        <v>56</v>
      </c>
      <c r="AC21" s="227">
        <v>50</v>
      </c>
      <c r="AD21" s="227">
        <v>68</v>
      </c>
      <c r="AE21" s="227">
        <v>54.901960784313701</v>
      </c>
      <c r="AF21" s="227">
        <v>78</v>
      </c>
      <c r="AG21" s="448">
        <v>64</v>
      </c>
      <c r="AH21" s="448">
        <v>45</v>
      </c>
      <c r="AI21" s="448">
        <v>33.3333333333333</v>
      </c>
      <c r="AJ21" s="448">
        <v>25</v>
      </c>
      <c r="AK21" s="448">
        <v>38.3333333333333</v>
      </c>
      <c r="AL21" s="448">
        <v>66.6666666666667</v>
      </c>
      <c r="AM21" s="448">
        <v>43.3333333333333</v>
      </c>
      <c r="AN21" s="450">
        <v>61.6666666666667</v>
      </c>
      <c r="AP21" s="441"/>
      <c r="AQ21" s="441"/>
      <c r="AR21" s="441"/>
      <c r="AS21" s="441"/>
      <c r="AT21" s="441"/>
      <c r="AU21" s="441"/>
      <c r="AV21" s="441"/>
      <c r="AW21" s="441"/>
      <c r="AX21" s="72"/>
      <c r="AY21" s="72"/>
      <c r="AZ21" s="72"/>
      <c r="BA21" s="72"/>
    </row>
    <row r="22" spans="1:53" ht="14.25" customHeight="1">
      <c r="A22" s="367" t="s">
        <v>69</v>
      </c>
      <c r="B22" s="364">
        <v>50</v>
      </c>
      <c r="C22" s="362">
        <v>100</v>
      </c>
      <c r="D22" s="364">
        <v>66.6666666666667</v>
      </c>
      <c r="E22" s="227">
        <v>100</v>
      </c>
      <c r="F22" s="227">
        <v>100</v>
      </c>
      <c r="G22" s="227">
        <v>80</v>
      </c>
      <c r="H22" s="227">
        <v>0</v>
      </c>
      <c r="I22" s="227">
        <v>100</v>
      </c>
      <c r="J22" s="381">
        <v>62.5</v>
      </c>
      <c r="K22" s="227">
        <v>47.368421052631597</v>
      </c>
      <c r="L22" s="227">
        <v>14.285714285714301</v>
      </c>
      <c r="M22" s="382">
        <v>50</v>
      </c>
      <c r="N22" s="227">
        <v>37.5</v>
      </c>
      <c r="O22" s="227">
        <v>33.3333333333333</v>
      </c>
      <c r="P22" s="227">
        <v>20</v>
      </c>
      <c r="Q22" s="227">
        <v>50</v>
      </c>
      <c r="R22" s="227">
        <v>44.1860465116279</v>
      </c>
      <c r="S22" s="227">
        <v>34.146341463414601</v>
      </c>
      <c r="T22" s="227">
        <v>66.7</v>
      </c>
      <c r="U22" s="227">
        <v>74.418604651162795</v>
      </c>
      <c r="V22" s="227">
        <v>60.526315789473699</v>
      </c>
      <c r="W22" s="227">
        <v>54.545454545454497</v>
      </c>
      <c r="X22" s="227">
        <v>48.8888888888889</v>
      </c>
      <c r="Y22" s="227">
        <v>58.064516129032299</v>
      </c>
      <c r="Z22" s="227">
        <v>51.612903225806399</v>
      </c>
      <c r="AA22" s="227">
        <v>45.945945945945901</v>
      </c>
      <c r="AB22" s="227">
        <v>51.351351351351397</v>
      </c>
      <c r="AC22" s="227">
        <v>51.351351351351397</v>
      </c>
      <c r="AD22" s="227">
        <v>51.351351351351397</v>
      </c>
      <c r="AE22" s="227">
        <v>65.625</v>
      </c>
      <c r="AF22" s="227">
        <v>64.102564102564102</v>
      </c>
      <c r="AG22" s="448">
        <v>63.157894736842103</v>
      </c>
      <c r="AH22" s="448">
        <v>47.826086956521699</v>
      </c>
      <c r="AI22" s="448">
        <v>55.5555555555556</v>
      </c>
      <c r="AJ22" s="448">
        <v>68.8888888888889</v>
      </c>
      <c r="AK22" s="448">
        <v>63.043478260869598</v>
      </c>
      <c r="AL22" s="448">
        <v>69.565217391304301</v>
      </c>
      <c r="AM22" s="448">
        <v>62.2222222222222</v>
      </c>
      <c r="AN22" s="450">
        <v>82.608695652173907</v>
      </c>
      <c r="AP22" s="441"/>
      <c r="AQ22" s="441"/>
      <c r="AR22" s="441"/>
      <c r="AS22" s="441"/>
      <c r="AT22" s="441"/>
      <c r="AU22" s="441"/>
      <c r="AV22" s="441"/>
      <c r="AW22" s="441"/>
      <c r="AX22" s="72"/>
      <c r="AY22" s="72"/>
      <c r="AZ22" s="72"/>
      <c r="BA22" s="72"/>
    </row>
    <row r="23" spans="1:53">
      <c r="A23" s="367" t="s">
        <v>71</v>
      </c>
      <c r="B23" s="364">
        <v>71.428571428571402</v>
      </c>
      <c r="C23" s="362">
        <v>75</v>
      </c>
      <c r="D23" s="364">
        <v>31.25</v>
      </c>
      <c r="E23" s="227">
        <v>28.571428571428601</v>
      </c>
      <c r="F23" s="227">
        <v>53.846153846153797</v>
      </c>
      <c r="G23" s="227">
        <v>100</v>
      </c>
      <c r="H23" s="227">
        <v>14.285714285714301</v>
      </c>
      <c r="I23" s="227">
        <v>85.714285714285694</v>
      </c>
      <c r="J23" s="381">
        <v>33.3333333333333</v>
      </c>
      <c r="K23" s="227">
        <v>31.707317073170699</v>
      </c>
      <c r="L23" s="227">
        <v>57.142857142857103</v>
      </c>
      <c r="M23" s="382">
        <v>61.538461538461497</v>
      </c>
      <c r="N23" s="227">
        <v>62.5</v>
      </c>
      <c r="O23" s="227">
        <v>45.945945945946001</v>
      </c>
      <c r="P23" s="227">
        <v>12.1212121212121</v>
      </c>
      <c r="Q23" s="227">
        <v>62.162162162162197</v>
      </c>
      <c r="R23" s="227">
        <v>44.7368421052632</v>
      </c>
      <c r="S23" s="227">
        <v>45.3333333333333</v>
      </c>
      <c r="T23" s="227">
        <v>56.9</v>
      </c>
      <c r="U23" s="227">
        <v>77.5</v>
      </c>
      <c r="V23" s="227">
        <v>46.153846153846203</v>
      </c>
      <c r="W23" s="227">
        <v>57.5</v>
      </c>
      <c r="X23" s="227">
        <v>47.435897435897402</v>
      </c>
      <c r="Y23" s="227">
        <v>54.901960784313701</v>
      </c>
      <c r="Z23" s="227">
        <v>41.176470588235297</v>
      </c>
      <c r="AA23" s="227">
        <v>60</v>
      </c>
      <c r="AB23" s="227">
        <v>59.090909090909101</v>
      </c>
      <c r="AC23" s="227">
        <v>71.212121212121204</v>
      </c>
      <c r="AD23" s="227">
        <v>63.636363636363598</v>
      </c>
      <c r="AE23" s="227">
        <v>68.421052631578902</v>
      </c>
      <c r="AF23" s="227">
        <v>76.923076923076906</v>
      </c>
      <c r="AG23" s="448">
        <v>64.615384615384599</v>
      </c>
      <c r="AH23" s="448">
        <v>46.153846153846203</v>
      </c>
      <c r="AI23" s="448">
        <v>50</v>
      </c>
      <c r="AJ23" s="448">
        <v>60.256410256410298</v>
      </c>
      <c r="AK23" s="448">
        <v>50</v>
      </c>
      <c r="AL23" s="448">
        <v>65.384615384615401</v>
      </c>
      <c r="AM23" s="448">
        <v>73.076923076923094</v>
      </c>
      <c r="AN23" s="450">
        <v>76.923076923076906</v>
      </c>
      <c r="AP23" s="441"/>
      <c r="AQ23" s="441"/>
      <c r="AR23" s="441"/>
      <c r="AS23" s="441"/>
      <c r="AT23" s="441"/>
      <c r="AU23" s="441"/>
      <c r="AV23" s="441"/>
      <c r="AW23" s="441"/>
      <c r="AX23" s="72"/>
      <c r="AY23" s="72"/>
      <c r="AZ23" s="72"/>
      <c r="BA23" s="72"/>
    </row>
    <row r="24" spans="1:53">
      <c r="A24" s="367" t="s">
        <v>73</v>
      </c>
      <c r="B24" s="364">
        <v>15.789473684210501</v>
      </c>
      <c r="C24" s="362">
        <v>33.3333333333333</v>
      </c>
      <c r="D24" s="364">
        <v>42.105263157894697</v>
      </c>
      <c r="E24" s="227">
        <v>47.619047619047599</v>
      </c>
      <c r="F24" s="227">
        <v>15.384615384615399</v>
      </c>
      <c r="G24" s="227">
        <v>76.190476190476204</v>
      </c>
      <c r="H24" s="227">
        <v>33.3333333333333</v>
      </c>
      <c r="I24" s="227">
        <v>33.3333333333333</v>
      </c>
      <c r="J24" s="381">
        <v>70.588235294117695</v>
      </c>
      <c r="K24" s="227">
        <v>33.766233766233803</v>
      </c>
      <c r="L24" s="227">
        <v>18.8888888888889</v>
      </c>
      <c r="M24" s="382">
        <v>47.727272727272698</v>
      </c>
      <c r="N24" s="227">
        <v>45.081967213114801</v>
      </c>
      <c r="O24" s="227">
        <v>28.947368421052602</v>
      </c>
      <c r="P24" s="227">
        <v>46.153846153846203</v>
      </c>
      <c r="Q24" s="227">
        <v>32.352941176470601</v>
      </c>
      <c r="R24" s="81">
        <v>54.716981132075503</v>
      </c>
      <c r="S24" s="227">
        <v>51.754385964912302</v>
      </c>
      <c r="T24" s="227">
        <v>45</v>
      </c>
      <c r="U24" s="227">
        <v>67.826086956521706</v>
      </c>
      <c r="V24" s="81">
        <v>53.153153153153198</v>
      </c>
      <c r="W24" s="81">
        <v>51.282051282051299</v>
      </c>
      <c r="X24" s="81">
        <v>60.714285714285701</v>
      </c>
      <c r="Y24" s="227">
        <v>68.831168831168796</v>
      </c>
      <c r="Z24" s="81">
        <v>56.410256410256402</v>
      </c>
      <c r="AA24" s="81">
        <v>70.408163265306101</v>
      </c>
      <c r="AB24" s="81">
        <v>76.0416666666667</v>
      </c>
      <c r="AC24" s="227">
        <v>59.793814432989699</v>
      </c>
      <c r="AD24" s="81">
        <v>74.226804123711304</v>
      </c>
      <c r="AE24" s="81">
        <v>51.376146788990802</v>
      </c>
      <c r="AF24" s="81">
        <v>76.0416666666667</v>
      </c>
      <c r="AG24" s="28">
        <v>57.731958762886599</v>
      </c>
      <c r="AH24" s="448">
        <v>48.695652173912997</v>
      </c>
      <c r="AI24" s="448">
        <v>48.275862068965502</v>
      </c>
      <c r="AJ24" s="448">
        <v>58.119658119658098</v>
      </c>
      <c r="AK24" s="28">
        <v>63.063063063063098</v>
      </c>
      <c r="AL24" s="448">
        <v>83.018867924528294</v>
      </c>
      <c r="AM24" s="448">
        <v>74.137931034482804</v>
      </c>
      <c r="AN24" s="450">
        <v>79.310344827586206</v>
      </c>
      <c r="AP24" s="441"/>
      <c r="AQ24" s="441"/>
      <c r="AR24" s="441"/>
      <c r="AS24" s="441"/>
      <c r="AT24" s="441"/>
      <c r="AU24" s="441"/>
      <c r="AV24" s="441"/>
      <c r="AW24" s="441"/>
      <c r="AX24" s="72"/>
      <c r="AY24" s="72"/>
      <c r="AZ24" s="72"/>
      <c r="BA24" s="72"/>
    </row>
    <row r="25" spans="1:53">
      <c r="A25" s="368" t="s">
        <v>74</v>
      </c>
      <c r="B25" s="364">
        <v>100</v>
      </c>
      <c r="C25" s="362">
        <v>50</v>
      </c>
      <c r="D25" s="364">
        <v>25</v>
      </c>
      <c r="E25" s="227">
        <v>0</v>
      </c>
      <c r="F25" s="227">
        <v>100</v>
      </c>
      <c r="G25" s="227">
        <v>0</v>
      </c>
      <c r="H25" s="227">
        <v>0</v>
      </c>
      <c r="I25" s="227">
        <v>0</v>
      </c>
      <c r="J25" s="381">
        <v>71.428571428571402</v>
      </c>
      <c r="K25" s="227">
        <v>46.153846153846096</v>
      </c>
      <c r="L25" s="227">
        <v>56.25</v>
      </c>
      <c r="M25" s="382">
        <v>56.25</v>
      </c>
      <c r="N25" s="227">
        <v>75</v>
      </c>
      <c r="O25" s="227">
        <v>43.75</v>
      </c>
      <c r="P25" s="227">
        <v>64.705882352941202</v>
      </c>
      <c r="Q25" s="227">
        <v>62.962962962962997</v>
      </c>
      <c r="R25" s="227">
        <v>85.714285714285694</v>
      </c>
      <c r="S25" s="227">
        <v>60</v>
      </c>
      <c r="T25" s="227">
        <v>16.7</v>
      </c>
      <c r="U25" s="227">
        <v>60</v>
      </c>
      <c r="V25" s="227">
        <v>44</v>
      </c>
      <c r="W25" s="227">
        <v>47.826086956521699</v>
      </c>
      <c r="X25" s="227">
        <v>69.230769230769198</v>
      </c>
      <c r="Y25" s="227">
        <v>66.6666666666667</v>
      </c>
      <c r="Z25" s="227">
        <v>68.421052631578902</v>
      </c>
      <c r="AA25" s="227">
        <v>83.3333333333333</v>
      </c>
      <c r="AB25" s="227">
        <v>65.2173913043478</v>
      </c>
      <c r="AC25" s="227">
        <v>60.869565217391298</v>
      </c>
      <c r="AD25" s="227">
        <v>81.818181818181799</v>
      </c>
      <c r="AE25" s="227">
        <v>18</v>
      </c>
      <c r="AF25" s="227">
        <v>77.272727272727295</v>
      </c>
      <c r="AG25" s="448">
        <v>56.521739130434803</v>
      </c>
      <c r="AH25" s="448">
        <v>53.846153846153797</v>
      </c>
      <c r="AI25" s="448">
        <v>66.6666666666667</v>
      </c>
      <c r="AJ25" s="448">
        <v>71.428571428571402</v>
      </c>
      <c r="AK25" s="448">
        <v>70.370370370370395</v>
      </c>
      <c r="AL25" s="448">
        <v>92.592592592592595</v>
      </c>
      <c r="AM25" s="448">
        <v>78.571428571428598</v>
      </c>
      <c r="AN25" s="450">
        <v>81.481481481481495</v>
      </c>
      <c r="AP25" s="441"/>
      <c r="AQ25" s="441"/>
      <c r="AR25" s="441"/>
      <c r="AS25" s="441"/>
      <c r="AT25" s="441"/>
      <c r="AU25" s="441"/>
      <c r="AV25" s="441"/>
      <c r="AW25" s="441"/>
      <c r="AX25" s="72"/>
      <c r="AY25" s="72"/>
      <c r="AZ25" s="72"/>
      <c r="BA25" s="72"/>
    </row>
    <row r="26" spans="1:53">
      <c r="A26" s="368" t="s">
        <v>75</v>
      </c>
      <c r="B26" s="364">
        <v>0</v>
      </c>
      <c r="C26" s="362">
        <v>63.636363636363598</v>
      </c>
      <c r="D26" s="364">
        <v>60</v>
      </c>
      <c r="E26" s="227">
        <v>54.545454545454497</v>
      </c>
      <c r="F26" s="227">
        <v>63.636363636363598</v>
      </c>
      <c r="G26" s="227">
        <v>50</v>
      </c>
      <c r="H26" s="227">
        <v>75</v>
      </c>
      <c r="I26" s="227">
        <v>80</v>
      </c>
      <c r="J26" s="381">
        <v>0</v>
      </c>
      <c r="K26" s="227">
        <v>0</v>
      </c>
      <c r="L26" s="227">
        <v>0</v>
      </c>
      <c r="M26" s="382">
        <v>0</v>
      </c>
      <c r="N26" s="227">
        <v>0</v>
      </c>
      <c r="O26" s="227">
        <v>0</v>
      </c>
      <c r="P26" s="227">
        <v>0</v>
      </c>
      <c r="Q26" s="227">
        <v>0</v>
      </c>
      <c r="R26" s="227">
        <v>35.4838709677419</v>
      </c>
      <c r="S26" s="227">
        <v>34.375</v>
      </c>
      <c r="T26" s="227">
        <v>51.9</v>
      </c>
      <c r="U26" s="227">
        <v>68.965517241379303</v>
      </c>
      <c r="V26" s="227">
        <v>41.379310344827601</v>
      </c>
      <c r="W26" s="227">
        <v>65.517241379310306</v>
      </c>
      <c r="X26" s="227">
        <v>52</v>
      </c>
      <c r="Y26" s="227">
        <v>68.421052631578902</v>
      </c>
      <c r="Z26" s="227">
        <v>42.105263157894697</v>
      </c>
      <c r="AA26" s="227">
        <v>54.1666666666667</v>
      </c>
      <c r="AB26" s="227">
        <v>82.608695652173907</v>
      </c>
      <c r="AC26" s="227">
        <v>66.6666666666667</v>
      </c>
      <c r="AD26" s="227">
        <v>76</v>
      </c>
      <c r="AE26" s="227">
        <v>84.210526315789494</v>
      </c>
      <c r="AF26" s="227">
        <v>75</v>
      </c>
      <c r="AG26" s="448">
        <v>37.5</v>
      </c>
      <c r="AH26" s="448">
        <v>31.034482758620701</v>
      </c>
      <c r="AI26" s="448">
        <v>48.275862068965502</v>
      </c>
      <c r="AJ26" s="448">
        <v>48.275862068965502</v>
      </c>
      <c r="AK26" s="448">
        <v>75</v>
      </c>
      <c r="AL26" s="448">
        <v>100</v>
      </c>
      <c r="AM26" s="448">
        <v>92.857142857142904</v>
      </c>
      <c r="AN26" s="450">
        <v>72.413793103448299</v>
      </c>
      <c r="AP26" s="441"/>
      <c r="AQ26" s="441"/>
      <c r="AR26" s="441"/>
      <c r="AS26" s="441"/>
      <c r="AT26" s="441"/>
      <c r="AU26" s="441"/>
      <c r="AV26" s="441"/>
      <c r="AW26" s="441"/>
      <c r="AX26" s="72"/>
      <c r="AY26" s="72"/>
      <c r="AZ26" s="72"/>
      <c r="BA26" s="72"/>
    </row>
    <row r="27" spans="1:53">
      <c r="A27" s="368" t="s">
        <v>77</v>
      </c>
      <c r="B27" s="364">
        <v>100</v>
      </c>
      <c r="C27" s="362">
        <v>60</v>
      </c>
      <c r="D27" s="364">
        <v>60</v>
      </c>
      <c r="E27" s="227">
        <v>20</v>
      </c>
      <c r="F27" s="227">
        <v>66.6666666666667</v>
      </c>
      <c r="G27" s="227">
        <v>100</v>
      </c>
      <c r="H27" s="227">
        <v>0</v>
      </c>
      <c r="I27" s="227">
        <v>0</v>
      </c>
      <c r="J27" s="381">
        <v>0</v>
      </c>
      <c r="K27" s="227">
        <v>0</v>
      </c>
      <c r="L27" s="227">
        <v>0</v>
      </c>
      <c r="M27" s="382">
        <v>0</v>
      </c>
      <c r="N27" s="227">
        <v>0</v>
      </c>
      <c r="O27" s="227">
        <v>0</v>
      </c>
      <c r="P27" s="227">
        <v>0</v>
      </c>
      <c r="Q27" s="227">
        <v>0</v>
      </c>
      <c r="R27" s="227">
        <v>40</v>
      </c>
      <c r="S27" s="227">
        <v>67.741935483871003</v>
      </c>
      <c r="T27" s="227">
        <v>53.2</v>
      </c>
      <c r="U27" s="227">
        <v>78.125</v>
      </c>
      <c r="V27" s="227">
        <v>56.6666666666667</v>
      </c>
      <c r="W27" s="227">
        <v>40</v>
      </c>
      <c r="X27" s="227">
        <v>70</v>
      </c>
      <c r="Y27" s="227">
        <v>55</v>
      </c>
      <c r="Z27" s="227">
        <v>55</v>
      </c>
      <c r="AA27" s="227">
        <v>76</v>
      </c>
      <c r="AB27" s="227">
        <v>76</v>
      </c>
      <c r="AC27" s="227">
        <v>44</v>
      </c>
      <c r="AD27" s="227">
        <v>56</v>
      </c>
      <c r="AE27" s="227">
        <v>75</v>
      </c>
      <c r="AF27" s="227">
        <v>80</v>
      </c>
      <c r="AG27" s="448">
        <v>76</v>
      </c>
      <c r="AH27" s="448">
        <v>53.3333333333333</v>
      </c>
      <c r="AI27" s="448">
        <v>23.3333333333333</v>
      </c>
      <c r="AJ27" s="448">
        <v>53.3333333333333</v>
      </c>
      <c r="AK27" s="448">
        <v>46.6666666666667</v>
      </c>
      <c r="AL27" s="448">
        <v>80</v>
      </c>
      <c r="AM27" s="448">
        <v>70</v>
      </c>
      <c r="AN27" s="450">
        <v>73.3333333333333</v>
      </c>
      <c r="AP27" s="441"/>
      <c r="AQ27" s="441"/>
      <c r="AR27" s="441"/>
      <c r="AS27" s="441"/>
      <c r="AT27" s="441"/>
      <c r="AU27" s="441"/>
      <c r="AV27" s="441"/>
      <c r="AW27" s="441"/>
      <c r="AX27" s="72"/>
      <c r="AY27" s="72"/>
      <c r="AZ27" s="72"/>
      <c r="BA27" s="72"/>
    </row>
    <row r="28" spans="1:53">
      <c r="A28" s="368" t="s">
        <v>78</v>
      </c>
      <c r="B28" s="364">
        <v>0</v>
      </c>
      <c r="C28" s="362">
        <v>60</v>
      </c>
      <c r="D28" s="364">
        <v>0</v>
      </c>
      <c r="E28" s="227">
        <v>66.6666666666667</v>
      </c>
      <c r="F28" s="227">
        <v>50</v>
      </c>
      <c r="G28" s="227">
        <v>87.5</v>
      </c>
      <c r="H28" s="227">
        <v>75</v>
      </c>
      <c r="I28" s="227">
        <v>100</v>
      </c>
      <c r="J28" s="381">
        <v>0</v>
      </c>
      <c r="K28" s="227">
        <v>0</v>
      </c>
      <c r="L28" s="227">
        <v>0</v>
      </c>
      <c r="M28" s="382">
        <v>0</v>
      </c>
      <c r="N28" s="227">
        <v>0</v>
      </c>
      <c r="O28" s="227">
        <v>0</v>
      </c>
      <c r="P28" s="227">
        <v>0</v>
      </c>
      <c r="Q28" s="227">
        <v>0</v>
      </c>
      <c r="R28" s="227">
        <v>78.947368421052602</v>
      </c>
      <c r="S28" s="227">
        <v>48.387096774193601</v>
      </c>
      <c r="T28" s="227">
        <v>42.1</v>
      </c>
      <c r="U28" s="227">
        <v>62.068965517241402</v>
      </c>
      <c r="V28" s="227">
        <v>70.370370370370395</v>
      </c>
      <c r="W28" s="227">
        <v>51.428571428571402</v>
      </c>
      <c r="X28" s="227">
        <v>51.612903225806399</v>
      </c>
      <c r="Y28" s="227">
        <v>85</v>
      </c>
      <c r="Z28" s="227">
        <v>60</v>
      </c>
      <c r="AA28" s="227">
        <v>68</v>
      </c>
      <c r="AB28" s="227">
        <v>80</v>
      </c>
      <c r="AC28" s="227">
        <v>68</v>
      </c>
      <c r="AD28" s="373">
        <v>84</v>
      </c>
      <c r="AE28" s="373">
        <v>80</v>
      </c>
      <c r="AF28" s="373">
        <v>72</v>
      </c>
      <c r="AG28" s="449">
        <v>60</v>
      </c>
      <c r="AH28" s="449">
        <v>56.6666666666667</v>
      </c>
      <c r="AI28" s="449">
        <v>56.6666666666667</v>
      </c>
      <c r="AJ28" s="449">
        <v>60</v>
      </c>
      <c r="AK28" s="449">
        <v>63.3333333333333</v>
      </c>
      <c r="AL28" s="449">
        <v>66.6666666666667</v>
      </c>
      <c r="AM28" s="449">
        <v>56.6666666666667</v>
      </c>
      <c r="AN28" s="451">
        <v>90</v>
      </c>
      <c r="AP28" s="441"/>
      <c r="AQ28" s="441"/>
      <c r="AR28" s="441"/>
      <c r="AS28" s="441"/>
      <c r="AT28" s="441"/>
      <c r="AU28" s="441"/>
      <c r="AV28" s="441"/>
      <c r="AW28" s="441"/>
      <c r="AX28" s="72"/>
      <c r="AY28" s="72"/>
      <c r="AZ28" s="72"/>
      <c r="BA28" s="72"/>
    </row>
    <row r="29" spans="1:53" s="282" customFormat="1">
      <c r="A29" s="651" t="s">
        <v>82</v>
      </c>
      <c r="B29" s="633"/>
      <c r="C29" s="633"/>
      <c r="D29" s="633"/>
      <c r="E29" s="633"/>
      <c r="F29" s="633"/>
      <c r="G29" s="633"/>
      <c r="H29" s="633"/>
      <c r="I29" s="633"/>
      <c r="J29" s="633"/>
      <c r="K29" s="633"/>
      <c r="L29" s="633"/>
      <c r="M29" s="633"/>
      <c r="N29" s="633"/>
      <c r="O29" s="383"/>
      <c r="P29" s="383"/>
      <c r="Q29" s="383"/>
      <c r="R29" s="383"/>
      <c r="S29" s="383"/>
      <c r="T29" s="383"/>
      <c r="U29" s="383"/>
      <c r="V29" s="391"/>
      <c r="W29" s="383"/>
      <c r="X29" s="383"/>
      <c r="Y29" s="383"/>
      <c r="Z29" s="383"/>
      <c r="AA29" s="383"/>
      <c r="AB29" s="383"/>
      <c r="AC29" s="383"/>
      <c r="AD29" s="227"/>
      <c r="AE29" s="227"/>
      <c r="AF29" s="227"/>
      <c r="AG29" s="266"/>
      <c r="AH29" s="266"/>
      <c r="AI29" s="266"/>
      <c r="AJ29" s="266"/>
      <c r="AK29" s="227"/>
      <c r="AL29" s="227"/>
      <c r="AM29" s="227"/>
      <c r="AN29" s="246"/>
      <c r="AP29" s="442"/>
      <c r="AQ29" s="442"/>
      <c r="AR29" s="442"/>
      <c r="AS29" s="442"/>
      <c r="AT29" s="442"/>
      <c r="AU29" s="442"/>
      <c r="AV29" s="442"/>
      <c r="AW29" s="442"/>
      <c r="AX29" s="72"/>
      <c r="AY29" s="72"/>
      <c r="AZ29" s="72"/>
      <c r="BA29" s="72"/>
    </row>
    <row r="30" spans="1:53">
      <c r="A30" s="363" t="s">
        <v>68</v>
      </c>
      <c r="B30" s="364">
        <v>55.5555555555556</v>
      </c>
      <c r="C30" s="364">
        <v>12.5</v>
      </c>
      <c r="D30" s="364">
        <v>17.241379310344801</v>
      </c>
      <c r="E30" s="227">
        <v>24.137931034482801</v>
      </c>
      <c r="F30" s="227">
        <v>18.75</v>
      </c>
      <c r="G30" s="227">
        <v>15.625</v>
      </c>
      <c r="H30" s="227">
        <v>0</v>
      </c>
      <c r="I30" s="227">
        <v>25</v>
      </c>
      <c r="J30" s="227">
        <v>5.4054054054054097</v>
      </c>
      <c r="K30" s="227">
        <v>14</v>
      </c>
      <c r="L30" s="227">
        <v>41.025641025641001</v>
      </c>
      <c r="M30" s="227">
        <v>42.424242424242401</v>
      </c>
      <c r="N30" s="227">
        <v>40.540540540540498</v>
      </c>
      <c r="O30" s="227">
        <v>10.2564102564103</v>
      </c>
      <c r="P30" s="227">
        <v>-6.6666666666666696</v>
      </c>
      <c r="Q30" s="227">
        <v>16.981132075471699</v>
      </c>
      <c r="R30" s="227">
        <v>31.25</v>
      </c>
      <c r="S30" s="227">
        <v>16.6666666666667</v>
      </c>
      <c r="T30" s="227">
        <v>20.7</v>
      </c>
      <c r="U30" s="227">
        <v>22.9508196721311</v>
      </c>
      <c r="V30" s="227">
        <v>8.3333333333333304</v>
      </c>
      <c r="W30" s="227">
        <v>17.241379310344801</v>
      </c>
      <c r="X30" s="227">
        <v>18.3333333333333</v>
      </c>
      <c r="Y30" s="227">
        <v>30</v>
      </c>
      <c r="Z30" s="227">
        <v>20.5128205128205</v>
      </c>
      <c r="AA30" s="227">
        <v>22</v>
      </c>
      <c r="AB30" s="227">
        <v>34</v>
      </c>
      <c r="AC30" s="227">
        <v>6</v>
      </c>
      <c r="AD30" s="227">
        <v>24</v>
      </c>
      <c r="AE30" s="227">
        <v>21.568627450980401</v>
      </c>
      <c r="AF30" s="227">
        <v>22</v>
      </c>
      <c r="AG30" s="448">
        <v>22</v>
      </c>
      <c r="AH30" s="448">
        <v>-16.6666666666667</v>
      </c>
      <c r="AI30" s="448">
        <v>-13.3333333333333</v>
      </c>
      <c r="AJ30" s="448">
        <v>-15</v>
      </c>
      <c r="AK30" s="448">
        <v>-6.6666666666666696</v>
      </c>
      <c r="AL30" s="448">
        <v>23.3333333333333</v>
      </c>
      <c r="AM30" s="448">
        <v>3.3333333333333299</v>
      </c>
      <c r="AN30" s="450">
        <v>1.6666666666666701</v>
      </c>
      <c r="AP30" s="441"/>
      <c r="AQ30" s="441"/>
      <c r="AR30" s="441"/>
      <c r="AS30" s="441"/>
      <c r="AT30" s="441"/>
      <c r="AU30" s="441"/>
      <c r="AV30" s="441"/>
      <c r="AW30" s="441"/>
      <c r="AX30" s="72"/>
      <c r="AY30" s="72"/>
      <c r="AZ30" s="72"/>
      <c r="BA30" s="72"/>
    </row>
    <row r="31" spans="1:53" ht="14.25" customHeight="1">
      <c r="A31" s="367" t="s">
        <v>69</v>
      </c>
      <c r="B31" s="364">
        <v>50</v>
      </c>
      <c r="C31" s="364">
        <v>0</v>
      </c>
      <c r="D31" s="364">
        <v>-33.3333333333333</v>
      </c>
      <c r="E31" s="227">
        <v>-100</v>
      </c>
      <c r="F31" s="227">
        <v>0</v>
      </c>
      <c r="G31" s="227">
        <v>60</v>
      </c>
      <c r="H31" s="227">
        <v>-100</v>
      </c>
      <c r="I31" s="227">
        <v>0</v>
      </c>
      <c r="J31" s="227">
        <v>-37.5</v>
      </c>
      <c r="K31" s="227">
        <v>-21.052631578947398</v>
      </c>
      <c r="L31" s="227">
        <v>7.1428571428571397</v>
      </c>
      <c r="M31" s="227">
        <v>44.4444444444444</v>
      </c>
      <c r="N31" s="227">
        <v>6.25</v>
      </c>
      <c r="O31" s="227">
        <v>0</v>
      </c>
      <c r="P31" s="227">
        <v>-20</v>
      </c>
      <c r="Q31" s="227">
        <v>40.909090909090899</v>
      </c>
      <c r="R31" s="227">
        <v>18.604651162790699</v>
      </c>
      <c r="S31" s="227">
        <v>-9.7560975609756095</v>
      </c>
      <c r="T31" s="227">
        <v>15.4</v>
      </c>
      <c r="U31" s="227">
        <v>27.906976744186</v>
      </c>
      <c r="V31" s="227">
        <v>13.157894736842101</v>
      </c>
      <c r="W31" s="227">
        <v>52.272727272727302</v>
      </c>
      <c r="X31" s="227">
        <v>40</v>
      </c>
      <c r="Y31" s="227">
        <v>29.0322580645161</v>
      </c>
      <c r="Z31" s="227">
        <v>38.709677419354797</v>
      </c>
      <c r="AA31" s="227">
        <v>27.027027027027</v>
      </c>
      <c r="AB31" s="227">
        <v>27.027027027027</v>
      </c>
      <c r="AC31" s="227">
        <v>21.6216216216216</v>
      </c>
      <c r="AD31" s="227">
        <v>29.729729729729701</v>
      </c>
      <c r="AE31" s="227">
        <v>31.25</v>
      </c>
      <c r="AF31" s="227">
        <v>12.8205128205128</v>
      </c>
      <c r="AG31" s="448">
        <v>-15.789473684210501</v>
      </c>
      <c r="AH31" s="448">
        <v>-4.3478260869565197</v>
      </c>
      <c r="AI31" s="448">
        <v>4.4444444444444402</v>
      </c>
      <c r="AJ31" s="448">
        <v>0</v>
      </c>
      <c r="AK31" s="448">
        <v>6.5217391304347796</v>
      </c>
      <c r="AL31" s="448">
        <v>21.739130434782599</v>
      </c>
      <c r="AM31" s="448">
        <v>28.8888888888889</v>
      </c>
      <c r="AN31" s="450">
        <v>23.913043478260899</v>
      </c>
      <c r="AP31" s="441"/>
      <c r="AQ31" s="441"/>
      <c r="AR31" s="441"/>
      <c r="AS31" s="441"/>
      <c r="AT31" s="441"/>
      <c r="AU31" s="441"/>
      <c r="AV31" s="441"/>
      <c r="AW31" s="441"/>
      <c r="AX31" s="72"/>
      <c r="AY31" s="72"/>
      <c r="AZ31" s="72"/>
      <c r="BA31" s="72"/>
    </row>
    <row r="32" spans="1:53">
      <c r="A32" s="367" t="s">
        <v>71</v>
      </c>
      <c r="B32" s="364">
        <v>0</v>
      </c>
      <c r="C32" s="364">
        <v>41.6666666666667</v>
      </c>
      <c r="D32" s="364">
        <v>-6.25</v>
      </c>
      <c r="E32" s="227">
        <v>7.1428571428571397</v>
      </c>
      <c r="F32" s="227">
        <v>8.3333333333333304</v>
      </c>
      <c r="G32" s="227">
        <v>44.4444444444444</v>
      </c>
      <c r="H32" s="227">
        <v>42.857142857142897</v>
      </c>
      <c r="I32" s="227">
        <v>14.285714285714301</v>
      </c>
      <c r="J32" s="227">
        <v>6.6666666666666599</v>
      </c>
      <c r="K32" s="227">
        <v>7.3170731707317103</v>
      </c>
      <c r="L32" s="227">
        <v>40</v>
      </c>
      <c r="M32" s="227">
        <v>30.769230769230798</v>
      </c>
      <c r="N32" s="227">
        <v>40.625</v>
      </c>
      <c r="O32" s="227">
        <v>8.1081081081081106</v>
      </c>
      <c r="P32" s="227">
        <v>-24.2424242424242</v>
      </c>
      <c r="Q32" s="227">
        <v>54.054054054054099</v>
      </c>
      <c r="R32" s="227">
        <v>30.2631578947368</v>
      </c>
      <c r="S32" s="227">
        <v>25.3333333333333</v>
      </c>
      <c r="T32" s="227">
        <v>6.9</v>
      </c>
      <c r="U32" s="227">
        <v>30</v>
      </c>
      <c r="V32" s="227">
        <v>8.9743589743589691</v>
      </c>
      <c r="W32" s="227">
        <v>36.25</v>
      </c>
      <c r="X32" s="227">
        <v>21.794871794871799</v>
      </c>
      <c r="Y32" s="227">
        <v>47.058823529411796</v>
      </c>
      <c r="Z32" s="227">
        <v>29.411764705882401</v>
      </c>
      <c r="AA32" s="227">
        <v>26.153846153846199</v>
      </c>
      <c r="AB32" s="227">
        <v>43.939393939393902</v>
      </c>
      <c r="AC32" s="227">
        <v>37.878787878787897</v>
      </c>
      <c r="AD32" s="227">
        <v>28.7878787878788</v>
      </c>
      <c r="AE32" s="227">
        <v>10.526315789473699</v>
      </c>
      <c r="AF32" s="227">
        <v>20</v>
      </c>
      <c r="AG32" s="448">
        <v>18.461538461538499</v>
      </c>
      <c r="AH32" s="448">
        <v>-3.8461538461538498</v>
      </c>
      <c r="AI32" s="448">
        <v>-19.230769230769202</v>
      </c>
      <c r="AJ32" s="448">
        <v>8.9743589743589691</v>
      </c>
      <c r="AK32" s="448">
        <v>2.5641025641025599</v>
      </c>
      <c r="AL32" s="448">
        <v>17.948717948717899</v>
      </c>
      <c r="AM32" s="448">
        <v>39.743589743589702</v>
      </c>
      <c r="AN32" s="450">
        <v>24.3589743589744</v>
      </c>
      <c r="AP32" s="441"/>
      <c r="AQ32" s="441"/>
      <c r="AR32" s="441"/>
      <c r="AS32" s="441"/>
      <c r="AT32" s="441"/>
      <c r="AU32" s="441"/>
      <c r="AV32" s="441"/>
      <c r="AW32" s="441"/>
      <c r="AX32" s="72"/>
      <c r="AY32" s="72"/>
      <c r="AZ32" s="72"/>
      <c r="BA32" s="72"/>
    </row>
    <row r="33" spans="1:53">
      <c r="A33" s="374" t="s">
        <v>84</v>
      </c>
      <c r="B33" s="370">
        <v>-15.384615384615399</v>
      </c>
      <c r="C33" s="370">
        <v>18.309859154929601</v>
      </c>
      <c r="D33" s="370">
        <v>18.181818181818201</v>
      </c>
      <c r="E33" s="373">
        <v>19.100000000000001</v>
      </c>
      <c r="F33" s="373">
        <v>20</v>
      </c>
      <c r="G33" s="373">
        <v>57.142857142857103</v>
      </c>
      <c r="H33" s="373">
        <v>-33.3333333333333</v>
      </c>
      <c r="I33" s="373">
        <v>0</v>
      </c>
      <c r="J33" s="373">
        <v>-35.294117647058798</v>
      </c>
      <c r="K33" s="373">
        <v>-12.587412587412601</v>
      </c>
      <c r="L33" s="373">
        <v>31.1111111111111</v>
      </c>
      <c r="M33" s="373">
        <v>44.318181818181799</v>
      </c>
      <c r="N33" s="373">
        <v>45.9016393442623</v>
      </c>
      <c r="O33" s="373">
        <v>13.157894736842101</v>
      </c>
      <c r="P33" s="373">
        <v>34.615384615384599</v>
      </c>
      <c r="Q33" s="373">
        <v>21.568627450980401</v>
      </c>
      <c r="R33" s="373">
        <v>29.245283018867902</v>
      </c>
      <c r="S33" s="373">
        <v>24.5614035087719</v>
      </c>
      <c r="T33" s="373">
        <v>25.2</v>
      </c>
      <c r="U33" s="373">
        <v>5.2173913043478297</v>
      </c>
      <c r="V33" s="373">
        <v>30.630630630630598</v>
      </c>
      <c r="W33" s="373">
        <v>15.384615384615399</v>
      </c>
      <c r="X33" s="373">
        <v>25</v>
      </c>
      <c r="Y33" s="373">
        <v>61.038961038960998</v>
      </c>
      <c r="Z33" s="373">
        <v>25.6410256410256</v>
      </c>
      <c r="AA33" s="373">
        <v>31.632653061224499</v>
      </c>
      <c r="AB33" s="373">
        <v>53.6082474226804</v>
      </c>
      <c r="AC33" s="373">
        <v>22.680412371134</v>
      </c>
      <c r="AD33" s="373">
        <v>21.6494845360825</v>
      </c>
      <c r="AE33" s="373">
        <v>20.370370370370399</v>
      </c>
      <c r="AF33" s="227">
        <v>17.7083333333333</v>
      </c>
      <c r="AG33" s="448">
        <v>5.1546391752577296</v>
      </c>
      <c r="AH33" s="448">
        <v>0</v>
      </c>
      <c r="AI33" s="448">
        <v>-6.8965517241379297</v>
      </c>
      <c r="AJ33" s="448">
        <v>6.83760683760684</v>
      </c>
      <c r="AK33" s="448">
        <v>3.4482758620689702</v>
      </c>
      <c r="AL33" s="448">
        <v>31.034482758620701</v>
      </c>
      <c r="AM33" s="448">
        <v>25.6410256410256</v>
      </c>
      <c r="AN33" s="450">
        <v>25.862068965517199</v>
      </c>
      <c r="AP33" s="441"/>
      <c r="AQ33" s="441"/>
      <c r="AR33" s="441"/>
      <c r="AS33" s="441"/>
      <c r="AT33" s="441"/>
      <c r="AU33" s="441"/>
      <c r="AV33" s="441"/>
      <c r="AW33" s="441"/>
      <c r="AX33" s="72"/>
      <c r="AY33" s="72"/>
      <c r="AZ33" s="72"/>
      <c r="BA33" s="72"/>
    </row>
    <row r="34" spans="1:53" s="282" customFormat="1">
      <c r="A34" s="652" t="s">
        <v>85</v>
      </c>
      <c r="B34" s="653"/>
      <c r="C34" s="653"/>
      <c r="D34" s="653"/>
      <c r="E34" s="653"/>
      <c r="F34" s="653"/>
      <c r="G34" s="653"/>
      <c r="H34" s="653"/>
      <c r="I34" s="653"/>
      <c r="J34" s="653"/>
      <c r="K34" s="653"/>
      <c r="L34" s="653"/>
      <c r="M34" s="653"/>
      <c r="N34" s="653"/>
      <c r="O34" s="227"/>
      <c r="P34" s="227"/>
      <c r="Q34" s="227"/>
      <c r="R34" s="227"/>
      <c r="S34" s="227"/>
      <c r="T34" s="227"/>
      <c r="U34" s="227"/>
      <c r="V34" s="266"/>
      <c r="W34" s="227"/>
      <c r="X34" s="227"/>
      <c r="Y34" s="227"/>
      <c r="Z34" s="227"/>
      <c r="AA34" s="227"/>
      <c r="AB34" s="227"/>
      <c r="AC34" s="227"/>
      <c r="AD34" s="227"/>
      <c r="AE34" s="227"/>
      <c r="AF34" s="383"/>
      <c r="AG34" s="391"/>
      <c r="AH34" s="391"/>
      <c r="AI34" s="391"/>
      <c r="AJ34" s="391"/>
      <c r="AK34" s="383"/>
      <c r="AL34" s="383"/>
      <c r="AM34" s="383"/>
      <c r="AN34" s="390"/>
      <c r="AP34" s="442"/>
      <c r="AQ34" s="442"/>
      <c r="AR34" s="442"/>
      <c r="AS34" s="442"/>
      <c r="AT34" s="442"/>
      <c r="AU34" s="442"/>
      <c r="AV34" s="442"/>
      <c r="AW34" s="442"/>
      <c r="AX34" s="72"/>
      <c r="AY34" s="72"/>
      <c r="AZ34" s="72"/>
      <c r="BA34" s="72"/>
    </row>
    <row r="35" spans="1:53">
      <c r="A35" s="367" t="s">
        <v>86</v>
      </c>
      <c r="B35" s="362">
        <v>21.176470588235301</v>
      </c>
      <c r="C35" s="362">
        <v>27.5</v>
      </c>
      <c r="D35" s="364">
        <v>21.8</v>
      </c>
      <c r="E35" s="227">
        <v>14.1</v>
      </c>
      <c r="F35" s="227">
        <v>18.5</v>
      </c>
      <c r="G35" s="227">
        <v>44.086021505376301</v>
      </c>
      <c r="H35" s="227">
        <v>40.476190476190503</v>
      </c>
      <c r="I35" s="385">
        <v>10</v>
      </c>
      <c r="J35" s="266">
        <v>20.3</v>
      </c>
      <c r="K35" s="227">
        <v>16</v>
      </c>
      <c r="L35" s="382">
        <v>33</v>
      </c>
      <c r="M35" s="382">
        <v>35</v>
      </c>
      <c r="N35" s="227">
        <v>33.200000000000003</v>
      </c>
      <c r="O35" s="227">
        <v>5.4</v>
      </c>
      <c r="P35" s="227">
        <v>23.6</v>
      </c>
      <c r="Q35" s="227">
        <v>21.6</v>
      </c>
      <c r="R35" s="227">
        <v>22.1</v>
      </c>
      <c r="S35" s="227">
        <v>19.3</v>
      </c>
      <c r="T35" s="227">
        <v>14.6</v>
      </c>
      <c r="U35" s="227">
        <v>21</v>
      </c>
      <c r="V35" s="266">
        <v>19.2</v>
      </c>
      <c r="W35" s="227">
        <v>27</v>
      </c>
      <c r="X35" s="227">
        <v>28.428093645484999</v>
      </c>
      <c r="Y35" s="227">
        <v>33.668341708542698</v>
      </c>
      <c r="Z35" s="227">
        <v>20.5</v>
      </c>
      <c r="AA35" s="227">
        <v>30.8</v>
      </c>
      <c r="AB35" s="227">
        <v>32.799999999999997</v>
      </c>
      <c r="AC35" s="227">
        <v>29.6</v>
      </c>
      <c r="AD35" s="227">
        <v>16.399999999999999</v>
      </c>
      <c r="AE35" s="227">
        <v>9.2369477911646491</v>
      </c>
      <c r="AF35" s="227">
        <v>16.399999999999999</v>
      </c>
      <c r="AG35" s="448">
        <v>-6.4</v>
      </c>
      <c r="AH35" s="448">
        <v>-13.0434782608696</v>
      </c>
      <c r="AI35" s="448">
        <v>-27.4247491638796</v>
      </c>
      <c r="AJ35" s="448">
        <v>-5</v>
      </c>
      <c r="AK35" s="448">
        <v>-10.3333333333333</v>
      </c>
      <c r="AL35" s="448">
        <v>8.6666666666666607</v>
      </c>
      <c r="AM35" s="448">
        <v>9.6666666666666696</v>
      </c>
      <c r="AN35" s="450">
        <v>25.083612040133801</v>
      </c>
      <c r="AP35" s="441"/>
      <c r="AQ35" s="441"/>
      <c r="AR35" s="441"/>
      <c r="AS35" s="441"/>
      <c r="AT35" s="441"/>
      <c r="AU35" s="441"/>
      <c r="AV35" s="441"/>
      <c r="AW35" s="441"/>
      <c r="AX35" s="72"/>
      <c r="AY35" s="72"/>
      <c r="AZ35" s="72"/>
      <c r="BA35" s="72"/>
    </row>
    <row r="36" spans="1:53">
      <c r="A36" s="367" t="s">
        <v>87</v>
      </c>
      <c r="B36" s="364">
        <v>27.0588235294118</v>
      </c>
      <c r="C36" s="362">
        <v>23.2</v>
      </c>
      <c r="D36" s="364">
        <v>22.8</v>
      </c>
      <c r="E36" s="227">
        <v>15.2</v>
      </c>
      <c r="F36" s="227">
        <v>16.899999999999999</v>
      </c>
      <c r="G36" s="227">
        <v>44.086021505376401</v>
      </c>
      <c r="H36" s="227">
        <v>28.571428571428601</v>
      </c>
      <c r="I36" s="385">
        <v>7.5</v>
      </c>
      <c r="J36" s="266">
        <v>10.7</v>
      </c>
      <c r="K36" s="227">
        <v>9.5</v>
      </c>
      <c r="L36" s="227">
        <v>12.4</v>
      </c>
      <c r="M36" s="382">
        <v>7.4</v>
      </c>
      <c r="N36" s="227">
        <v>16.100000000000001</v>
      </c>
      <c r="O36" s="227">
        <v>4.4000000000000004</v>
      </c>
      <c r="P36" s="227">
        <v>0.5</v>
      </c>
      <c r="Q36" s="227">
        <v>8.6999999999999993</v>
      </c>
      <c r="R36" s="227">
        <v>24.3</v>
      </c>
      <c r="S36" s="227">
        <v>19.3</v>
      </c>
      <c r="T36" s="227">
        <v>12.8</v>
      </c>
      <c r="U36" s="227">
        <v>22.1</v>
      </c>
      <c r="V36" s="266">
        <v>14.6</v>
      </c>
      <c r="W36" s="227">
        <v>32.1</v>
      </c>
      <c r="X36" s="227">
        <v>24.749163879598701</v>
      </c>
      <c r="Y36" s="227">
        <v>42.211055276381899</v>
      </c>
      <c r="Z36" s="227">
        <v>14</v>
      </c>
      <c r="AA36" s="227">
        <v>32.4</v>
      </c>
      <c r="AB36" s="227">
        <v>31.6</v>
      </c>
      <c r="AC36" s="227">
        <v>28.8</v>
      </c>
      <c r="AD36" s="227">
        <v>21.6</v>
      </c>
      <c r="AE36" s="227">
        <v>14.0562248995984</v>
      </c>
      <c r="AF36" s="227">
        <v>22.8</v>
      </c>
      <c r="AG36" s="448">
        <v>4</v>
      </c>
      <c r="AH36" s="448">
        <v>-6.6889632107023402</v>
      </c>
      <c r="AI36" s="448">
        <v>-16.053511705685601</v>
      </c>
      <c r="AJ36" s="448">
        <v>-2.6666666666666701</v>
      </c>
      <c r="AK36" s="448">
        <v>-7.6666666666666696</v>
      </c>
      <c r="AL36" s="448">
        <v>15.6666666666667</v>
      </c>
      <c r="AM36" s="448">
        <v>24.3333333333333</v>
      </c>
      <c r="AN36" s="450">
        <v>24.3333333333333</v>
      </c>
      <c r="AP36" s="441"/>
      <c r="AQ36" s="441"/>
      <c r="AR36" s="441"/>
      <c r="AS36" s="441"/>
      <c r="AT36" s="441"/>
      <c r="AU36" s="441"/>
      <c r="AV36" s="441"/>
      <c r="AW36" s="441"/>
      <c r="AX36" s="72"/>
      <c r="AY36" s="72"/>
      <c r="AZ36" s="72"/>
      <c r="BA36" s="72"/>
    </row>
    <row r="37" spans="1:53">
      <c r="A37" s="367" t="s">
        <v>88</v>
      </c>
      <c r="B37" s="364">
        <v>2.3529411764705901</v>
      </c>
      <c r="C37" s="364">
        <v>5.8</v>
      </c>
      <c r="D37" s="364">
        <v>3.3</v>
      </c>
      <c r="E37" s="227">
        <v>1.1000000000000001</v>
      </c>
      <c r="F37" s="227">
        <v>10.8</v>
      </c>
      <c r="G37" s="227">
        <v>32.258064516128997</v>
      </c>
      <c r="H37" s="227">
        <v>0</v>
      </c>
      <c r="I37" s="385">
        <v>-22.5</v>
      </c>
      <c r="J37" s="266">
        <v>-10.7</v>
      </c>
      <c r="K37" s="227">
        <v>-1.5</v>
      </c>
      <c r="L37" s="227">
        <v>-4.0999999999999996</v>
      </c>
      <c r="M37" s="227">
        <v>26.6</v>
      </c>
      <c r="N37" s="227">
        <v>33.200000000000003</v>
      </c>
      <c r="O37" s="227">
        <v>-3.2</v>
      </c>
      <c r="P37" s="227">
        <v>24.1</v>
      </c>
      <c r="Q37" s="227">
        <v>14.1</v>
      </c>
      <c r="R37" s="227">
        <v>0.69999999999999896</v>
      </c>
      <c r="S37" s="227">
        <v>5.2</v>
      </c>
      <c r="T37" s="227">
        <v>-10.7</v>
      </c>
      <c r="U37" s="227">
        <v>12.3</v>
      </c>
      <c r="V37" s="266">
        <v>5.6</v>
      </c>
      <c r="W37" s="227">
        <v>18.100000000000001</v>
      </c>
      <c r="X37" s="227">
        <v>2.67558528428094</v>
      </c>
      <c r="Y37" s="227">
        <v>13.0653266331658</v>
      </c>
      <c r="Z37" s="227">
        <v>3</v>
      </c>
      <c r="AA37" s="227">
        <v>4.4000000000000004</v>
      </c>
      <c r="AB37" s="227">
        <v>20</v>
      </c>
      <c r="AC37" s="227">
        <v>9.6</v>
      </c>
      <c r="AD37" s="227">
        <v>1.6</v>
      </c>
      <c r="AE37" s="227">
        <v>3.6144578313253</v>
      </c>
      <c r="AF37" s="227">
        <v>9.6</v>
      </c>
      <c r="AG37" s="448">
        <v>-0.39999999999999902</v>
      </c>
      <c r="AH37" s="448">
        <v>-6.0200668896321101</v>
      </c>
      <c r="AI37" s="448">
        <v>-14.715719063545199</v>
      </c>
      <c r="AJ37" s="448">
        <v>-14</v>
      </c>
      <c r="AK37" s="448">
        <v>-9</v>
      </c>
      <c r="AL37" s="448">
        <v>7</v>
      </c>
      <c r="AM37" s="448">
        <v>2.3333333333333299</v>
      </c>
      <c r="AN37" s="450">
        <v>-13.6666666666667</v>
      </c>
      <c r="AP37" s="441"/>
      <c r="AQ37" s="441"/>
      <c r="AR37" s="441"/>
      <c r="AS37" s="441"/>
      <c r="AT37" s="441"/>
      <c r="AU37" s="441"/>
      <c r="AV37" s="441"/>
      <c r="AW37" s="441"/>
      <c r="AX37" s="72"/>
      <c r="AY37" s="72"/>
      <c r="AZ37" s="72"/>
      <c r="BA37" s="72"/>
    </row>
    <row r="38" spans="1:53">
      <c r="A38" s="367" t="s">
        <v>89</v>
      </c>
      <c r="B38" s="364">
        <v>15.294117647058799</v>
      </c>
      <c r="C38" s="364">
        <v>20.3</v>
      </c>
      <c r="D38" s="364">
        <v>12</v>
      </c>
      <c r="E38" s="227">
        <v>16.3</v>
      </c>
      <c r="F38" s="227">
        <v>16.899999999999999</v>
      </c>
      <c r="G38" s="227">
        <v>32.258064516128997</v>
      </c>
      <c r="H38" s="227">
        <v>2.38095238095238</v>
      </c>
      <c r="I38" s="385">
        <v>22.5</v>
      </c>
      <c r="J38" s="266">
        <v>-8.4</v>
      </c>
      <c r="K38" s="227">
        <v>8</v>
      </c>
      <c r="L38" s="227">
        <v>33</v>
      </c>
      <c r="M38" s="227">
        <v>41.2</v>
      </c>
      <c r="N38" s="227">
        <v>41.7</v>
      </c>
      <c r="O38" s="227">
        <v>2.7</v>
      </c>
      <c r="P38" s="227">
        <v>12.5</v>
      </c>
      <c r="Q38" s="227">
        <v>26.6</v>
      </c>
      <c r="R38" s="227">
        <v>28.4</v>
      </c>
      <c r="S38" s="227">
        <v>18.3</v>
      </c>
      <c r="T38" s="227">
        <v>18.2</v>
      </c>
      <c r="U38" s="227">
        <v>18.8</v>
      </c>
      <c r="V38" s="266">
        <v>17.8</v>
      </c>
      <c r="W38" s="227">
        <v>26.7</v>
      </c>
      <c r="X38" s="227">
        <v>25.083612040133801</v>
      </c>
      <c r="Y38" s="227">
        <v>46.231155778894497</v>
      </c>
      <c r="Z38" s="227">
        <v>27.5</v>
      </c>
      <c r="AA38" s="227">
        <v>27.6</v>
      </c>
      <c r="AB38" s="227">
        <v>43.2</v>
      </c>
      <c r="AC38" s="227">
        <v>23.2</v>
      </c>
      <c r="AD38" s="227">
        <v>25.2</v>
      </c>
      <c r="AE38" s="227">
        <v>19.277108433734899</v>
      </c>
      <c r="AF38" s="227">
        <v>18.399999999999999</v>
      </c>
      <c r="AG38" s="448">
        <v>8.8000000000000007</v>
      </c>
      <c r="AH38" s="448">
        <v>-5.0167224080267596</v>
      </c>
      <c r="AI38" s="448">
        <v>-9.6989966555183909</v>
      </c>
      <c r="AJ38" s="448">
        <v>2</v>
      </c>
      <c r="AK38" s="448">
        <v>1.6666666666666701</v>
      </c>
      <c r="AL38" s="448">
        <v>24.6666666666667</v>
      </c>
      <c r="AM38" s="448">
        <v>25.3333333333333</v>
      </c>
      <c r="AN38" s="450">
        <v>20.3333333333333</v>
      </c>
      <c r="AP38" s="441"/>
      <c r="AQ38" s="441"/>
      <c r="AR38" s="441"/>
      <c r="AS38" s="441"/>
      <c r="AT38" s="441"/>
      <c r="AU38" s="441"/>
      <c r="AV38" s="441"/>
      <c r="AW38" s="441"/>
      <c r="AX38" s="72"/>
      <c r="AY38" s="72"/>
      <c r="AZ38" s="72"/>
      <c r="BA38" s="72"/>
    </row>
    <row r="39" spans="1:53">
      <c r="A39" s="367" t="s">
        <v>90</v>
      </c>
      <c r="B39" s="364">
        <v>24.705882352941199</v>
      </c>
      <c r="C39" s="364">
        <v>15.9</v>
      </c>
      <c r="D39" s="364">
        <v>28.3</v>
      </c>
      <c r="E39" s="227">
        <v>23.9</v>
      </c>
      <c r="F39" s="227">
        <v>27.7</v>
      </c>
      <c r="G39" s="227">
        <v>36.559139784946197</v>
      </c>
      <c r="H39" s="227">
        <v>23.8095238095238</v>
      </c>
      <c r="I39" s="385">
        <v>10</v>
      </c>
      <c r="J39" s="266">
        <v>17.8</v>
      </c>
      <c r="K39" s="227">
        <v>46.5</v>
      </c>
      <c r="L39" s="227">
        <v>69.5</v>
      </c>
      <c r="M39" s="227">
        <v>61.7</v>
      </c>
      <c r="N39" s="227">
        <v>60.5</v>
      </c>
      <c r="O39" s="227">
        <v>22.4</v>
      </c>
      <c r="P39" s="227">
        <v>37.200000000000003</v>
      </c>
      <c r="Q39" s="227">
        <v>46.9</v>
      </c>
      <c r="R39" s="227">
        <v>30.4</v>
      </c>
      <c r="S39" s="227">
        <v>24.2</v>
      </c>
      <c r="T39" s="227">
        <v>24.6</v>
      </c>
      <c r="U39" s="227">
        <v>18.399999999999999</v>
      </c>
      <c r="V39" s="266">
        <v>23.7</v>
      </c>
      <c r="W39" s="227">
        <v>33.5</v>
      </c>
      <c r="X39" s="227">
        <v>28.428093645484999</v>
      </c>
      <c r="Y39" s="227">
        <v>41.708542713567802</v>
      </c>
      <c r="Z39" s="227">
        <v>25</v>
      </c>
      <c r="AA39" s="227">
        <v>28.8</v>
      </c>
      <c r="AB39" s="227">
        <v>33.6</v>
      </c>
      <c r="AC39" s="227">
        <v>22.4</v>
      </c>
      <c r="AD39" s="227">
        <v>22.4</v>
      </c>
      <c r="AE39" s="227">
        <v>28.9156626506024</v>
      </c>
      <c r="AF39" s="373">
        <v>24.4</v>
      </c>
      <c r="AG39" s="449">
        <v>4.4000000000000004</v>
      </c>
      <c r="AH39" s="449">
        <v>-7.3578595317725801</v>
      </c>
      <c r="AI39" s="449">
        <v>-19.0635451505017</v>
      </c>
      <c r="AJ39" s="449">
        <v>5.6666666666666696</v>
      </c>
      <c r="AK39" s="449">
        <v>-10.6666666666667</v>
      </c>
      <c r="AL39" s="449">
        <v>13</v>
      </c>
      <c r="AM39" s="449">
        <v>19</v>
      </c>
      <c r="AN39" s="451">
        <v>23.6666666666667</v>
      </c>
      <c r="AP39" s="441"/>
      <c r="AQ39" s="441"/>
      <c r="AR39" s="441"/>
      <c r="AS39" s="441"/>
      <c r="AT39" s="441"/>
      <c r="AU39" s="441"/>
      <c r="AV39" s="441"/>
      <c r="AW39" s="441"/>
      <c r="AX39" s="72"/>
      <c r="AY39" s="72"/>
      <c r="AZ39" s="72"/>
      <c r="BA39" s="72"/>
    </row>
    <row r="40" spans="1:53" s="282" customFormat="1" ht="14.25" customHeight="1">
      <c r="A40" s="651" t="s">
        <v>91</v>
      </c>
      <c r="B40" s="633"/>
      <c r="C40" s="633"/>
      <c r="D40" s="633"/>
      <c r="E40" s="633"/>
      <c r="F40" s="633"/>
      <c r="G40" s="633"/>
      <c r="H40" s="633"/>
      <c r="I40" s="633"/>
      <c r="J40" s="633"/>
      <c r="K40" s="633"/>
      <c r="L40" s="633"/>
      <c r="M40" s="633"/>
      <c r="N40" s="633"/>
      <c r="O40" s="383"/>
      <c r="P40" s="383"/>
      <c r="Q40" s="383"/>
      <c r="R40" s="383"/>
      <c r="S40" s="383"/>
      <c r="T40" s="383"/>
      <c r="U40" s="383"/>
      <c r="V40" s="391"/>
      <c r="W40" s="383"/>
      <c r="X40" s="383"/>
      <c r="Y40" s="383"/>
      <c r="Z40" s="383"/>
      <c r="AA40" s="383"/>
      <c r="AB40" s="383"/>
      <c r="AC40" s="383"/>
      <c r="AD40" s="383"/>
      <c r="AE40" s="383"/>
      <c r="AF40" s="227"/>
      <c r="AG40" s="266"/>
      <c r="AH40" s="266"/>
      <c r="AI40" s="266"/>
      <c r="AJ40" s="266"/>
      <c r="AK40" s="227"/>
      <c r="AL40" s="227"/>
      <c r="AM40" s="227"/>
      <c r="AN40" s="246"/>
      <c r="AP40" s="442"/>
      <c r="AQ40" s="442"/>
      <c r="AR40" s="442"/>
      <c r="AS40" s="442"/>
      <c r="AT40" s="442"/>
      <c r="AU40" s="442"/>
      <c r="AV40" s="442"/>
      <c r="AW40" s="442"/>
      <c r="AX40" s="72"/>
      <c r="AY40" s="72"/>
      <c r="AZ40" s="72"/>
      <c r="BA40" s="72"/>
    </row>
    <row r="41" spans="1:53">
      <c r="A41" s="367" t="s">
        <v>86</v>
      </c>
      <c r="B41" s="362">
        <v>69.411764705882305</v>
      </c>
      <c r="C41" s="225">
        <v>63.8</v>
      </c>
      <c r="D41" s="364">
        <v>60.9</v>
      </c>
      <c r="E41" s="227">
        <v>65.2</v>
      </c>
      <c r="F41" s="227">
        <v>58.5</v>
      </c>
      <c r="G41" s="227">
        <v>69.892473118279597</v>
      </c>
      <c r="H41" s="227">
        <v>85.714285714285694</v>
      </c>
      <c r="I41" s="266">
        <v>92.5</v>
      </c>
      <c r="J41" s="266">
        <v>88.1</v>
      </c>
      <c r="K41" s="227">
        <v>52.5</v>
      </c>
      <c r="L41" s="382">
        <v>64.400000000000006</v>
      </c>
      <c r="M41" s="266">
        <v>54.6</v>
      </c>
      <c r="N41" s="227">
        <v>60.5</v>
      </c>
      <c r="O41" s="227">
        <v>50.8</v>
      </c>
      <c r="P41" s="227">
        <v>61.4</v>
      </c>
      <c r="Q41" s="227">
        <v>63.9</v>
      </c>
      <c r="R41" s="227">
        <v>68.5</v>
      </c>
      <c r="S41" s="227">
        <v>64.5</v>
      </c>
      <c r="T41" s="227">
        <v>75.3</v>
      </c>
      <c r="U41" s="227">
        <v>80.599999999999994</v>
      </c>
      <c r="V41" s="266">
        <v>62.4</v>
      </c>
      <c r="W41" s="227">
        <v>64.599999999999994</v>
      </c>
      <c r="X41" s="227">
        <v>65.551839464882903</v>
      </c>
      <c r="Y41" s="227">
        <v>64.824120603015103</v>
      </c>
      <c r="Z41" s="227">
        <v>73</v>
      </c>
      <c r="AA41" s="227">
        <v>63.6</v>
      </c>
      <c r="AB41" s="227">
        <v>67.2</v>
      </c>
      <c r="AC41" s="227">
        <v>68.8</v>
      </c>
      <c r="AD41" s="227">
        <v>78</v>
      </c>
      <c r="AE41" s="227">
        <v>72.690763052208894</v>
      </c>
      <c r="AF41" s="227">
        <v>76.400000000000006</v>
      </c>
      <c r="AG41" s="448">
        <v>71.2</v>
      </c>
      <c r="AH41" s="448">
        <v>56.856187290969899</v>
      </c>
      <c r="AI41" s="448">
        <v>52.173913043478301</v>
      </c>
      <c r="AJ41" s="448">
        <v>60.6666666666667</v>
      </c>
      <c r="AK41" s="448">
        <v>56.3333333333333</v>
      </c>
      <c r="AL41" s="448">
        <v>66.6666666666667</v>
      </c>
      <c r="AM41" s="448">
        <v>66.3333333333333</v>
      </c>
      <c r="AN41" s="450">
        <v>75.6666666666667</v>
      </c>
      <c r="AP41" s="441"/>
      <c r="AQ41" s="441"/>
      <c r="AR41" s="441"/>
      <c r="AS41" s="441"/>
      <c r="AT41" s="441"/>
      <c r="AU41" s="441"/>
      <c r="AV41" s="441"/>
      <c r="AW41" s="441"/>
      <c r="AX41" s="72"/>
      <c r="AY41" s="72"/>
      <c r="AZ41" s="72"/>
      <c r="BA41" s="72"/>
    </row>
    <row r="42" spans="1:53">
      <c r="A42" s="458" t="s">
        <v>93</v>
      </c>
      <c r="B42" s="375">
        <v>36.470588235294102</v>
      </c>
      <c r="C42" s="376">
        <v>31.9</v>
      </c>
      <c r="D42" s="370">
        <v>34.799999999999997</v>
      </c>
      <c r="E42" s="373">
        <v>34.799999999999997</v>
      </c>
      <c r="F42" s="373">
        <v>30.8</v>
      </c>
      <c r="G42" s="373">
        <v>61.2</v>
      </c>
      <c r="H42" s="373">
        <v>52.380952380952401</v>
      </c>
      <c r="I42" s="386">
        <v>20.5</v>
      </c>
      <c r="J42" s="386">
        <v>45.3</v>
      </c>
      <c r="K42" s="373">
        <v>59.5</v>
      </c>
      <c r="L42" s="387">
        <v>64.5</v>
      </c>
      <c r="M42" s="386">
        <v>57</v>
      </c>
      <c r="N42" s="373">
        <v>45.8</v>
      </c>
      <c r="O42" s="373">
        <v>41</v>
      </c>
      <c r="P42" s="373">
        <v>50.8</v>
      </c>
      <c r="Q42" s="373">
        <v>66.400000000000006</v>
      </c>
      <c r="R42" s="373">
        <v>52.6</v>
      </c>
      <c r="S42" s="373">
        <v>35.9</v>
      </c>
      <c r="T42" s="373">
        <v>51.1</v>
      </c>
      <c r="U42" s="373">
        <v>51.1</v>
      </c>
      <c r="V42" s="386">
        <v>35.5</v>
      </c>
      <c r="W42" s="373">
        <v>41.8</v>
      </c>
      <c r="X42" s="373">
        <v>51.170568561872898</v>
      </c>
      <c r="Y42" s="373">
        <v>50.251256281407002</v>
      </c>
      <c r="Z42" s="373">
        <v>43</v>
      </c>
      <c r="AA42" s="373">
        <v>42.4</v>
      </c>
      <c r="AB42" s="227">
        <v>47.2</v>
      </c>
      <c r="AC42" s="227">
        <v>54.4</v>
      </c>
      <c r="AD42" s="227">
        <v>59.2</v>
      </c>
      <c r="AE42" s="227">
        <v>52.610441767068302</v>
      </c>
      <c r="AF42" s="227">
        <v>49.2</v>
      </c>
      <c r="AG42" s="448">
        <v>48.4</v>
      </c>
      <c r="AH42" s="448">
        <v>38.1270903010033</v>
      </c>
      <c r="AI42" s="448">
        <v>34.448160535117097</v>
      </c>
      <c r="AJ42" s="448">
        <v>35.3333333333333</v>
      </c>
      <c r="AK42" s="448">
        <v>45.6666666666667</v>
      </c>
      <c r="AL42" s="448">
        <v>51.3333333333333</v>
      </c>
      <c r="AM42" s="448">
        <v>47</v>
      </c>
      <c r="AN42" s="450">
        <v>42</v>
      </c>
      <c r="AP42" s="441"/>
      <c r="AQ42" s="441"/>
      <c r="AR42" s="441"/>
      <c r="AS42" s="441"/>
      <c r="AT42" s="441"/>
      <c r="AU42" s="441"/>
      <c r="AV42" s="441"/>
      <c r="AW42" s="441"/>
      <c r="AX42" s="72"/>
      <c r="AY42" s="72"/>
      <c r="AZ42" s="72"/>
      <c r="BA42" s="72"/>
    </row>
    <row r="43" spans="1:53" s="282" customFormat="1">
      <c r="A43" s="652" t="s">
        <v>198</v>
      </c>
      <c r="B43" s="653"/>
      <c r="C43" s="653"/>
      <c r="D43" s="653"/>
      <c r="E43" s="653"/>
      <c r="F43" s="653"/>
      <c r="G43" s="653"/>
      <c r="H43" s="653"/>
      <c r="I43" s="653"/>
      <c r="J43" s="653"/>
      <c r="K43" s="653"/>
      <c r="L43" s="653"/>
      <c r="M43" s="653"/>
      <c r="N43" s="653"/>
      <c r="O43" s="227"/>
      <c r="P43" s="227"/>
      <c r="Q43" s="227"/>
      <c r="R43" s="227"/>
      <c r="S43" s="227"/>
      <c r="T43" s="227"/>
      <c r="U43" s="227"/>
      <c r="V43" s="266"/>
      <c r="W43" s="227"/>
      <c r="X43" s="227"/>
      <c r="Y43" s="227"/>
      <c r="Z43" s="227"/>
      <c r="AA43" s="227"/>
      <c r="AB43" s="383"/>
      <c r="AC43" s="383"/>
      <c r="AD43" s="383"/>
      <c r="AE43" s="383"/>
      <c r="AF43" s="383"/>
      <c r="AG43" s="391"/>
      <c r="AH43" s="391"/>
      <c r="AI43" s="391"/>
      <c r="AJ43" s="391"/>
      <c r="AK43" s="383"/>
      <c r="AL43" s="383"/>
      <c r="AM43" s="383"/>
      <c r="AN43" s="390"/>
      <c r="AP43" s="442"/>
      <c r="AQ43" s="442"/>
      <c r="AR43" s="442"/>
      <c r="AS43" s="442"/>
      <c r="AT43" s="442"/>
      <c r="AU43" s="442"/>
      <c r="AV43" s="442"/>
      <c r="AW43" s="442"/>
      <c r="AX43" s="72"/>
      <c r="AY43" s="72"/>
      <c r="AZ43" s="72"/>
      <c r="BA43" s="72"/>
    </row>
    <row r="44" spans="1:53">
      <c r="A44" s="363" t="s">
        <v>68</v>
      </c>
      <c r="B44" s="364">
        <v>81.481481481481495</v>
      </c>
      <c r="C44" s="364">
        <v>69.565217391304301</v>
      </c>
      <c r="D44" s="364">
        <v>68.965517241379303</v>
      </c>
      <c r="E44" s="227">
        <v>68.965517241379303</v>
      </c>
      <c r="F44" s="227">
        <v>87.5</v>
      </c>
      <c r="G44" s="227">
        <v>90.625</v>
      </c>
      <c r="H44" s="227">
        <v>86.363636363636402</v>
      </c>
      <c r="I44" s="227">
        <v>95</v>
      </c>
      <c r="J44" s="227">
        <v>45.945945945945901</v>
      </c>
      <c r="K44" s="227">
        <v>36</v>
      </c>
      <c r="L44" s="227">
        <v>79.487179487179503</v>
      </c>
      <c r="M44" s="227">
        <v>12.1212121212121</v>
      </c>
      <c r="N44" s="227">
        <v>10.8108108108108</v>
      </c>
      <c r="O44" s="227">
        <v>48.717948717948701</v>
      </c>
      <c r="P44" s="227">
        <v>13.3333333333333</v>
      </c>
      <c r="Q44" s="227">
        <v>57.692307692307701</v>
      </c>
      <c r="R44" s="227">
        <v>53.125</v>
      </c>
      <c r="S44" s="227">
        <v>33.3333333333333</v>
      </c>
      <c r="T44" s="227">
        <v>65.5</v>
      </c>
      <c r="U44" s="227">
        <v>60.655737704918003</v>
      </c>
      <c r="V44" s="227">
        <v>26.6666666666667</v>
      </c>
      <c r="W44" s="227">
        <v>77.586206896551701</v>
      </c>
      <c r="X44" s="227">
        <v>75</v>
      </c>
      <c r="Y44" s="227">
        <v>75</v>
      </c>
      <c r="Z44" s="227">
        <v>71.794871794871796</v>
      </c>
      <c r="AA44" s="227">
        <v>62</v>
      </c>
      <c r="AB44" s="227">
        <v>86</v>
      </c>
      <c r="AC44" s="227">
        <v>62</v>
      </c>
      <c r="AD44" s="227">
        <v>72</v>
      </c>
      <c r="AE44" s="227">
        <v>66</v>
      </c>
      <c r="AF44" s="227">
        <v>72</v>
      </c>
      <c r="AG44" s="448">
        <v>88</v>
      </c>
      <c r="AH44" s="448">
        <v>78.3333333333333</v>
      </c>
      <c r="AI44" s="448">
        <v>66.6666666666667</v>
      </c>
      <c r="AJ44" s="448">
        <v>55</v>
      </c>
      <c r="AK44" s="448">
        <v>65</v>
      </c>
      <c r="AL44" s="448">
        <v>66.6666666666667</v>
      </c>
      <c r="AM44" s="448">
        <v>61.6666666666667</v>
      </c>
      <c r="AN44" s="450">
        <v>58.139534883720899</v>
      </c>
      <c r="AP44" s="441"/>
      <c r="AQ44" s="441"/>
      <c r="AR44" s="441"/>
      <c r="AS44" s="441"/>
      <c r="AT44" s="441"/>
      <c r="AU44" s="441"/>
      <c r="AV44" s="441"/>
      <c r="AW44" s="441"/>
      <c r="AX44" s="72"/>
      <c r="AY44" s="72"/>
      <c r="AZ44" s="72"/>
      <c r="BA44" s="72"/>
    </row>
    <row r="45" spans="1:53">
      <c r="A45" s="367" t="s">
        <v>69</v>
      </c>
      <c r="B45" s="364">
        <v>75</v>
      </c>
      <c r="C45" s="364">
        <v>66.6666666666667</v>
      </c>
      <c r="D45" s="364">
        <v>100</v>
      </c>
      <c r="E45" s="227">
        <v>100</v>
      </c>
      <c r="F45" s="227">
        <v>100</v>
      </c>
      <c r="G45" s="227">
        <v>100</v>
      </c>
      <c r="H45" s="227">
        <v>100</v>
      </c>
      <c r="I45" s="227">
        <v>100</v>
      </c>
      <c r="J45" s="227">
        <v>100</v>
      </c>
      <c r="K45" s="227">
        <v>36.842105263157897</v>
      </c>
      <c r="L45" s="227">
        <v>57.142857142857103</v>
      </c>
      <c r="M45" s="227">
        <v>33.3333333333333</v>
      </c>
      <c r="N45" s="227">
        <v>50</v>
      </c>
      <c r="O45" s="227">
        <v>46.6666666666667</v>
      </c>
      <c r="P45" s="227">
        <v>60</v>
      </c>
      <c r="Q45" s="227">
        <v>72.727272727272705</v>
      </c>
      <c r="R45" s="227">
        <v>58.139534883720899</v>
      </c>
      <c r="S45" s="227">
        <v>26.829268292682901</v>
      </c>
      <c r="T45" s="227">
        <v>53.8</v>
      </c>
      <c r="U45" s="227">
        <v>62.790697674418603</v>
      </c>
      <c r="V45" s="227">
        <v>10.526315789473699</v>
      </c>
      <c r="W45" s="227">
        <v>77.272727272727295</v>
      </c>
      <c r="X45" s="227">
        <v>80</v>
      </c>
      <c r="Y45" s="227">
        <v>70.9677419354839</v>
      </c>
      <c r="Z45" s="227">
        <v>87.096774193548399</v>
      </c>
      <c r="AA45" s="227">
        <v>70.270270270270302</v>
      </c>
      <c r="AB45" s="227">
        <v>83.783783783783804</v>
      </c>
      <c r="AC45" s="227">
        <v>59.459459459459502</v>
      </c>
      <c r="AD45" s="227">
        <v>83.783783783783804</v>
      </c>
      <c r="AE45" s="227">
        <v>90.322580645161295</v>
      </c>
      <c r="AF45" s="227">
        <v>74.358974358974393</v>
      </c>
      <c r="AG45" s="448">
        <v>84.210526315789494</v>
      </c>
      <c r="AH45" s="448">
        <v>89.130434782608702</v>
      </c>
      <c r="AI45" s="448">
        <v>62.2222222222222</v>
      </c>
      <c r="AJ45" s="448">
        <v>48.8888888888889</v>
      </c>
      <c r="AK45" s="448">
        <v>73.913043478260903</v>
      </c>
      <c r="AL45" s="448">
        <v>76.086956521739097</v>
      </c>
      <c r="AM45" s="448">
        <v>66.6666666666667</v>
      </c>
      <c r="AN45" s="450">
        <v>67.567567567567593</v>
      </c>
      <c r="AP45" s="441"/>
      <c r="AQ45" s="441"/>
      <c r="AR45" s="441"/>
      <c r="AS45" s="441"/>
      <c r="AT45" s="441"/>
      <c r="AU45" s="441"/>
      <c r="AV45" s="441"/>
      <c r="AW45" s="441"/>
      <c r="AX45" s="72"/>
      <c r="AY45" s="72"/>
      <c r="AZ45" s="72"/>
      <c r="BA45" s="72"/>
    </row>
    <row r="46" spans="1:53">
      <c r="A46" s="367" t="s">
        <v>71</v>
      </c>
      <c r="B46" s="364">
        <v>60.714285714285701</v>
      </c>
      <c r="C46" s="364">
        <v>75</v>
      </c>
      <c r="D46" s="364">
        <v>75</v>
      </c>
      <c r="E46" s="227">
        <v>85.714285714285694</v>
      </c>
      <c r="F46" s="227">
        <v>76.923076923076906</v>
      </c>
      <c r="G46" s="227">
        <v>94.4444444444444</v>
      </c>
      <c r="H46" s="227">
        <v>85.714285714285694</v>
      </c>
      <c r="I46" s="227">
        <v>100</v>
      </c>
      <c r="J46" s="227">
        <v>33.3333333333333</v>
      </c>
      <c r="K46" s="227">
        <v>46.341463414634099</v>
      </c>
      <c r="L46" s="227">
        <v>8.5714285714285694</v>
      </c>
      <c r="M46" s="227">
        <v>38.461538461538503</v>
      </c>
      <c r="N46" s="227">
        <v>31.25</v>
      </c>
      <c r="O46" s="227">
        <v>40.540540540540498</v>
      </c>
      <c r="P46" s="227">
        <v>45.454545454545503</v>
      </c>
      <c r="Q46" s="227">
        <v>40.540540540540498</v>
      </c>
      <c r="R46" s="227">
        <v>78.947368421052602</v>
      </c>
      <c r="S46" s="227">
        <v>65.3333333333333</v>
      </c>
      <c r="T46" s="227">
        <v>47.2</v>
      </c>
      <c r="U46" s="227">
        <v>65</v>
      </c>
      <c r="V46" s="227">
        <v>7.6923076923076898</v>
      </c>
      <c r="W46" s="227">
        <v>75</v>
      </c>
      <c r="X46" s="227">
        <v>83.3333333333333</v>
      </c>
      <c r="Y46" s="227">
        <v>76.470588235294102</v>
      </c>
      <c r="Z46" s="227">
        <v>78.431372549019599</v>
      </c>
      <c r="AA46" s="227">
        <v>75.384615384615401</v>
      </c>
      <c r="AB46" s="227">
        <v>80.303030303030297</v>
      </c>
      <c r="AC46" s="227">
        <v>72.727272727272705</v>
      </c>
      <c r="AD46" s="227">
        <v>80.303030303030297</v>
      </c>
      <c r="AE46" s="227">
        <v>80.701754385964904</v>
      </c>
      <c r="AF46" s="227">
        <v>72.307692307692307</v>
      </c>
      <c r="AG46" s="448">
        <v>83.076923076923094</v>
      </c>
      <c r="AH46" s="448">
        <v>73.076923076923094</v>
      </c>
      <c r="AI46" s="448">
        <v>73.076923076923094</v>
      </c>
      <c r="AJ46" s="448">
        <v>61.538461538461497</v>
      </c>
      <c r="AK46" s="448">
        <v>80.769230769230802</v>
      </c>
      <c r="AL46" s="448">
        <v>73.076923076923094</v>
      </c>
      <c r="AM46" s="448">
        <v>67.948717948717999</v>
      </c>
      <c r="AN46" s="450">
        <v>68.421052631578902</v>
      </c>
      <c r="AP46" s="441"/>
      <c r="AQ46" s="441"/>
      <c r="AR46" s="441"/>
      <c r="AS46" s="441"/>
      <c r="AT46" s="441"/>
      <c r="AU46" s="441"/>
      <c r="AV46" s="441"/>
      <c r="AW46" s="441"/>
      <c r="AX46" s="72"/>
      <c r="AY46" s="72"/>
      <c r="AZ46" s="72"/>
      <c r="BA46" s="72"/>
    </row>
    <row r="47" spans="1:53">
      <c r="A47" s="367" t="s">
        <v>73</v>
      </c>
      <c r="B47" s="364">
        <v>68.421052631578902</v>
      </c>
      <c r="C47" s="364">
        <v>66.6666666666667</v>
      </c>
      <c r="D47" s="364">
        <v>73.684210526315795</v>
      </c>
      <c r="E47" s="227">
        <v>80.952380952380906</v>
      </c>
      <c r="F47" s="227">
        <v>92.307692307692307</v>
      </c>
      <c r="G47" s="227">
        <v>100</v>
      </c>
      <c r="H47" s="227">
        <v>100</v>
      </c>
      <c r="I47" s="227">
        <v>66.6666666666667</v>
      </c>
      <c r="J47" s="227">
        <v>76.470588235294102</v>
      </c>
      <c r="K47" s="227">
        <v>3.8961038961039001</v>
      </c>
      <c r="L47" s="227">
        <v>20</v>
      </c>
      <c r="M47" s="227">
        <v>54.545454545454497</v>
      </c>
      <c r="N47" s="227">
        <v>0.81967213114754101</v>
      </c>
      <c r="O47" s="227">
        <v>13.157894736842101</v>
      </c>
      <c r="P47" s="227">
        <v>-1.92307692307692</v>
      </c>
      <c r="Q47" s="227">
        <v>18.8118811881188</v>
      </c>
      <c r="R47" s="81">
        <v>47.169811320754697</v>
      </c>
      <c r="S47" s="227">
        <v>38.596491228070199</v>
      </c>
      <c r="T47" s="227">
        <v>42.3</v>
      </c>
      <c r="U47" s="227">
        <v>47.826086956521699</v>
      </c>
      <c r="V47" s="81">
        <v>35.135135135135101</v>
      </c>
      <c r="W47" s="81">
        <v>63.247863247863201</v>
      </c>
      <c r="X47" s="81">
        <v>75.862068965517196</v>
      </c>
      <c r="Y47" s="227">
        <v>84.415584415584405</v>
      </c>
      <c r="Z47" s="81">
        <v>69.230769230769198</v>
      </c>
      <c r="AA47" s="81">
        <v>73.469387755102005</v>
      </c>
      <c r="AB47" s="81">
        <v>79.381443298969103</v>
      </c>
      <c r="AC47" s="227">
        <v>68.041237113402104</v>
      </c>
      <c r="AD47" s="81">
        <v>77.319587628866003</v>
      </c>
      <c r="AE47" s="81">
        <v>64.646464646464693</v>
      </c>
      <c r="AF47" s="81">
        <v>71.875</v>
      </c>
      <c r="AG47" s="460">
        <v>70.103092783505105</v>
      </c>
      <c r="AH47" s="448">
        <v>69.565217391304301</v>
      </c>
      <c r="AI47" s="448">
        <v>65.517241379310306</v>
      </c>
      <c r="AJ47" s="448">
        <v>48.717948717948701</v>
      </c>
      <c r="AK47" s="460">
        <v>65.517241379310306</v>
      </c>
      <c r="AL47" s="448">
        <v>73.275862068965495</v>
      </c>
      <c r="AM47" s="448">
        <v>71.794871794871796</v>
      </c>
      <c r="AN47" s="450">
        <v>56.989247311828002</v>
      </c>
      <c r="AP47" s="441"/>
      <c r="AQ47" s="441"/>
      <c r="AR47" s="441"/>
      <c r="AS47" s="441"/>
      <c r="AT47" s="441"/>
      <c r="AU47" s="441"/>
      <c r="AV47" s="441"/>
      <c r="AW47" s="441"/>
      <c r="AX47" s="72"/>
      <c r="AY47" s="72"/>
      <c r="AZ47" s="72"/>
      <c r="BA47" s="72"/>
    </row>
    <row r="48" spans="1:53">
      <c r="A48" s="368" t="s">
        <v>74</v>
      </c>
      <c r="B48" s="364">
        <v>100</v>
      </c>
      <c r="C48" s="364">
        <v>50</v>
      </c>
      <c r="D48" s="364">
        <v>75</v>
      </c>
      <c r="E48" s="227">
        <v>100</v>
      </c>
      <c r="F48" s="227">
        <v>100</v>
      </c>
      <c r="G48" s="227">
        <v>0</v>
      </c>
      <c r="H48" s="227">
        <v>0</v>
      </c>
      <c r="I48" s="227">
        <v>0</v>
      </c>
      <c r="J48" s="227">
        <v>71.428571428571402</v>
      </c>
      <c r="K48" s="227">
        <v>38.461538461538503</v>
      </c>
      <c r="L48" s="227">
        <v>87.5</v>
      </c>
      <c r="M48" s="227">
        <v>62.5</v>
      </c>
      <c r="N48" s="227">
        <v>37.5</v>
      </c>
      <c r="O48" s="227">
        <v>50</v>
      </c>
      <c r="P48" s="227">
        <v>52.941176470588204</v>
      </c>
      <c r="Q48" s="227">
        <v>70.370370370370395</v>
      </c>
      <c r="R48" s="227">
        <v>71.428571428571402</v>
      </c>
      <c r="S48" s="227">
        <v>40</v>
      </c>
      <c r="T48" s="227">
        <v>55.6</v>
      </c>
      <c r="U48" s="227">
        <v>60</v>
      </c>
      <c r="V48" s="227">
        <v>36</v>
      </c>
      <c r="W48" s="227">
        <v>65.2173913043478</v>
      </c>
      <c r="X48" s="227">
        <v>76.923076923076906</v>
      </c>
      <c r="Y48" s="227">
        <v>72.2222222222222</v>
      </c>
      <c r="Z48" s="227">
        <v>63.157894736842103</v>
      </c>
      <c r="AA48" s="227">
        <v>75</v>
      </c>
      <c r="AB48" s="227">
        <v>73.913043478260903</v>
      </c>
      <c r="AC48" s="227">
        <v>60.869565217391298</v>
      </c>
      <c r="AD48" s="227">
        <v>72.727272727272705</v>
      </c>
      <c r="AE48" s="227">
        <v>62.5</v>
      </c>
      <c r="AF48" s="227">
        <v>54.545454545454497</v>
      </c>
      <c r="AG48" s="448">
        <v>56.521739130434803</v>
      </c>
      <c r="AH48" s="448">
        <v>53.846153846153797</v>
      </c>
      <c r="AI48" s="448">
        <v>59.259259259259302</v>
      </c>
      <c r="AJ48" s="448">
        <v>46.428571428571402</v>
      </c>
      <c r="AK48" s="448">
        <v>62.962962962962997</v>
      </c>
      <c r="AL48" s="448">
        <v>74.074074074074105</v>
      </c>
      <c r="AM48" s="448">
        <v>50</v>
      </c>
      <c r="AN48" s="450">
        <v>40</v>
      </c>
      <c r="AP48" s="441"/>
      <c r="AQ48" s="441"/>
      <c r="AR48" s="441"/>
      <c r="AS48" s="441"/>
      <c r="AT48" s="441"/>
      <c r="AU48" s="441"/>
      <c r="AV48" s="441"/>
      <c r="AW48" s="441"/>
      <c r="AX48" s="72"/>
      <c r="AY48" s="72"/>
      <c r="AZ48" s="72"/>
      <c r="BA48" s="72"/>
    </row>
    <row r="49" spans="1:53">
      <c r="A49" s="368" t="s">
        <v>75</v>
      </c>
      <c r="B49" s="364">
        <v>0</v>
      </c>
      <c r="C49" s="364">
        <v>72.727272727272705</v>
      </c>
      <c r="D49" s="364">
        <v>90</v>
      </c>
      <c r="E49" s="227">
        <v>81.818181818181799</v>
      </c>
      <c r="F49" s="227">
        <v>75</v>
      </c>
      <c r="G49" s="227">
        <v>100</v>
      </c>
      <c r="H49" s="227">
        <v>100</v>
      </c>
      <c r="I49" s="227">
        <v>80</v>
      </c>
      <c r="J49" s="227">
        <v>0</v>
      </c>
      <c r="K49" s="227">
        <v>0</v>
      </c>
      <c r="L49" s="227">
        <v>0</v>
      </c>
      <c r="M49" s="227">
        <v>0</v>
      </c>
      <c r="N49" s="227">
        <v>0</v>
      </c>
      <c r="O49" s="227">
        <v>0</v>
      </c>
      <c r="P49" s="227">
        <v>0</v>
      </c>
      <c r="Q49" s="227">
        <v>0</v>
      </c>
      <c r="R49" s="227">
        <v>41.935483870967701</v>
      </c>
      <c r="S49" s="227">
        <v>31.25</v>
      </c>
      <c r="T49" s="227">
        <v>33.299999999999997</v>
      </c>
      <c r="U49" s="227">
        <v>31.034482758620701</v>
      </c>
      <c r="V49" s="227">
        <v>17.241379310344801</v>
      </c>
      <c r="W49" s="227">
        <v>72.413793103448299</v>
      </c>
      <c r="X49" s="227">
        <v>65.517241379310306</v>
      </c>
      <c r="Y49" s="227">
        <v>84.210526315789494</v>
      </c>
      <c r="Z49" s="227">
        <v>73.684210526315795</v>
      </c>
      <c r="AA49" s="227">
        <v>66.6666666666667</v>
      </c>
      <c r="AB49" s="227">
        <v>83.3333333333333</v>
      </c>
      <c r="AC49" s="227">
        <v>70.8333333333333</v>
      </c>
      <c r="AD49" s="227">
        <v>72</v>
      </c>
      <c r="AE49" s="227">
        <v>68.421052631578902</v>
      </c>
      <c r="AF49" s="227">
        <v>75</v>
      </c>
      <c r="AG49" s="448">
        <v>75</v>
      </c>
      <c r="AH49" s="448">
        <v>68.965517241379303</v>
      </c>
      <c r="AI49" s="448">
        <v>68.965517241379303</v>
      </c>
      <c r="AJ49" s="448">
        <v>44.827586206896598</v>
      </c>
      <c r="AK49" s="448">
        <v>58.620689655172399</v>
      </c>
      <c r="AL49" s="448">
        <v>65.517241379310306</v>
      </c>
      <c r="AM49" s="448">
        <v>68.965517241379303</v>
      </c>
      <c r="AN49" s="450">
        <v>60</v>
      </c>
      <c r="AP49" s="441"/>
      <c r="AQ49" s="441"/>
      <c r="AR49" s="441"/>
      <c r="AS49" s="441"/>
      <c r="AT49" s="441"/>
      <c r="AU49" s="441"/>
      <c r="AV49" s="441"/>
      <c r="AW49" s="441"/>
      <c r="AX49" s="72"/>
      <c r="AY49" s="72"/>
      <c r="AZ49" s="72"/>
      <c r="BA49" s="72"/>
    </row>
    <row r="50" spans="1:53">
      <c r="A50" s="368" t="s">
        <v>77</v>
      </c>
      <c r="B50" s="364">
        <v>83.3333333333333</v>
      </c>
      <c r="C50" s="364">
        <v>80</v>
      </c>
      <c r="D50" s="364">
        <v>80</v>
      </c>
      <c r="E50" s="227">
        <v>80</v>
      </c>
      <c r="F50" s="227">
        <v>100</v>
      </c>
      <c r="G50" s="227">
        <v>100</v>
      </c>
      <c r="H50" s="227">
        <v>75</v>
      </c>
      <c r="I50" s="227">
        <v>0</v>
      </c>
      <c r="J50" s="227">
        <v>0</v>
      </c>
      <c r="K50" s="227">
        <v>0</v>
      </c>
      <c r="L50" s="227">
        <v>0</v>
      </c>
      <c r="M50" s="227">
        <v>0</v>
      </c>
      <c r="N50" s="227">
        <v>0</v>
      </c>
      <c r="O50" s="227">
        <v>0</v>
      </c>
      <c r="P50" s="227">
        <v>0</v>
      </c>
      <c r="Q50" s="227">
        <v>0</v>
      </c>
      <c r="R50" s="227">
        <v>54.285714285714299</v>
      </c>
      <c r="S50" s="227">
        <v>54.838709677419402</v>
      </c>
      <c r="T50" s="227">
        <v>53.2</v>
      </c>
      <c r="U50" s="227">
        <v>50</v>
      </c>
      <c r="V50" s="227">
        <v>26.6666666666667</v>
      </c>
      <c r="W50" s="227">
        <v>50</v>
      </c>
      <c r="X50" s="227">
        <v>80</v>
      </c>
      <c r="Y50" s="227">
        <v>90</v>
      </c>
      <c r="Z50" s="227">
        <v>80</v>
      </c>
      <c r="AA50" s="227">
        <v>76</v>
      </c>
      <c r="AB50" s="227">
        <v>92</v>
      </c>
      <c r="AC50" s="227">
        <v>76</v>
      </c>
      <c r="AD50" s="227">
        <v>80</v>
      </c>
      <c r="AE50" s="227">
        <v>65</v>
      </c>
      <c r="AF50" s="227">
        <v>80</v>
      </c>
      <c r="AG50" s="448">
        <v>88</v>
      </c>
      <c r="AH50" s="448">
        <v>76.6666666666667</v>
      </c>
      <c r="AI50" s="448">
        <v>76.6666666666667</v>
      </c>
      <c r="AJ50" s="448">
        <v>53.3333333333333</v>
      </c>
      <c r="AK50" s="448">
        <v>73.3333333333333</v>
      </c>
      <c r="AL50" s="448">
        <v>86.6666666666667</v>
      </c>
      <c r="AM50" s="448">
        <v>90</v>
      </c>
      <c r="AN50" s="450">
        <v>50</v>
      </c>
      <c r="AP50" s="441"/>
      <c r="AQ50" s="441"/>
      <c r="AR50" s="441"/>
      <c r="AS50" s="441"/>
      <c r="AT50" s="441"/>
      <c r="AU50" s="441"/>
      <c r="AV50" s="441"/>
      <c r="AW50" s="441"/>
      <c r="AX50" s="72"/>
      <c r="AY50" s="72"/>
      <c r="AZ50" s="72"/>
      <c r="BA50" s="72"/>
    </row>
    <row r="51" spans="1:53" ht="15" thickBot="1">
      <c r="A51" s="377" t="s">
        <v>78</v>
      </c>
      <c r="B51" s="378">
        <v>0</v>
      </c>
      <c r="C51" s="378">
        <v>80</v>
      </c>
      <c r="D51" s="378">
        <v>83.3333333333333</v>
      </c>
      <c r="E51" s="239">
        <v>83.3333333333333</v>
      </c>
      <c r="F51" s="239">
        <v>100</v>
      </c>
      <c r="G51" s="239">
        <v>100</v>
      </c>
      <c r="H51" s="239">
        <v>100</v>
      </c>
      <c r="I51" s="239">
        <v>100</v>
      </c>
      <c r="J51" s="239">
        <v>0</v>
      </c>
      <c r="K51" s="239">
        <v>0</v>
      </c>
      <c r="L51" s="239">
        <v>0</v>
      </c>
      <c r="M51" s="239">
        <v>0</v>
      </c>
      <c r="N51" s="239">
        <v>0</v>
      </c>
      <c r="O51" s="239">
        <v>0</v>
      </c>
      <c r="P51" s="239">
        <v>0</v>
      </c>
      <c r="Q51" s="239">
        <v>0</v>
      </c>
      <c r="R51" s="239">
        <v>15.789473684210501</v>
      </c>
      <c r="S51" s="239">
        <v>29.0322580645161</v>
      </c>
      <c r="T51" s="239">
        <v>15.8</v>
      </c>
      <c r="U51" s="239">
        <v>51.724137931034498</v>
      </c>
      <c r="V51" s="239">
        <v>62.962962962962997</v>
      </c>
      <c r="W51" s="239">
        <v>65.714285714285694</v>
      </c>
      <c r="X51" s="239">
        <v>80.645161290322605</v>
      </c>
      <c r="Y51" s="239">
        <v>90</v>
      </c>
      <c r="Z51" s="239">
        <v>60</v>
      </c>
      <c r="AA51" s="239">
        <v>76</v>
      </c>
      <c r="AB51" s="239">
        <v>68</v>
      </c>
      <c r="AC51" s="239">
        <v>64</v>
      </c>
      <c r="AD51" s="239">
        <v>84</v>
      </c>
      <c r="AE51" s="239">
        <v>65</v>
      </c>
      <c r="AF51" s="239">
        <v>76</v>
      </c>
      <c r="AG51" s="461">
        <v>60</v>
      </c>
      <c r="AH51" s="461">
        <v>76.6666666666667</v>
      </c>
      <c r="AI51" s="461">
        <v>56.6666666666667</v>
      </c>
      <c r="AJ51" s="461">
        <v>50</v>
      </c>
      <c r="AK51" s="461">
        <v>66.6666666666667</v>
      </c>
      <c r="AL51" s="461">
        <v>66.6666666666667</v>
      </c>
      <c r="AM51" s="461">
        <v>76.6666666666667</v>
      </c>
      <c r="AN51" s="462">
        <v>71.428571428571402</v>
      </c>
      <c r="AP51" s="441"/>
      <c r="AQ51" s="441"/>
      <c r="AR51" s="441"/>
      <c r="AS51" s="441"/>
      <c r="AT51" s="441"/>
      <c r="AU51" s="441"/>
      <c r="AV51" s="441"/>
      <c r="AW51" s="441"/>
      <c r="AX51" s="72"/>
      <c r="AY51" s="72"/>
      <c r="AZ51" s="72"/>
      <c r="BA51" s="72"/>
    </row>
    <row r="52" spans="1:53" s="282" customFormat="1">
      <c r="A52" s="654" t="s">
        <v>199</v>
      </c>
      <c r="B52" s="655"/>
      <c r="C52" s="655"/>
      <c r="D52" s="655"/>
      <c r="E52" s="655"/>
      <c r="F52" s="655"/>
      <c r="G52" s="655"/>
      <c r="H52" s="655"/>
      <c r="I52" s="655"/>
      <c r="J52" s="655"/>
      <c r="K52" s="655"/>
      <c r="L52" s="655"/>
      <c r="M52" s="655"/>
      <c r="N52" s="655"/>
      <c r="O52" s="254"/>
      <c r="P52" s="254"/>
      <c r="Q52" s="254"/>
      <c r="R52" s="254"/>
      <c r="S52" s="254"/>
      <c r="T52" s="254"/>
      <c r="U52" s="254"/>
      <c r="V52" s="430"/>
      <c r="W52" s="254"/>
      <c r="X52" s="254"/>
      <c r="Y52" s="254"/>
      <c r="Z52" s="254"/>
      <c r="AA52" s="254"/>
      <c r="AB52" s="254"/>
      <c r="AC52" s="254"/>
      <c r="AD52" s="254"/>
      <c r="AE52" s="254"/>
      <c r="AF52" s="254"/>
      <c r="AG52" s="430"/>
      <c r="AH52" s="430"/>
      <c r="AI52" s="430"/>
      <c r="AJ52" s="430"/>
      <c r="AK52" s="254"/>
      <c r="AL52" s="254"/>
      <c r="AM52" s="254"/>
      <c r="AN52" s="258"/>
      <c r="AP52" s="442"/>
      <c r="AQ52" s="442"/>
      <c r="AR52" s="442"/>
      <c r="AS52" s="442"/>
      <c r="AT52" s="442"/>
      <c r="AU52" s="442"/>
      <c r="AV52" s="442"/>
      <c r="AW52" s="442"/>
      <c r="AX52" s="72"/>
      <c r="AY52" s="72"/>
      <c r="AZ52" s="72"/>
      <c r="BA52" s="72"/>
    </row>
    <row r="53" spans="1:53">
      <c r="A53" s="367" t="s">
        <v>100</v>
      </c>
      <c r="B53" s="364">
        <v>56.470588235294102</v>
      </c>
      <c r="C53" s="364">
        <v>47.9</v>
      </c>
      <c r="D53" s="364">
        <v>28.8</v>
      </c>
      <c r="E53" s="227">
        <v>37.9</v>
      </c>
      <c r="F53" s="227">
        <v>74.099999999999994</v>
      </c>
      <c r="G53" s="227">
        <v>66.129032258064498</v>
      </c>
      <c r="H53" s="227">
        <v>61.904761904761898</v>
      </c>
      <c r="I53" s="227">
        <v>91.25</v>
      </c>
      <c r="J53" s="227">
        <v>57.15</v>
      </c>
      <c r="K53" s="227">
        <v>28.5</v>
      </c>
      <c r="L53" s="227">
        <v>46.9</v>
      </c>
      <c r="M53" s="227">
        <v>46</v>
      </c>
      <c r="N53" s="227">
        <v>33.65</v>
      </c>
      <c r="O53" s="227">
        <v>37.950000000000003</v>
      </c>
      <c r="P53" s="227">
        <v>35.950000000000003</v>
      </c>
      <c r="Q53" s="227">
        <v>52.05</v>
      </c>
      <c r="R53" s="227">
        <v>44.55</v>
      </c>
      <c r="S53" s="227">
        <v>33.25</v>
      </c>
      <c r="T53" s="227">
        <v>37.9</v>
      </c>
      <c r="U53" s="227">
        <v>37.15</v>
      </c>
      <c r="V53" s="227">
        <v>48.45</v>
      </c>
      <c r="W53" s="227">
        <v>22.75</v>
      </c>
      <c r="X53" s="227">
        <v>43.311036789297702</v>
      </c>
      <c r="Y53" s="227">
        <v>45.7286432160804</v>
      </c>
      <c r="Z53" s="227">
        <v>37.5</v>
      </c>
      <c r="AA53" s="227">
        <v>39.200000000000003</v>
      </c>
      <c r="AB53" s="227">
        <v>43.6</v>
      </c>
      <c r="AC53" s="227">
        <v>32</v>
      </c>
      <c r="AD53" s="227">
        <v>43</v>
      </c>
      <c r="AE53" s="227">
        <v>32.329317269076299</v>
      </c>
      <c r="AF53" s="227">
        <v>41.8</v>
      </c>
      <c r="AG53" s="448">
        <v>42.2</v>
      </c>
      <c r="AH53" s="448">
        <v>33.946488294314399</v>
      </c>
      <c r="AI53" s="448">
        <v>43.311036789297702</v>
      </c>
      <c r="AJ53" s="448">
        <v>49</v>
      </c>
      <c r="AK53" s="448">
        <v>43.1666666666667</v>
      </c>
      <c r="AL53" s="448">
        <v>46.3333333333333</v>
      </c>
      <c r="AM53" s="448">
        <v>40.5</v>
      </c>
      <c r="AN53" s="450">
        <v>45.6666666666667</v>
      </c>
      <c r="AP53" s="441"/>
      <c r="AQ53" s="441"/>
      <c r="AR53" s="441"/>
      <c r="AS53" s="441"/>
      <c r="AT53" s="441"/>
      <c r="AU53" s="441"/>
      <c r="AV53" s="441"/>
      <c r="AW53" s="441"/>
      <c r="AX53" s="72"/>
      <c r="AY53" s="72"/>
      <c r="AZ53" s="72"/>
      <c r="BA53" s="72"/>
    </row>
    <row r="54" spans="1:53" ht="14.25" customHeight="1">
      <c r="A54" s="367" t="s">
        <v>101</v>
      </c>
      <c r="B54" s="364">
        <v>-50</v>
      </c>
      <c r="C54" s="364">
        <v>40.65</v>
      </c>
      <c r="D54" s="364">
        <v>39.1</v>
      </c>
      <c r="E54" s="227">
        <v>46.7</v>
      </c>
      <c r="F54" s="227">
        <v>63.8</v>
      </c>
      <c r="G54" s="227">
        <v>53.225806451612897</v>
      </c>
      <c r="H54" s="227">
        <v>60.714285714285701</v>
      </c>
      <c r="I54" s="227">
        <v>72.5</v>
      </c>
      <c r="J54" s="227">
        <v>50.05</v>
      </c>
      <c r="K54" s="227">
        <v>28.25</v>
      </c>
      <c r="L54" s="227">
        <v>22.45</v>
      </c>
      <c r="M54" s="227">
        <v>12.4</v>
      </c>
      <c r="N54" s="227">
        <v>37.4</v>
      </c>
      <c r="O54" s="227">
        <v>32.25</v>
      </c>
      <c r="P54" s="227">
        <v>33.25</v>
      </c>
      <c r="Q54" s="227">
        <v>27.7</v>
      </c>
      <c r="R54" s="227">
        <v>42.4</v>
      </c>
      <c r="S54" s="227">
        <v>33.799999999999997</v>
      </c>
      <c r="T54" s="227">
        <v>34.4</v>
      </c>
      <c r="U54" s="227">
        <v>30.25</v>
      </c>
      <c r="V54" s="266">
        <v>41.5</v>
      </c>
      <c r="W54" s="227">
        <v>27.95</v>
      </c>
      <c r="X54" s="227">
        <v>34.615384615384599</v>
      </c>
      <c r="Y54" s="227">
        <v>41.457286432160799</v>
      </c>
      <c r="Z54" s="227">
        <v>38</v>
      </c>
      <c r="AA54" s="227">
        <v>32.200000000000003</v>
      </c>
      <c r="AB54" s="227">
        <v>40.6</v>
      </c>
      <c r="AC54" s="227">
        <v>27.2</v>
      </c>
      <c r="AD54" s="227">
        <v>39</v>
      </c>
      <c r="AE54" s="227">
        <v>36.546184738955802</v>
      </c>
      <c r="AF54" s="227">
        <v>35</v>
      </c>
      <c r="AG54" s="448">
        <v>31.4</v>
      </c>
      <c r="AH54" s="448">
        <v>37.123745819398003</v>
      </c>
      <c r="AI54" s="448">
        <v>34.113712374581901</v>
      </c>
      <c r="AJ54" s="448">
        <v>41.3333333333333</v>
      </c>
      <c r="AK54" s="448">
        <v>27.5</v>
      </c>
      <c r="AL54" s="448">
        <v>35.1666666666667</v>
      </c>
      <c r="AM54" s="448">
        <v>29.5</v>
      </c>
      <c r="AN54" s="450">
        <v>38.3333333333333</v>
      </c>
      <c r="AP54" s="441"/>
      <c r="AQ54" s="441"/>
      <c r="AR54" s="441"/>
      <c r="AS54" s="441"/>
      <c r="AT54" s="441"/>
      <c r="AU54" s="441"/>
      <c r="AV54" s="441"/>
      <c r="AW54" s="441"/>
      <c r="AX54" s="72"/>
      <c r="AY54" s="72"/>
      <c r="AZ54" s="72"/>
      <c r="BA54" s="72"/>
    </row>
    <row r="55" spans="1:53">
      <c r="A55" s="367" t="s">
        <v>102</v>
      </c>
      <c r="B55" s="364">
        <v>33.529411764705898</v>
      </c>
      <c r="C55" s="364">
        <v>13</v>
      </c>
      <c r="D55" s="364">
        <v>9.1999999999999993</v>
      </c>
      <c r="E55" s="227">
        <v>14.3</v>
      </c>
      <c r="F55" s="227">
        <v>52.3</v>
      </c>
      <c r="G55" s="227">
        <v>46.236559139785001</v>
      </c>
      <c r="H55" s="227">
        <v>40.476190476190503</v>
      </c>
      <c r="I55" s="227">
        <v>57.5</v>
      </c>
      <c r="J55" s="227">
        <v>45.85</v>
      </c>
      <c r="K55" s="227">
        <v>15</v>
      </c>
      <c r="L55" s="227">
        <v>16.75</v>
      </c>
      <c r="M55" s="227">
        <v>1.6</v>
      </c>
      <c r="N55" s="227">
        <v>19.95</v>
      </c>
      <c r="O55" s="227">
        <v>15.05</v>
      </c>
      <c r="P55" s="227">
        <v>7.25</v>
      </c>
      <c r="Q55" s="227">
        <v>13.7</v>
      </c>
      <c r="R55" s="227">
        <v>20.7</v>
      </c>
      <c r="S55" s="227">
        <v>16.25</v>
      </c>
      <c r="T55" s="227">
        <v>23.6</v>
      </c>
      <c r="U55" s="227">
        <v>9.3000000000000007</v>
      </c>
      <c r="V55" s="227">
        <v>15.35</v>
      </c>
      <c r="W55" s="227">
        <v>18.600000000000001</v>
      </c>
      <c r="X55" s="227">
        <v>34.949832775919702</v>
      </c>
      <c r="Y55" s="227">
        <v>30.653266331658301</v>
      </c>
      <c r="Z55" s="227">
        <v>24</v>
      </c>
      <c r="AA55" s="227">
        <v>26</v>
      </c>
      <c r="AB55" s="227">
        <v>27</v>
      </c>
      <c r="AC55" s="227">
        <v>20</v>
      </c>
      <c r="AD55" s="227">
        <v>21.8</v>
      </c>
      <c r="AE55" s="227">
        <v>26.907630522088301</v>
      </c>
      <c r="AF55" s="227">
        <v>17.2</v>
      </c>
      <c r="AG55" s="448">
        <v>24.8</v>
      </c>
      <c r="AH55" s="448">
        <v>31.103678929765898</v>
      </c>
      <c r="AI55" s="448">
        <v>30.769230769230798</v>
      </c>
      <c r="AJ55" s="448">
        <v>25.1666666666667</v>
      </c>
      <c r="AK55" s="448">
        <v>33.3333333333333</v>
      </c>
      <c r="AL55" s="448">
        <v>38</v>
      </c>
      <c r="AM55" s="448">
        <v>23</v>
      </c>
      <c r="AN55" s="450">
        <v>19.6666666666667</v>
      </c>
      <c r="AP55" s="441"/>
      <c r="AQ55" s="441"/>
      <c r="AR55" s="441"/>
      <c r="AS55" s="441"/>
      <c r="AT55" s="441"/>
      <c r="AU55" s="441"/>
      <c r="AV55" s="441"/>
      <c r="AW55" s="441"/>
      <c r="AX55" s="72"/>
      <c r="AY55" s="72"/>
      <c r="AZ55" s="72"/>
      <c r="BA55" s="72"/>
    </row>
    <row r="56" spans="1:53">
      <c r="A56" s="367" t="s">
        <v>104</v>
      </c>
      <c r="B56" s="364">
        <v>21.764705882352899</v>
      </c>
      <c r="C56" s="364">
        <v>15.15</v>
      </c>
      <c r="D56" s="364">
        <v>2.7</v>
      </c>
      <c r="E56" s="227">
        <v>-3.9</v>
      </c>
      <c r="F56" s="227">
        <v>46.9</v>
      </c>
      <c r="G56" s="227">
        <v>44.086021505376301</v>
      </c>
      <c r="H56" s="227">
        <v>20.238095238095202</v>
      </c>
      <c r="I56" s="227">
        <v>65</v>
      </c>
      <c r="J56" s="227">
        <v>34.549999999999997</v>
      </c>
      <c r="K56" s="227">
        <v>15.5</v>
      </c>
      <c r="L56" s="227">
        <v>14.9</v>
      </c>
      <c r="M56" s="227">
        <v>0.45000000000000301</v>
      </c>
      <c r="N56" s="227">
        <v>8.35</v>
      </c>
      <c r="O56" s="227">
        <v>23.8</v>
      </c>
      <c r="P56" s="227">
        <v>3.3</v>
      </c>
      <c r="Q56" s="227">
        <v>19.3</v>
      </c>
      <c r="R56" s="227">
        <v>16.95</v>
      </c>
      <c r="S56" s="227">
        <v>15.15</v>
      </c>
      <c r="T56" s="227">
        <v>19.100000000000001</v>
      </c>
      <c r="U56" s="227">
        <v>12.55</v>
      </c>
      <c r="V56" s="227">
        <v>25.95</v>
      </c>
      <c r="W56" s="227">
        <v>16.7</v>
      </c>
      <c r="X56" s="227">
        <v>27.926421404682301</v>
      </c>
      <c r="Y56" s="227">
        <v>25.8793969849246</v>
      </c>
      <c r="Z56" s="227">
        <v>23.75</v>
      </c>
      <c r="AA56" s="227">
        <v>22.8</v>
      </c>
      <c r="AB56" s="227">
        <v>31.4</v>
      </c>
      <c r="AC56" s="227">
        <v>16</v>
      </c>
      <c r="AD56" s="227">
        <v>27.8</v>
      </c>
      <c r="AE56" s="227">
        <v>26.305220883534101</v>
      </c>
      <c r="AF56" s="227">
        <v>22.2</v>
      </c>
      <c r="AG56" s="448">
        <v>28.4</v>
      </c>
      <c r="AH56" s="448">
        <v>35.618729096990002</v>
      </c>
      <c r="AI56" s="448">
        <v>34.7826086956522</v>
      </c>
      <c r="AJ56" s="448">
        <v>30.3333333333333</v>
      </c>
      <c r="AK56" s="448">
        <v>30.8333333333333</v>
      </c>
      <c r="AL56" s="448">
        <v>37.8333333333333</v>
      </c>
      <c r="AM56" s="448">
        <v>29.6666666666667</v>
      </c>
      <c r="AN56" s="450">
        <v>35.8333333333333</v>
      </c>
      <c r="AP56" s="441"/>
      <c r="AQ56" s="441"/>
      <c r="AR56" s="441"/>
      <c r="AS56" s="441"/>
      <c r="AT56" s="441"/>
      <c r="AU56" s="441"/>
      <c r="AV56" s="441"/>
      <c r="AW56" s="441"/>
      <c r="AX56" s="72"/>
      <c r="AY56" s="72"/>
      <c r="AZ56" s="72"/>
      <c r="BA56" s="72"/>
    </row>
    <row r="57" spans="1:53">
      <c r="A57" s="367" t="s">
        <v>105</v>
      </c>
      <c r="B57" s="364">
        <v>25.882352941176499</v>
      </c>
      <c r="C57" s="364">
        <v>7.3</v>
      </c>
      <c r="D57" s="364">
        <v>24.5</v>
      </c>
      <c r="E57" s="227">
        <v>21.8</v>
      </c>
      <c r="F57" s="227">
        <v>53.8</v>
      </c>
      <c r="G57" s="227">
        <v>45.6989247311828</v>
      </c>
      <c r="H57" s="227">
        <v>52.380952380952401</v>
      </c>
      <c r="I57" s="227">
        <v>16.25</v>
      </c>
      <c r="J57" s="227">
        <v>49.4</v>
      </c>
      <c r="K57" s="227">
        <v>42.75</v>
      </c>
      <c r="L57" s="227">
        <v>46.35</v>
      </c>
      <c r="M57" s="227">
        <v>41.4</v>
      </c>
      <c r="N57" s="227">
        <v>41.75</v>
      </c>
      <c r="O57" s="227">
        <v>41.05</v>
      </c>
      <c r="P57" s="227">
        <v>45.05</v>
      </c>
      <c r="Q57" s="227">
        <v>31.95</v>
      </c>
      <c r="R57" s="227">
        <v>25.9</v>
      </c>
      <c r="S57" s="227">
        <v>24.85</v>
      </c>
      <c r="T57" s="227">
        <v>14.2</v>
      </c>
      <c r="U57" s="227">
        <v>24.15</v>
      </c>
      <c r="V57" s="227">
        <v>23</v>
      </c>
      <c r="W57" s="227">
        <v>23.55</v>
      </c>
      <c r="X57" s="227">
        <v>23.2441471571906</v>
      </c>
      <c r="Y57" s="227">
        <v>21.859296482412098</v>
      </c>
      <c r="Z57" s="227">
        <v>25.25</v>
      </c>
      <c r="AA57" s="227">
        <v>19</v>
      </c>
      <c r="AB57" s="227">
        <v>16.8</v>
      </c>
      <c r="AC57" s="227">
        <v>15.8</v>
      </c>
      <c r="AD57" s="227">
        <v>33.200000000000003</v>
      </c>
      <c r="AE57" s="227">
        <v>31.9277108433735</v>
      </c>
      <c r="AF57" s="227">
        <v>27.4</v>
      </c>
      <c r="AG57" s="448">
        <v>31.4</v>
      </c>
      <c r="AH57" s="448">
        <v>38.628762541805997</v>
      </c>
      <c r="AI57" s="448">
        <v>31.438127090300998</v>
      </c>
      <c r="AJ57" s="448">
        <v>21.8333333333333</v>
      </c>
      <c r="AK57" s="448">
        <v>30</v>
      </c>
      <c r="AL57" s="448">
        <v>35</v>
      </c>
      <c r="AM57" s="448">
        <v>25.1666666666667</v>
      </c>
      <c r="AN57" s="450">
        <v>26.5</v>
      </c>
      <c r="AP57" s="441"/>
      <c r="AQ57" s="441"/>
      <c r="AR57" s="441"/>
      <c r="AS57" s="441"/>
      <c r="AT57" s="441"/>
      <c r="AU57" s="441"/>
      <c r="AV57" s="441"/>
      <c r="AW57" s="441"/>
      <c r="AX57" s="72"/>
      <c r="AY57" s="72"/>
      <c r="AZ57" s="72"/>
      <c r="BA57" s="72"/>
    </row>
    <row r="58" spans="1:53">
      <c r="A58" s="367" t="s">
        <v>106</v>
      </c>
      <c r="B58" s="364">
        <v>-37.647058823529399</v>
      </c>
      <c r="C58" s="364">
        <v>44.25</v>
      </c>
      <c r="D58" s="364">
        <v>38.6</v>
      </c>
      <c r="E58" s="227">
        <v>39.4</v>
      </c>
      <c r="F58" s="227">
        <v>66.2</v>
      </c>
      <c r="G58" s="227">
        <v>74.731182795698899</v>
      </c>
      <c r="H58" s="227">
        <v>80.952380952380906</v>
      </c>
      <c r="I58" s="227">
        <v>91.25</v>
      </c>
      <c r="J58" s="227">
        <v>69.599999999999994</v>
      </c>
      <c r="K58" s="227">
        <v>27.5</v>
      </c>
      <c r="L58" s="227">
        <v>41.75</v>
      </c>
      <c r="M58" s="227">
        <v>43.95</v>
      </c>
      <c r="N58" s="227">
        <v>44.2</v>
      </c>
      <c r="O58" s="227">
        <v>45.15</v>
      </c>
      <c r="P58" s="227">
        <v>44</v>
      </c>
      <c r="Q58" s="227">
        <v>36</v>
      </c>
      <c r="R58" s="227">
        <v>47.05</v>
      </c>
      <c r="S58" s="227">
        <v>45.4</v>
      </c>
      <c r="T58" s="227">
        <v>46.1</v>
      </c>
      <c r="U58" s="227">
        <v>50.15</v>
      </c>
      <c r="V58" s="266">
        <v>56.7</v>
      </c>
      <c r="W58" s="227">
        <v>35.450000000000003</v>
      </c>
      <c r="X58" s="227">
        <v>51.839464882943098</v>
      </c>
      <c r="Y58" s="227">
        <v>46.482412060301499</v>
      </c>
      <c r="Z58" s="227">
        <v>52</v>
      </c>
      <c r="AA58" s="227">
        <v>43</v>
      </c>
      <c r="AB58" s="227">
        <v>48</v>
      </c>
      <c r="AC58" s="227">
        <v>39.6</v>
      </c>
      <c r="AD58" s="227">
        <v>51.6</v>
      </c>
      <c r="AE58" s="227">
        <v>46.586345381526101</v>
      </c>
      <c r="AF58" s="227">
        <v>44.4</v>
      </c>
      <c r="AG58" s="448">
        <v>55.6</v>
      </c>
      <c r="AH58" s="448">
        <v>58.528428093645502</v>
      </c>
      <c r="AI58" s="448">
        <v>58.3612040133779</v>
      </c>
      <c r="AJ58" s="448">
        <v>53.1666666666667</v>
      </c>
      <c r="AK58" s="448">
        <v>55.5</v>
      </c>
      <c r="AL58" s="448">
        <v>61.5</v>
      </c>
      <c r="AM58" s="448">
        <v>52.5</v>
      </c>
      <c r="AN58" s="450">
        <v>54.6666666666667</v>
      </c>
      <c r="AP58" s="441"/>
      <c r="AQ58" s="441"/>
      <c r="AR58" s="441"/>
      <c r="AS58" s="441"/>
      <c r="AT58" s="441"/>
      <c r="AU58" s="441"/>
      <c r="AV58" s="441"/>
      <c r="AW58" s="441"/>
      <c r="AX58" s="72"/>
      <c r="AY58" s="72"/>
      <c r="AZ58" s="72"/>
      <c r="BA58" s="72"/>
    </row>
    <row r="59" spans="1:53" ht="14.25" customHeight="1">
      <c r="A59" s="367" t="s">
        <v>108</v>
      </c>
      <c r="B59" s="364">
        <v>-50</v>
      </c>
      <c r="C59" s="364">
        <v>27.5</v>
      </c>
      <c r="D59" s="364">
        <v>40.799999999999997</v>
      </c>
      <c r="E59" s="227">
        <v>27.8</v>
      </c>
      <c r="F59" s="227">
        <v>42.3</v>
      </c>
      <c r="G59" s="227">
        <v>42.473118279569903</v>
      </c>
      <c r="H59" s="227">
        <v>36.904761904761898</v>
      </c>
      <c r="I59" s="227">
        <v>-11.25</v>
      </c>
      <c r="J59" s="227">
        <v>39.299999999999997</v>
      </c>
      <c r="K59" s="227">
        <v>5.5</v>
      </c>
      <c r="L59" s="227">
        <v>-7.7</v>
      </c>
      <c r="M59" s="227">
        <v>-29.5</v>
      </c>
      <c r="N59" s="227">
        <v>7.25</v>
      </c>
      <c r="O59" s="227">
        <v>12.85</v>
      </c>
      <c r="P59" s="227">
        <v>26.9</v>
      </c>
      <c r="Q59" s="227">
        <v>23.45</v>
      </c>
      <c r="R59" s="227">
        <v>33.450000000000003</v>
      </c>
      <c r="S59" s="227">
        <v>38.299999999999997</v>
      </c>
      <c r="T59" s="227">
        <v>21.1</v>
      </c>
      <c r="U59" s="227">
        <v>43.85</v>
      </c>
      <c r="V59" s="266">
        <v>31.5</v>
      </c>
      <c r="W59" s="227">
        <v>25.2</v>
      </c>
      <c r="X59" s="227">
        <v>34.615384615384599</v>
      </c>
      <c r="Y59" s="227">
        <v>39.195979899497502</v>
      </c>
      <c r="Z59" s="227">
        <v>40.25</v>
      </c>
      <c r="AA59" s="227">
        <v>36.799999999999997</v>
      </c>
      <c r="AB59" s="227">
        <v>32.4</v>
      </c>
      <c r="AC59" s="227">
        <v>23.2</v>
      </c>
      <c r="AD59" s="227">
        <v>31.6</v>
      </c>
      <c r="AE59" s="227">
        <v>33.734939759036202</v>
      </c>
      <c r="AF59" s="227">
        <v>47.6</v>
      </c>
      <c r="AG59" s="448">
        <v>44.4</v>
      </c>
      <c r="AH59" s="448">
        <v>44.983277591973199</v>
      </c>
      <c r="AI59" s="448">
        <v>33.612040133779303</v>
      </c>
      <c r="AJ59" s="448">
        <v>47.1666666666667</v>
      </c>
      <c r="AK59" s="448">
        <v>41.5</v>
      </c>
      <c r="AL59" s="448">
        <v>46.6666666666667</v>
      </c>
      <c r="AM59" s="448">
        <v>40.6666666666667</v>
      </c>
      <c r="AN59" s="450">
        <v>35</v>
      </c>
      <c r="AP59" s="441"/>
      <c r="AQ59" s="441"/>
      <c r="AR59" s="441"/>
      <c r="AS59" s="441"/>
      <c r="AT59" s="441"/>
      <c r="AU59" s="441"/>
      <c r="AV59" s="441"/>
      <c r="AW59" s="441"/>
      <c r="AX59" s="72"/>
      <c r="AY59" s="72"/>
      <c r="AZ59" s="72"/>
      <c r="BA59" s="72"/>
    </row>
    <row r="60" spans="1:53">
      <c r="A60" s="367" t="s">
        <v>109</v>
      </c>
      <c r="B60" s="364">
        <v>1.1764705882352899</v>
      </c>
      <c r="C60" s="364">
        <v>-8.75</v>
      </c>
      <c r="D60" s="364">
        <v>-6</v>
      </c>
      <c r="E60" s="227">
        <v>-7.2</v>
      </c>
      <c r="F60" s="227">
        <v>31.5</v>
      </c>
      <c r="G60" s="227">
        <v>23.655913978494599</v>
      </c>
      <c r="H60" s="227">
        <v>25</v>
      </c>
      <c r="I60" s="227">
        <v>-25</v>
      </c>
      <c r="J60" s="227">
        <v>8.3000000000000007</v>
      </c>
      <c r="K60" s="227">
        <v>-1.5</v>
      </c>
      <c r="L60" s="227">
        <v>-11.1</v>
      </c>
      <c r="M60" s="227">
        <v>-23.85</v>
      </c>
      <c r="N60" s="227">
        <v>-9.0500000000000007</v>
      </c>
      <c r="O60" s="227">
        <v>0.55000000000000104</v>
      </c>
      <c r="P60" s="227">
        <v>-1.95</v>
      </c>
      <c r="Q60" s="227">
        <v>7.2</v>
      </c>
      <c r="R60" s="227">
        <v>0.749999999999996</v>
      </c>
      <c r="S60" s="227">
        <v>1.35</v>
      </c>
      <c r="T60" s="227">
        <v>0.3</v>
      </c>
      <c r="U60" s="227">
        <v>-6.7</v>
      </c>
      <c r="V60" s="227">
        <v>-9.25</v>
      </c>
      <c r="W60" s="227">
        <v>2.7</v>
      </c>
      <c r="X60" s="227">
        <v>19.230769230769202</v>
      </c>
      <c r="Y60" s="227">
        <v>19.0954773869347</v>
      </c>
      <c r="Z60" s="227">
        <v>8.75</v>
      </c>
      <c r="AA60" s="227">
        <v>4.4000000000000004</v>
      </c>
      <c r="AB60" s="227">
        <v>15.6</v>
      </c>
      <c r="AC60" s="227">
        <v>-2.8</v>
      </c>
      <c r="AD60" s="227">
        <v>4.4000000000000004</v>
      </c>
      <c r="AE60" s="227">
        <v>9.2369477911646598</v>
      </c>
      <c r="AF60" s="227">
        <v>-2.2000000000000002</v>
      </c>
      <c r="AG60" s="448">
        <v>7.2</v>
      </c>
      <c r="AH60" s="448">
        <v>25.083612040133801</v>
      </c>
      <c r="AI60" s="448">
        <v>5.5183946488294398</v>
      </c>
      <c r="AJ60" s="448">
        <v>21.5</v>
      </c>
      <c r="AK60" s="448">
        <v>4.1666666666666696</v>
      </c>
      <c r="AL60" s="448">
        <v>18.1666666666667</v>
      </c>
      <c r="AM60" s="448">
        <v>6</v>
      </c>
      <c r="AN60" s="450">
        <v>-4.6666666666666696</v>
      </c>
      <c r="AP60" s="441"/>
      <c r="AQ60" s="441"/>
      <c r="AR60" s="441"/>
      <c r="AS60" s="441"/>
      <c r="AT60" s="441"/>
      <c r="AU60" s="441"/>
      <c r="AV60" s="441"/>
      <c r="AW60" s="441"/>
      <c r="AX60" s="72"/>
      <c r="AY60" s="72"/>
      <c r="AZ60" s="72"/>
      <c r="BA60" s="72"/>
    </row>
    <row r="61" spans="1:53">
      <c r="A61" s="367" t="s">
        <v>110</v>
      </c>
      <c r="B61" s="364">
        <v>30</v>
      </c>
      <c r="C61" s="364">
        <v>11.65</v>
      </c>
      <c r="D61" s="364">
        <v>1.6</v>
      </c>
      <c r="E61" s="227" t="s">
        <v>210</v>
      </c>
      <c r="F61" s="227">
        <v>36.200000000000003</v>
      </c>
      <c r="G61" s="227">
        <v>27.9569892473118</v>
      </c>
      <c r="H61" s="227">
        <v>29.761904761904798</v>
      </c>
      <c r="I61" s="227">
        <v>46.25</v>
      </c>
      <c r="J61" s="227">
        <v>32.75</v>
      </c>
      <c r="K61" s="227">
        <v>93</v>
      </c>
      <c r="L61" s="227">
        <v>17.25</v>
      </c>
      <c r="M61" s="227">
        <v>7</v>
      </c>
      <c r="N61" s="227">
        <v>14.15</v>
      </c>
      <c r="O61" s="227">
        <v>24.65</v>
      </c>
      <c r="P61" s="227">
        <v>37.25</v>
      </c>
      <c r="Q61" s="227">
        <v>31.95</v>
      </c>
      <c r="R61" s="227">
        <v>12.4</v>
      </c>
      <c r="S61" s="227">
        <v>10.6</v>
      </c>
      <c r="T61" s="227">
        <v>13.3</v>
      </c>
      <c r="U61" s="227">
        <v>1.1500000000000099</v>
      </c>
      <c r="V61" s="266">
        <v>2.8</v>
      </c>
      <c r="W61" s="227">
        <v>13.1</v>
      </c>
      <c r="X61" s="227">
        <v>29.598662207357901</v>
      </c>
      <c r="Y61" s="227">
        <v>26.130653266331699</v>
      </c>
      <c r="Z61" s="227">
        <v>14.5</v>
      </c>
      <c r="AA61" s="227">
        <v>23.4</v>
      </c>
      <c r="AB61" s="227">
        <v>29.8</v>
      </c>
      <c r="AC61" s="227">
        <v>12.6</v>
      </c>
      <c r="AD61" s="227">
        <v>17.600000000000001</v>
      </c>
      <c r="AE61" s="227">
        <v>24.6987951807229</v>
      </c>
      <c r="AF61" s="227">
        <v>7</v>
      </c>
      <c r="AG61" s="448">
        <v>25.6</v>
      </c>
      <c r="AH61" s="448">
        <v>34.615384615384599</v>
      </c>
      <c r="AI61" s="448">
        <v>23.913043478260899</v>
      </c>
      <c r="AJ61" s="448">
        <v>28.3333333333333</v>
      </c>
      <c r="AK61" s="448">
        <v>24.8333333333333</v>
      </c>
      <c r="AL61" s="448">
        <v>31.6666666666667</v>
      </c>
      <c r="AM61" s="448">
        <v>18.8333333333333</v>
      </c>
      <c r="AN61" s="450">
        <v>17.6666666666667</v>
      </c>
      <c r="AP61" s="441"/>
      <c r="AQ61" s="441"/>
      <c r="AR61" s="441"/>
      <c r="AS61" s="441"/>
      <c r="AT61" s="441"/>
      <c r="AU61" s="441"/>
      <c r="AV61" s="441"/>
      <c r="AW61" s="441"/>
      <c r="AX61" s="72"/>
      <c r="AY61" s="72"/>
      <c r="AZ61" s="72"/>
      <c r="BA61" s="72"/>
    </row>
    <row r="62" spans="1:53">
      <c r="A62" s="367" t="s">
        <v>112</v>
      </c>
      <c r="B62" s="364">
        <v>20.588235294117599</v>
      </c>
      <c r="C62" s="364">
        <v>15.95</v>
      </c>
      <c r="D62" s="364">
        <v>19.600000000000001</v>
      </c>
      <c r="E62" s="227">
        <v>28.3</v>
      </c>
      <c r="F62" s="227">
        <v>43.1</v>
      </c>
      <c r="G62" s="227">
        <v>16.6666666666667</v>
      </c>
      <c r="H62" s="227">
        <v>36.904761904761898</v>
      </c>
      <c r="I62" s="227">
        <v>5</v>
      </c>
      <c r="J62" s="227">
        <v>18.399999999999999</v>
      </c>
      <c r="K62" s="227">
        <v>16.25</v>
      </c>
      <c r="L62" s="227">
        <v>11.65</v>
      </c>
      <c r="M62" s="227">
        <v>1.4</v>
      </c>
      <c r="N62" s="227">
        <v>21</v>
      </c>
      <c r="O62" s="227">
        <v>34.799999999999997</v>
      </c>
      <c r="P62" s="227">
        <v>35.9</v>
      </c>
      <c r="Q62" s="227">
        <v>35.950000000000003</v>
      </c>
      <c r="R62" s="227">
        <v>34.6</v>
      </c>
      <c r="S62" s="227">
        <v>42.05</v>
      </c>
      <c r="T62" s="227">
        <v>39.9</v>
      </c>
      <c r="U62" s="227">
        <v>32.35</v>
      </c>
      <c r="V62" s="227">
        <v>50.05</v>
      </c>
      <c r="W62" s="227">
        <v>29.8</v>
      </c>
      <c r="X62" s="227">
        <v>43.143812709030101</v>
      </c>
      <c r="Y62" s="227">
        <v>44.221105527638201</v>
      </c>
      <c r="Z62" s="227">
        <v>48.5</v>
      </c>
      <c r="AA62" s="227">
        <v>46.4</v>
      </c>
      <c r="AB62" s="227">
        <v>46</v>
      </c>
      <c r="AC62" s="227">
        <v>37.6</v>
      </c>
      <c r="AD62" s="227">
        <v>36.4</v>
      </c>
      <c r="AE62" s="227">
        <v>42.7710843373494</v>
      </c>
      <c r="AF62" s="227">
        <v>28.6</v>
      </c>
      <c r="AG62" s="448">
        <v>26.2</v>
      </c>
      <c r="AH62" s="448">
        <v>42.474916387959901</v>
      </c>
      <c r="AI62" s="448">
        <v>32.775919732441501</v>
      </c>
      <c r="AJ62" s="448">
        <v>33.3333333333333</v>
      </c>
      <c r="AK62" s="448">
        <v>31</v>
      </c>
      <c r="AL62" s="448">
        <v>35.5</v>
      </c>
      <c r="AM62" s="448">
        <v>22.6666666666667</v>
      </c>
      <c r="AN62" s="450">
        <v>29</v>
      </c>
      <c r="AP62" s="441"/>
      <c r="AQ62" s="441"/>
      <c r="AR62" s="441"/>
      <c r="AS62" s="441"/>
      <c r="AT62" s="441"/>
      <c r="AU62" s="441"/>
      <c r="AV62" s="441"/>
      <c r="AW62" s="441"/>
      <c r="AX62" s="72"/>
      <c r="AY62" s="72"/>
      <c r="AZ62" s="72"/>
      <c r="BA62" s="72"/>
    </row>
    <row r="63" spans="1:53">
      <c r="A63" s="367" t="s">
        <v>113</v>
      </c>
      <c r="B63" s="364">
        <v>49.411764705882298</v>
      </c>
      <c r="C63" s="364">
        <v>33.35</v>
      </c>
      <c r="D63" s="364">
        <v>29.3</v>
      </c>
      <c r="E63" s="227">
        <v>33.9</v>
      </c>
      <c r="F63" s="227">
        <v>59.2</v>
      </c>
      <c r="G63" s="227">
        <v>57.526881720430097</v>
      </c>
      <c r="H63" s="227">
        <v>67.857142857142904</v>
      </c>
      <c r="I63" s="227">
        <v>56.25</v>
      </c>
      <c r="J63" s="227">
        <v>50.05</v>
      </c>
      <c r="K63" s="227">
        <v>58.5</v>
      </c>
      <c r="L63" s="227">
        <v>53.1</v>
      </c>
      <c r="M63" s="227">
        <v>38.85</v>
      </c>
      <c r="N63" s="227">
        <v>44.1</v>
      </c>
      <c r="O63" s="227">
        <v>60.05</v>
      </c>
      <c r="P63" s="227">
        <v>61.55</v>
      </c>
      <c r="Q63" s="227">
        <v>58.9</v>
      </c>
      <c r="R63" s="227">
        <v>46.25</v>
      </c>
      <c r="S63" s="227">
        <v>46.9</v>
      </c>
      <c r="T63" s="227">
        <v>48.9</v>
      </c>
      <c r="U63" s="227">
        <v>32.15</v>
      </c>
      <c r="V63" s="266">
        <v>47.2</v>
      </c>
      <c r="W63" s="227">
        <v>33.75</v>
      </c>
      <c r="X63" s="227">
        <v>44.983277591973199</v>
      </c>
      <c r="Y63" s="227">
        <v>50.502512562814097</v>
      </c>
      <c r="Z63" s="227">
        <v>45.75</v>
      </c>
      <c r="AA63" s="227">
        <v>38.799999999999997</v>
      </c>
      <c r="AB63" s="227">
        <v>47.8</v>
      </c>
      <c r="AC63" s="227">
        <v>41</v>
      </c>
      <c r="AD63" s="227">
        <v>47.4</v>
      </c>
      <c r="AE63" s="227">
        <v>51.807228915662598</v>
      </c>
      <c r="AF63" s="227">
        <v>40</v>
      </c>
      <c r="AG63" s="448">
        <v>40.4</v>
      </c>
      <c r="AH63" s="448">
        <v>50</v>
      </c>
      <c r="AI63" s="448">
        <v>51.505016722408001</v>
      </c>
      <c r="AJ63" s="448">
        <v>45</v>
      </c>
      <c r="AK63" s="448">
        <v>44.3333333333333</v>
      </c>
      <c r="AL63" s="448">
        <v>41.3333333333333</v>
      </c>
      <c r="AM63" s="448">
        <v>36.8333333333333</v>
      </c>
      <c r="AN63" s="450">
        <v>37.5</v>
      </c>
      <c r="AP63" s="441"/>
      <c r="AQ63" s="441"/>
      <c r="AR63" s="441"/>
      <c r="AS63" s="441"/>
      <c r="AT63" s="441"/>
      <c r="AU63" s="441"/>
      <c r="AV63" s="441"/>
      <c r="AW63" s="441"/>
      <c r="AX63" s="72"/>
      <c r="AY63" s="72"/>
      <c r="AZ63" s="72"/>
      <c r="BA63" s="72"/>
    </row>
    <row r="64" spans="1:53">
      <c r="A64" s="374" t="s">
        <v>114</v>
      </c>
      <c r="B64" s="370">
        <v>85.882352941176507</v>
      </c>
      <c r="C64" s="370">
        <v>79.75</v>
      </c>
      <c r="D64" s="370">
        <v>54.9</v>
      </c>
      <c r="E64" s="373">
        <v>75</v>
      </c>
      <c r="F64" s="373">
        <v>75.400000000000006</v>
      </c>
      <c r="G64" s="373">
        <v>75.2</v>
      </c>
      <c r="H64" s="373">
        <v>97.619047619047606</v>
      </c>
      <c r="I64" s="373">
        <v>95</v>
      </c>
      <c r="J64" s="373">
        <v>80.349999999999994</v>
      </c>
      <c r="K64" s="373">
        <v>75.25</v>
      </c>
      <c r="L64" s="373">
        <v>53.45</v>
      </c>
      <c r="M64" s="373">
        <v>46.55</v>
      </c>
      <c r="N64" s="373">
        <v>55.7</v>
      </c>
      <c r="O64" s="373">
        <v>72.75</v>
      </c>
      <c r="P64" s="373">
        <v>53.5</v>
      </c>
      <c r="Q64" s="373">
        <v>50.15</v>
      </c>
      <c r="R64" s="373">
        <v>81.400000000000006</v>
      </c>
      <c r="S64" s="373">
        <v>85.35</v>
      </c>
      <c r="T64" s="373">
        <v>76.099999999999994</v>
      </c>
      <c r="U64" s="373">
        <v>77.2</v>
      </c>
      <c r="V64" s="386">
        <v>80.5</v>
      </c>
      <c r="W64" s="373">
        <v>55.8</v>
      </c>
      <c r="X64" s="373">
        <v>68.227424749163902</v>
      </c>
      <c r="Y64" s="373">
        <v>70.603015075376902</v>
      </c>
      <c r="Z64" s="373">
        <v>76</v>
      </c>
      <c r="AA64" s="373">
        <v>67.2</v>
      </c>
      <c r="AB64" s="373">
        <v>71</v>
      </c>
      <c r="AC64" s="373">
        <v>77.2</v>
      </c>
      <c r="AD64" s="227">
        <v>83</v>
      </c>
      <c r="AE64" s="227">
        <v>68.8755020080321</v>
      </c>
      <c r="AF64" s="227">
        <v>61.2</v>
      </c>
      <c r="AG64" s="448">
        <v>48</v>
      </c>
      <c r="AH64" s="448">
        <v>74.749163879598697</v>
      </c>
      <c r="AI64" s="448">
        <v>71.237458193979904</v>
      </c>
      <c r="AJ64" s="448">
        <v>51.5</v>
      </c>
      <c r="AK64" s="448">
        <v>56</v>
      </c>
      <c r="AL64" s="448">
        <v>59.3333333333333</v>
      </c>
      <c r="AM64" s="448">
        <v>50.8333333333333</v>
      </c>
      <c r="AN64" s="450">
        <v>46</v>
      </c>
      <c r="AP64" s="441"/>
      <c r="AQ64" s="441"/>
      <c r="AR64" s="441"/>
      <c r="AS64" s="441"/>
      <c r="AT64" s="441"/>
      <c r="AU64" s="441"/>
      <c r="AV64" s="441"/>
      <c r="AW64" s="441"/>
      <c r="AX64" s="72"/>
      <c r="AY64" s="72"/>
      <c r="AZ64" s="72"/>
      <c r="BA64" s="72"/>
    </row>
    <row r="65" spans="1:53" s="282" customFormat="1">
      <c r="A65" s="652" t="s">
        <v>200</v>
      </c>
      <c r="B65" s="653"/>
      <c r="C65" s="653"/>
      <c r="D65" s="653"/>
      <c r="E65" s="653"/>
      <c r="F65" s="653"/>
      <c r="G65" s="653"/>
      <c r="H65" s="653"/>
      <c r="I65" s="653"/>
      <c r="J65" s="653"/>
      <c r="K65" s="653"/>
      <c r="L65" s="653"/>
      <c r="M65" s="653"/>
      <c r="N65" s="653"/>
      <c r="O65" s="227"/>
      <c r="P65" s="227"/>
      <c r="Q65" s="227"/>
      <c r="R65" s="227"/>
      <c r="S65" s="227"/>
      <c r="T65" s="227"/>
      <c r="U65" s="227"/>
      <c r="V65" s="266"/>
      <c r="W65" s="227"/>
      <c r="X65" s="227"/>
      <c r="Y65" s="227"/>
      <c r="Z65" s="227"/>
      <c r="AA65" s="227"/>
      <c r="AB65" s="227"/>
      <c r="AC65" s="227"/>
      <c r="AD65" s="383"/>
      <c r="AE65" s="383"/>
      <c r="AF65" s="383"/>
      <c r="AG65" s="391"/>
      <c r="AH65" s="391"/>
      <c r="AI65" s="391"/>
      <c r="AJ65" s="391"/>
      <c r="AK65" s="383"/>
      <c r="AL65" s="383"/>
      <c r="AM65" s="383"/>
      <c r="AN65" s="390"/>
      <c r="AP65" s="442"/>
      <c r="AQ65" s="442"/>
      <c r="AR65" s="442"/>
      <c r="AS65" s="442"/>
      <c r="AT65" s="442"/>
      <c r="AU65" s="442"/>
      <c r="AV65" s="442"/>
      <c r="AW65" s="442"/>
      <c r="AX65" s="72"/>
      <c r="AY65" s="72"/>
      <c r="AZ65" s="72"/>
      <c r="BA65" s="72"/>
    </row>
    <row r="66" spans="1:53">
      <c r="A66" s="367" t="s">
        <v>117</v>
      </c>
      <c r="B66" s="398">
        <v>1.1764705882352899</v>
      </c>
      <c r="C66" s="399">
        <v>-11.6</v>
      </c>
      <c r="D66" s="364">
        <v>-50</v>
      </c>
      <c r="E66" s="227">
        <v>-48.9</v>
      </c>
      <c r="F66" s="227">
        <v>9.1999999999999993</v>
      </c>
      <c r="G66" s="227">
        <v>12.9</v>
      </c>
      <c r="H66" s="227">
        <v>14.285714285714301</v>
      </c>
      <c r="I66" s="227">
        <v>-67.5</v>
      </c>
      <c r="J66" s="266">
        <v>16.7</v>
      </c>
      <c r="K66" s="227">
        <v>13</v>
      </c>
      <c r="L66" s="406">
        <v>11.9</v>
      </c>
      <c r="M66" s="232">
        <v>43.9</v>
      </c>
      <c r="N66" s="227">
        <v>46.2</v>
      </c>
      <c r="O66" s="227">
        <v>30</v>
      </c>
      <c r="P66" s="227">
        <v>5.5</v>
      </c>
      <c r="Q66" s="227">
        <v>19.100000000000001</v>
      </c>
      <c r="R66" s="227">
        <v>-18.7</v>
      </c>
      <c r="S66" s="227">
        <v>-17.3</v>
      </c>
      <c r="T66" s="227">
        <v>-27.5</v>
      </c>
      <c r="U66" s="227">
        <v>2</v>
      </c>
      <c r="V66" s="266">
        <v>-7.3</v>
      </c>
      <c r="W66" s="227">
        <v>18.8</v>
      </c>
      <c r="X66" s="227">
        <v>-0.668896321070235</v>
      </c>
      <c r="Y66" s="227">
        <v>10.5527638190955</v>
      </c>
      <c r="Z66" s="227">
        <v>4.5</v>
      </c>
      <c r="AA66" s="227">
        <v>-9.6</v>
      </c>
      <c r="AB66" s="227">
        <v>14.8</v>
      </c>
      <c r="AC66" s="227">
        <v>-48.8</v>
      </c>
      <c r="AD66" s="227">
        <v>-9.2000000000000099</v>
      </c>
      <c r="AE66" s="227">
        <v>19.6787148594378</v>
      </c>
      <c r="AF66" s="227">
        <v>14.4</v>
      </c>
      <c r="AG66" s="448">
        <v>-17.2</v>
      </c>
      <c r="AH66" s="448">
        <v>-16.387959866220701</v>
      </c>
      <c r="AI66" s="448">
        <v>-31.438127090300998</v>
      </c>
      <c r="AJ66" s="448">
        <v>-19</v>
      </c>
      <c r="AK66" s="448">
        <v>-17</v>
      </c>
      <c r="AL66" s="448">
        <v>41.3333333333333</v>
      </c>
      <c r="AM66" s="448">
        <v>26</v>
      </c>
      <c r="AN66" s="450">
        <v>32.6666666666667</v>
      </c>
      <c r="AP66" s="441"/>
      <c r="AQ66" s="441"/>
      <c r="AR66" s="441"/>
      <c r="AS66" s="441"/>
      <c r="AT66" s="441"/>
      <c r="AU66" s="441"/>
      <c r="AV66" s="441"/>
      <c r="AW66" s="441"/>
      <c r="AX66" s="72"/>
      <c r="AY66" s="72"/>
      <c r="AZ66" s="72"/>
      <c r="BA66" s="72"/>
    </row>
    <row r="67" spans="1:53">
      <c r="A67" s="367" t="s">
        <v>118</v>
      </c>
      <c r="B67" s="364">
        <v>50.588235294117702</v>
      </c>
      <c r="C67" s="399">
        <v>30.5</v>
      </c>
      <c r="D67" s="364">
        <v>4.3</v>
      </c>
      <c r="E67" s="227">
        <v>13</v>
      </c>
      <c r="F67" s="227">
        <v>21.5</v>
      </c>
      <c r="G67" s="227">
        <v>28</v>
      </c>
      <c r="H67" s="227">
        <v>23.8095238095238</v>
      </c>
      <c r="I67" s="266">
        <v>-7.5</v>
      </c>
      <c r="J67" s="266">
        <v>0</v>
      </c>
      <c r="K67" s="227">
        <v>43.5</v>
      </c>
      <c r="L67" s="227">
        <v>-2.6</v>
      </c>
      <c r="M67" s="232">
        <v>-8.9</v>
      </c>
      <c r="N67" s="227">
        <v>3.5</v>
      </c>
      <c r="O67" s="227">
        <v>35.5</v>
      </c>
      <c r="P67" s="227">
        <v>30.7</v>
      </c>
      <c r="Q67" s="227">
        <v>23.3</v>
      </c>
      <c r="R67" s="227">
        <v>32.9</v>
      </c>
      <c r="S67" s="227">
        <v>12</v>
      </c>
      <c r="T67" s="227">
        <v>16</v>
      </c>
      <c r="U67" s="227">
        <v>48.5</v>
      </c>
      <c r="V67" s="266">
        <v>30.3</v>
      </c>
      <c r="W67" s="227">
        <v>28.4</v>
      </c>
      <c r="X67" s="227">
        <v>9.0301003344481607</v>
      </c>
      <c r="Y67" s="227">
        <v>15.577889447236201</v>
      </c>
      <c r="Z67" s="227">
        <v>15</v>
      </c>
      <c r="AA67" s="227">
        <v>7.5999999999999899</v>
      </c>
      <c r="AB67" s="227">
        <v>0</v>
      </c>
      <c r="AC67" s="227">
        <v>37.6</v>
      </c>
      <c r="AD67" s="227">
        <v>31.2</v>
      </c>
      <c r="AE67" s="227">
        <v>0.80321285140562204</v>
      </c>
      <c r="AF67" s="227">
        <v>18</v>
      </c>
      <c r="AG67" s="448">
        <v>21.6</v>
      </c>
      <c r="AH67" s="448">
        <v>22.408026755852799</v>
      </c>
      <c r="AI67" s="448">
        <v>32.775919732441501</v>
      </c>
      <c r="AJ67" s="448">
        <v>15.6666666666667</v>
      </c>
      <c r="AK67" s="448">
        <v>27.3333333333333</v>
      </c>
      <c r="AL67" s="448">
        <v>3.0000000000000102</v>
      </c>
      <c r="AM67" s="448">
        <v>-2.6666666666666701</v>
      </c>
      <c r="AN67" s="450">
        <v>-5</v>
      </c>
      <c r="AP67" s="441"/>
      <c r="AQ67" s="441"/>
      <c r="AR67" s="441"/>
      <c r="AS67" s="441"/>
      <c r="AT67" s="441"/>
      <c r="AU67" s="441"/>
      <c r="AV67" s="441"/>
      <c r="AW67" s="441"/>
      <c r="AX67" s="72"/>
      <c r="AY67" s="72"/>
      <c r="AZ67" s="72"/>
      <c r="BA67" s="72"/>
    </row>
    <row r="68" spans="1:53" ht="14.25" customHeight="1">
      <c r="A68" s="367" t="s">
        <v>119</v>
      </c>
      <c r="B68" s="364">
        <v>31.764705882352899</v>
      </c>
      <c r="C68" s="364">
        <v>31.9</v>
      </c>
      <c r="D68" s="364">
        <v>4.3</v>
      </c>
      <c r="E68" s="227">
        <v>10.9</v>
      </c>
      <c r="F68" s="227">
        <v>35.4</v>
      </c>
      <c r="G68" s="227">
        <v>30.1</v>
      </c>
      <c r="H68" s="227">
        <v>4.7619047619047699</v>
      </c>
      <c r="I68" s="266">
        <v>-22.5</v>
      </c>
      <c r="J68" s="266">
        <v>1.2</v>
      </c>
      <c r="K68" s="227">
        <v>-17</v>
      </c>
      <c r="L68" s="227">
        <v>-16</v>
      </c>
      <c r="M68" s="227">
        <v>-7.5</v>
      </c>
      <c r="N68" s="227">
        <v>6.7</v>
      </c>
      <c r="O68" s="227">
        <v>27.3</v>
      </c>
      <c r="P68" s="227">
        <v>24.2</v>
      </c>
      <c r="Q68" s="227">
        <v>7.9</v>
      </c>
      <c r="R68" s="227">
        <v>35.299999999999997</v>
      </c>
      <c r="S68" s="227">
        <v>49.3</v>
      </c>
      <c r="T68" s="227">
        <v>22.9</v>
      </c>
      <c r="U68" s="227">
        <v>33.1</v>
      </c>
      <c r="V68" s="266">
        <v>10.4</v>
      </c>
      <c r="W68" s="227">
        <v>10.4</v>
      </c>
      <c r="X68" s="227">
        <v>19.0635451505017</v>
      </c>
      <c r="Y68" s="227">
        <v>18.5929648241206</v>
      </c>
      <c r="Z68" s="227">
        <v>4.5</v>
      </c>
      <c r="AA68" s="227">
        <v>8</v>
      </c>
      <c r="AB68" s="227">
        <v>-6</v>
      </c>
      <c r="AC68" s="227">
        <v>15.2</v>
      </c>
      <c r="AD68" s="373">
        <v>-0.39999999999999902</v>
      </c>
      <c r="AE68" s="373">
        <v>10.8433734939759</v>
      </c>
      <c r="AF68" s="373">
        <v>6.8</v>
      </c>
      <c r="AG68" s="449">
        <v>14</v>
      </c>
      <c r="AH68" s="449">
        <v>6.3545150501672198</v>
      </c>
      <c r="AI68" s="449">
        <v>23.745819397993301</v>
      </c>
      <c r="AJ68" s="449">
        <v>4</v>
      </c>
      <c r="AK68" s="449">
        <v>17</v>
      </c>
      <c r="AL68" s="449">
        <v>21.3333333333333</v>
      </c>
      <c r="AM68" s="449">
        <v>10.3333333333333</v>
      </c>
      <c r="AN68" s="451">
        <v>9.6666666666666607</v>
      </c>
      <c r="AP68" s="441"/>
      <c r="AQ68" s="441"/>
      <c r="AR68" s="441"/>
      <c r="AS68" s="441"/>
      <c r="AT68" s="441"/>
      <c r="AU68" s="441"/>
      <c r="AV68" s="441"/>
      <c r="AW68" s="441"/>
      <c r="AX68" s="72"/>
      <c r="AY68" s="72"/>
      <c r="AZ68" s="72"/>
      <c r="BA68" s="72"/>
    </row>
    <row r="69" spans="1:53" s="282" customFormat="1">
      <c r="A69" s="651" t="s">
        <v>201</v>
      </c>
      <c r="B69" s="633"/>
      <c r="C69" s="633"/>
      <c r="D69" s="633"/>
      <c r="E69" s="633"/>
      <c r="F69" s="633"/>
      <c r="G69" s="633"/>
      <c r="H69" s="633"/>
      <c r="I69" s="633"/>
      <c r="J69" s="633"/>
      <c r="K69" s="633"/>
      <c r="L69" s="633"/>
      <c r="M69" s="633"/>
      <c r="N69" s="633"/>
      <c r="O69" s="383"/>
      <c r="P69" s="383"/>
      <c r="Q69" s="383"/>
      <c r="R69" s="383"/>
      <c r="S69" s="383"/>
      <c r="T69" s="383"/>
      <c r="U69" s="383"/>
      <c r="V69" s="391"/>
      <c r="W69" s="383"/>
      <c r="X69" s="383"/>
      <c r="Y69" s="383"/>
      <c r="Z69" s="383"/>
      <c r="AA69" s="383"/>
      <c r="AB69" s="383"/>
      <c r="AC69" s="383"/>
      <c r="AD69" s="227"/>
      <c r="AE69" s="227"/>
      <c r="AF69" s="227"/>
      <c r="AG69" s="266"/>
      <c r="AH69" s="266"/>
      <c r="AI69" s="266"/>
      <c r="AJ69" s="266"/>
      <c r="AK69" s="227"/>
      <c r="AL69" s="227"/>
      <c r="AM69" s="227"/>
      <c r="AN69" s="246"/>
      <c r="AP69" s="442"/>
      <c r="AQ69" s="442"/>
      <c r="AR69" s="442"/>
      <c r="AS69" s="442"/>
      <c r="AT69" s="442"/>
      <c r="AU69" s="442"/>
      <c r="AV69" s="442"/>
      <c r="AW69" s="442"/>
      <c r="AX69" s="72"/>
      <c r="AY69" s="72"/>
      <c r="AZ69" s="72"/>
      <c r="BA69" s="72"/>
    </row>
    <row r="70" spans="1:53">
      <c r="A70" s="367" t="s">
        <v>117</v>
      </c>
      <c r="B70" s="398">
        <v>18.823529411764699</v>
      </c>
      <c r="C70" s="399">
        <v>23.2</v>
      </c>
      <c r="D70" s="364">
        <v>10.9</v>
      </c>
      <c r="E70" s="227">
        <v>3.3</v>
      </c>
      <c r="F70" s="227">
        <v>47.7</v>
      </c>
      <c r="G70" s="227">
        <v>49.4</v>
      </c>
      <c r="H70" s="227">
        <v>-7.1428571428571397</v>
      </c>
      <c r="I70" s="266">
        <v>62.5</v>
      </c>
      <c r="J70" s="266">
        <v>9.5</v>
      </c>
      <c r="K70" s="227">
        <v>-13</v>
      </c>
      <c r="L70" s="406">
        <v>7.7</v>
      </c>
      <c r="M70" s="232">
        <v>25.7</v>
      </c>
      <c r="N70" s="227">
        <v>-1.3</v>
      </c>
      <c r="O70" s="227">
        <v>19.7</v>
      </c>
      <c r="P70" s="227">
        <v>-9.5</v>
      </c>
      <c r="Q70" s="227">
        <v>23.6</v>
      </c>
      <c r="R70" s="227">
        <v>9.6999999999999993</v>
      </c>
      <c r="S70" s="227">
        <v>21.3</v>
      </c>
      <c r="T70" s="227">
        <v>40</v>
      </c>
      <c r="U70" s="227">
        <v>19.7</v>
      </c>
      <c r="V70" s="266">
        <v>10.8</v>
      </c>
      <c r="W70" s="227">
        <v>16</v>
      </c>
      <c r="X70" s="227">
        <v>8.6956521739130395</v>
      </c>
      <c r="Y70" s="227">
        <v>16.0804020100503</v>
      </c>
      <c r="Z70" s="227">
        <v>17</v>
      </c>
      <c r="AA70" s="227">
        <v>5.6</v>
      </c>
      <c r="AB70" s="227">
        <v>18.399999999999999</v>
      </c>
      <c r="AC70" s="227">
        <v>-28</v>
      </c>
      <c r="AD70" s="227">
        <v>18</v>
      </c>
      <c r="AE70" s="227">
        <v>33.3333333333333</v>
      </c>
      <c r="AF70" s="227">
        <v>28.8</v>
      </c>
      <c r="AG70" s="448">
        <v>2.3999999999999901</v>
      </c>
      <c r="AH70" s="448">
        <v>12.040133779264201</v>
      </c>
      <c r="AI70" s="448">
        <v>2.3411371237458201</v>
      </c>
      <c r="AJ70" s="448">
        <v>21</v>
      </c>
      <c r="AK70" s="448">
        <v>4.6666666666666599</v>
      </c>
      <c r="AL70" s="448">
        <v>40.3333333333333</v>
      </c>
      <c r="AM70" s="448">
        <v>32</v>
      </c>
      <c r="AN70" s="450">
        <v>57.3333333333333</v>
      </c>
      <c r="AP70" s="441"/>
      <c r="AQ70" s="441"/>
      <c r="AR70" s="441"/>
      <c r="AS70" s="441"/>
      <c r="AT70" s="441"/>
      <c r="AU70" s="441"/>
      <c r="AV70" s="441"/>
      <c r="AW70" s="441"/>
      <c r="AX70" s="72"/>
      <c r="AY70" s="72"/>
      <c r="AZ70" s="72"/>
      <c r="BA70" s="72"/>
    </row>
    <row r="71" spans="1:53">
      <c r="A71" s="367" t="s">
        <v>118</v>
      </c>
      <c r="B71" s="364">
        <v>31.764705882352899</v>
      </c>
      <c r="C71" s="399">
        <v>33.4</v>
      </c>
      <c r="D71" s="364">
        <v>32.6</v>
      </c>
      <c r="E71" s="227">
        <v>37</v>
      </c>
      <c r="F71" s="227">
        <v>27.7</v>
      </c>
      <c r="G71" s="227">
        <v>72.099999999999994</v>
      </c>
      <c r="H71" s="227">
        <v>73.809523809523796</v>
      </c>
      <c r="I71" s="266">
        <v>40</v>
      </c>
      <c r="J71" s="266">
        <v>23.8</v>
      </c>
      <c r="K71" s="227">
        <v>42.75</v>
      </c>
      <c r="L71" s="227">
        <v>5.0999999999999996</v>
      </c>
      <c r="M71" s="232">
        <v>9.3000000000000007</v>
      </c>
      <c r="N71" s="227">
        <v>27.4</v>
      </c>
      <c r="O71" s="227">
        <v>24.1</v>
      </c>
      <c r="P71" s="227">
        <v>49.7</v>
      </c>
      <c r="Q71" s="227">
        <v>8.3000000000000007</v>
      </c>
      <c r="R71" s="227">
        <v>21.1</v>
      </c>
      <c r="S71" s="227">
        <v>41</v>
      </c>
      <c r="T71" s="227">
        <v>10.7</v>
      </c>
      <c r="U71" s="227">
        <v>27.8</v>
      </c>
      <c r="V71" s="266">
        <v>23.7</v>
      </c>
      <c r="W71" s="227">
        <v>11.7</v>
      </c>
      <c r="X71" s="227">
        <v>13.0434782608696</v>
      </c>
      <c r="Y71" s="227">
        <v>13.5678391959799</v>
      </c>
      <c r="Z71" s="227">
        <v>1</v>
      </c>
      <c r="AA71" s="227">
        <v>8.4</v>
      </c>
      <c r="AB71" s="227">
        <v>8</v>
      </c>
      <c r="AC71" s="227">
        <v>22.4</v>
      </c>
      <c r="AD71" s="227">
        <v>8.8000000000000007</v>
      </c>
      <c r="AE71" s="227">
        <v>-13.253012048192801</v>
      </c>
      <c r="AF71" s="227">
        <v>6.8</v>
      </c>
      <c r="AG71" s="448">
        <v>11.6</v>
      </c>
      <c r="AH71" s="448">
        <v>-5.6856187290969897</v>
      </c>
      <c r="AI71" s="448">
        <v>0.334448160535118</v>
      </c>
      <c r="AJ71" s="448">
        <v>-14.6666666666667</v>
      </c>
      <c r="AK71" s="448">
        <v>9.3333333333333393</v>
      </c>
      <c r="AL71" s="448">
        <v>-15.3333333333333</v>
      </c>
      <c r="AM71" s="448">
        <v>-13.3333333333333</v>
      </c>
      <c r="AN71" s="450">
        <v>-19</v>
      </c>
      <c r="AP71" s="441"/>
      <c r="AQ71" s="441"/>
      <c r="AR71" s="441"/>
      <c r="AS71" s="441"/>
      <c r="AT71" s="441"/>
      <c r="AU71" s="441"/>
      <c r="AV71" s="441"/>
      <c r="AW71" s="441"/>
      <c r="AX71" s="72"/>
      <c r="AY71" s="72"/>
      <c r="AZ71" s="72"/>
      <c r="BA71" s="72"/>
    </row>
    <row r="72" spans="1:53">
      <c r="A72" s="374" t="s">
        <v>119</v>
      </c>
      <c r="B72" s="370">
        <v>30.588235294117599</v>
      </c>
      <c r="C72" s="370">
        <v>18.899999999999999</v>
      </c>
      <c r="D72" s="370">
        <v>17.399999999999999</v>
      </c>
      <c r="E72" s="373">
        <v>13</v>
      </c>
      <c r="F72" s="373">
        <v>41.5</v>
      </c>
      <c r="G72" s="373">
        <v>63.4</v>
      </c>
      <c r="H72" s="373">
        <v>26.1904761904762</v>
      </c>
      <c r="I72" s="386">
        <v>45</v>
      </c>
      <c r="J72" s="386">
        <v>4.8</v>
      </c>
      <c r="K72" s="373">
        <v>13</v>
      </c>
      <c r="L72" s="373">
        <v>19.600000000000001</v>
      </c>
      <c r="M72" s="373">
        <v>25.2</v>
      </c>
      <c r="N72" s="373">
        <v>-13</v>
      </c>
      <c r="O72" s="373">
        <v>-4.3</v>
      </c>
      <c r="P72" s="373">
        <v>6</v>
      </c>
      <c r="Q72" s="373">
        <v>-5.8</v>
      </c>
      <c r="R72" s="373">
        <v>19</v>
      </c>
      <c r="S72" s="373">
        <v>30</v>
      </c>
      <c r="T72" s="373">
        <v>20.3</v>
      </c>
      <c r="U72" s="373">
        <v>13.8</v>
      </c>
      <c r="V72" s="386">
        <v>9.8000000000000007</v>
      </c>
      <c r="W72" s="373">
        <v>6</v>
      </c>
      <c r="X72" s="373">
        <v>19.0635451505017</v>
      </c>
      <c r="Y72" s="373">
        <v>13.0653266331658</v>
      </c>
      <c r="Z72" s="373">
        <v>2.5</v>
      </c>
      <c r="AA72" s="373">
        <v>14.4</v>
      </c>
      <c r="AB72" s="373">
        <v>16.8</v>
      </c>
      <c r="AC72" s="373">
        <v>14</v>
      </c>
      <c r="AD72" s="227">
        <v>0.40000000000000202</v>
      </c>
      <c r="AE72" s="227">
        <v>-1.6064257028112401</v>
      </c>
      <c r="AF72" s="227">
        <v>1.6</v>
      </c>
      <c r="AG72" s="448">
        <v>12.4</v>
      </c>
      <c r="AH72" s="448">
        <v>0.334448160535118</v>
      </c>
      <c r="AI72" s="448">
        <v>5.0167224080267498</v>
      </c>
      <c r="AJ72" s="448">
        <v>20.3333333333333</v>
      </c>
      <c r="AK72" s="448">
        <v>3.6666666666666599</v>
      </c>
      <c r="AL72" s="448">
        <v>-0.66666666666666796</v>
      </c>
      <c r="AM72" s="448">
        <v>3</v>
      </c>
      <c r="AN72" s="450">
        <v>-1.6666666666666701</v>
      </c>
      <c r="AP72" s="441"/>
      <c r="AQ72" s="441"/>
      <c r="AR72" s="441"/>
      <c r="AS72" s="441"/>
      <c r="AT72" s="441"/>
      <c r="AU72" s="441"/>
      <c r="AV72" s="441"/>
      <c r="AW72" s="441"/>
      <c r="AX72" s="72"/>
      <c r="AY72" s="72"/>
      <c r="AZ72" s="72"/>
      <c r="BA72" s="72"/>
    </row>
    <row r="73" spans="1:53" s="282" customFormat="1">
      <c r="A73" s="651" t="s">
        <v>202</v>
      </c>
      <c r="B73" s="633"/>
      <c r="C73" s="633"/>
      <c r="D73" s="633"/>
      <c r="E73" s="633"/>
      <c r="F73" s="633"/>
      <c r="G73" s="633"/>
      <c r="H73" s="633"/>
      <c r="I73" s="633"/>
      <c r="J73" s="633"/>
      <c r="K73" s="633"/>
      <c r="L73" s="633"/>
      <c r="M73" s="633"/>
      <c r="N73" s="633"/>
      <c r="O73" s="383"/>
      <c r="P73" s="383"/>
      <c r="Q73" s="383"/>
      <c r="R73" s="383"/>
      <c r="S73" s="383"/>
      <c r="T73" s="383"/>
      <c r="U73" s="383"/>
      <c r="V73" s="391"/>
      <c r="W73" s="383"/>
      <c r="X73" s="383"/>
      <c r="Y73" s="383"/>
      <c r="Z73" s="383"/>
      <c r="AA73" s="383"/>
      <c r="AB73" s="383"/>
      <c r="AC73" s="383"/>
      <c r="AD73" s="383"/>
      <c r="AE73" s="383"/>
      <c r="AF73" s="383"/>
      <c r="AG73" s="391"/>
      <c r="AH73" s="391"/>
      <c r="AI73" s="391"/>
      <c r="AJ73" s="391"/>
      <c r="AK73" s="383"/>
      <c r="AL73" s="383"/>
      <c r="AM73" s="383"/>
      <c r="AN73" s="390"/>
      <c r="AP73" s="442"/>
      <c r="AQ73" s="442"/>
      <c r="AR73" s="442"/>
      <c r="AS73" s="442"/>
      <c r="AT73" s="442"/>
      <c r="AU73" s="442"/>
      <c r="AV73" s="442"/>
      <c r="AW73" s="442"/>
      <c r="AX73" s="72"/>
      <c r="AY73" s="72"/>
      <c r="AZ73" s="72"/>
      <c r="BA73" s="72"/>
    </row>
    <row r="74" spans="1:53">
      <c r="A74" s="367" t="s">
        <v>123</v>
      </c>
      <c r="B74" s="364">
        <v>11.764705882352899</v>
      </c>
      <c r="C74" s="364">
        <v>14.492753623188401</v>
      </c>
      <c r="D74" s="364">
        <v>11.9565217391304</v>
      </c>
      <c r="E74" s="227">
        <v>17.3913043478261</v>
      </c>
      <c r="F74" s="227">
        <v>12.307692307692299</v>
      </c>
      <c r="G74" s="227">
        <v>19.8</v>
      </c>
      <c r="H74" s="227">
        <v>16.6666666666667</v>
      </c>
      <c r="I74" s="266">
        <v>5</v>
      </c>
      <c r="J74" s="266">
        <v>11.9</v>
      </c>
      <c r="K74" s="227">
        <v>44.5</v>
      </c>
      <c r="L74" s="227">
        <v>49</v>
      </c>
      <c r="M74" s="227">
        <v>51.4</v>
      </c>
      <c r="N74" s="227">
        <v>49.3</v>
      </c>
      <c r="O74" s="227">
        <v>42.1</v>
      </c>
      <c r="P74" s="227">
        <v>46.7</v>
      </c>
      <c r="Q74" s="227">
        <v>39.799999999999997</v>
      </c>
      <c r="R74" s="227">
        <v>8</v>
      </c>
      <c r="S74" s="227">
        <v>8.6</v>
      </c>
      <c r="T74" s="227">
        <v>3.6</v>
      </c>
      <c r="U74" s="227">
        <v>18.0602006688963</v>
      </c>
      <c r="V74" s="227">
        <v>6.6202090592334404</v>
      </c>
      <c r="W74" s="227">
        <v>16.100000000000001</v>
      </c>
      <c r="X74" s="227">
        <v>9.6989966555183909</v>
      </c>
      <c r="Y74" s="227">
        <v>21.608040201005</v>
      </c>
      <c r="Z74" s="227">
        <v>11</v>
      </c>
      <c r="AA74" s="227">
        <v>10</v>
      </c>
      <c r="AB74" s="227">
        <v>5.2</v>
      </c>
      <c r="AC74" s="227">
        <v>3.6</v>
      </c>
      <c r="AD74" s="227">
        <v>10.4</v>
      </c>
      <c r="AE74" s="227">
        <v>23.2</v>
      </c>
      <c r="AF74" s="227">
        <v>9.6</v>
      </c>
      <c r="AG74" s="448">
        <v>9.1999999999999993</v>
      </c>
      <c r="AH74" s="448">
        <v>11.371237458194001</v>
      </c>
      <c r="AI74" s="448">
        <v>14.0468227424749</v>
      </c>
      <c r="AJ74" s="448">
        <v>9</v>
      </c>
      <c r="AK74" s="448">
        <v>8</v>
      </c>
      <c r="AL74" s="448">
        <v>10.6666666666667</v>
      </c>
      <c r="AM74" s="448">
        <v>11.3333333333333</v>
      </c>
      <c r="AN74" s="450">
        <v>10.3333333333333</v>
      </c>
      <c r="AP74" s="441"/>
      <c r="AQ74" s="441"/>
      <c r="AR74" s="441"/>
      <c r="AS74" s="441"/>
      <c r="AT74" s="441"/>
      <c r="AU74" s="441"/>
      <c r="AV74" s="441"/>
      <c r="AW74" s="441"/>
      <c r="AX74" s="72"/>
      <c r="AY74" s="72"/>
      <c r="AZ74" s="72"/>
      <c r="BA74" s="72"/>
    </row>
    <row r="75" spans="1:53">
      <c r="A75" s="367" t="s">
        <v>125</v>
      </c>
      <c r="B75" s="364">
        <v>3.52941176470588</v>
      </c>
      <c r="C75" s="364">
        <v>2.9</v>
      </c>
      <c r="D75" s="364">
        <v>10.869565217391299</v>
      </c>
      <c r="E75" s="227">
        <v>10.869565217391299</v>
      </c>
      <c r="F75" s="227">
        <v>4.5999999999999996</v>
      </c>
      <c r="G75" s="227">
        <v>9.6999999999999993</v>
      </c>
      <c r="H75" s="227">
        <v>0</v>
      </c>
      <c r="I75" s="266">
        <v>0</v>
      </c>
      <c r="J75" s="266">
        <v>2.4</v>
      </c>
      <c r="K75" s="227">
        <v>10.5</v>
      </c>
      <c r="L75" s="227">
        <v>10.8</v>
      </c>
      <c r="M75" s="227">
        <v>7.5</v>
      </c>
      <c r="N75" s="227">
        <v>5.8</v>
      </c>
      <c r="O75" s="227">
        <v>6.6</v>
      </c>
      <c r="P75" s="227">
        <v>3</v>
      </c>
      <c r="Q75" s="227">
        <v>5.4</v>
      </c>
      <c r="R75" s="227">
        <v>1.4</v>
      </c>
      <c r="S75" s="227">
        <v>0.7</v>
      </c>
      <c r="T75" s="227">
        <v>0</v>
      </c>
      <c r="U75" s="227">
        <v>0</v>
      </c>
      <c r="V75" s="227">
        <v>1.0452961672473799</v>
      </c>
      <c r="W75" s="227">
        <v>1.7</v>
      </c>
      <c r="X75" s="227">
        <v>1.33779264214047</v>
      </c>
      <c r="Y75" s="227">
        <v>1.50753768844221</v>
      </c>
      <c r="Z75" s="227">
        <v>0</v>
      </c>
      <c r="AA75" s="227">
        <v>0</v>
      </c>
      <c r="AB75" s="227">
        <v>0</v>
      </c>
      <c r="AC75" s="227">
        <v>0</v>
      </c>
      <c r="AD75" s="227">
        <v>1.2</v>
      </c>
      <c r="AE75" s="227">
        <v>4.4000000000000004</v>
      </c>
      <c r="AF75" s="227">
        <v>1.2</v>
      </c>
      <c r="AG75" s="448">
        <v>0</v>
      </c>
      <c r="AH75" s="448">
        <v>1.33779264214047</v>
      </c>
      <c r="AI75" s="448">
        <v>2.3411371237458201</v>
      </c>
      <c r="AJ75" s="448">
        <v>1.3333333333333299</v>
      </c>
      <c r="AK75" s="448">
        <v>0.66666666666666696</v>
      </c>
      <c r="AL75" s="448">
        <v>0.66666666666666696</v>
      </c>
      <c r="AM75" s="448">
        <v>0.33333333333333298</v>
      </c>
      <c r="AN75" s="450">
        <v>1</v>
      </c>
      <c r="AP75" s="441"/>
      <c r="AQ75" s="441"/>
      <c r="AR75" s="441"/>
      <c r="AS75" s="441"/>
      <c r="AT75" s="441"/>
      <c r="AU75" s="441"/>
      <c r="AV75" s="441"/>
      <c r="AW75" s="441"/>
      <c r="AX75" s="72"/>
      <c r="AY75" s="72"/>
      <c r="AZ75" s="72"/>
      <c r="BA75" s="72"/>
    </row>
    <row r="76" spans="1:53">
      <c r="A76" s="367" t="s">
        <v>126</v>
      </c>
      <c r="B76" s="364">
        <v>10.588235294117601</v>
      </c>
      <c r="C76" s="364">
        <v>13.0434782608696</v>
      </c>
      <c r="D76" s="364">
        <v>8.6956521739130395</v>
      </c>
      <c r="E76" s="227">
        <v>15.2173913043478</v>
      </c>
      <c r="F76" s="227">
        <v>16.923076923076898</v>
      </c>
      <c r="G76" s="227">
        <v>12.5</v>
      </c>
      <c r="H76" s="227">
        <v>2.38095238095238</v>
      </c>
      <c r="I76" s="266">
        <v>2.5</v>
      </c>
      <c r="J76" s="266">
        <v>11.9</v>
      </c>
      <c r="K76" s="227">
        <v>6.5</v>
      </c>
      <c r="L76" s="227">
        <v>1</v>
      </c>
      <c r="M76" s="227">
        <v>3.3</v>
      </c>
      <c r="N76" s="227">
        <v>2.7</v>
      </c>
      <c r="O76" s="227">
        <v>2.7</v>
      </c>
      <c r="P76" s="227">
        <v>1</v>
      </c>
      <c r="Q76" s="227">
        <v>7.1</v>
      </c>
      <c r="R76" s="227">
        <v>4.8</v>
      </c>
      <c r="S76" s="227">
        <v>4.8</v>
      </c>
      <c r="T76" s="227">
        <v>6.8</v>
      </c>
      <c r="U76" s="227">
        <v>7.6923076923076898</v>
      </c>
      <c r="V76" s="227">
        <v>3.4843205574912801</v>
      </c>
      <c r="W76" s="227">
        <v>11.7</v>
      </c>
      <c r="X76" s="227">
        <v>6.0200668896321101</v>
      </c>
      <c r="Y76" s="227">
        <v>11.557788944723599</v>
      </c>
      <c r="Z76" s="227">
        <v>5.5</v>
      </c>
      <c r="AA76" s="227">
        <v>4</v>
      </c>
      <c r="AB76" s="227">
        <v>5.6</v>
      </c>
      <c r="AC76" s="227">
        <v>1.6</v>
      </c>
      <c r="AD76" s="227">
        <v>2.8</v>
      </c>
      <c r="AE76" s="227">
        <v>4.8</v>
      </c>
      <c r="AF76" s="227">
        <v>4.4000000000000004</v>
      </c>
      <c r="AG76" s="448">
        <v>4.4000000000000004</v>
      </c>
      <c r="AH76" s="448">
        <v>6.0200668896321101</v>
      </c>
      <c r="AI76" s="448">
        <v>2.3411371237458201</v>
      </c>
      <c r="AJ76" s="448">
        <v>6.3333333333333304</v>
      </c>
      <c r="AK76" s="448">
        <v>4</v>
      </c>
      <c r="AL76" s="448">
        <v>3.3333333333333299</v>
      </c>
      <c r="AM76" s="448">
        <v>6</v>
      </c>
      <c r="AN76" s="450">
        <v>3</v>
      </c>
      <c r="AP76" s="441"/>
      <c r="AQ76" s="441"/>
      <c r="AR76" s="441"/>
      <c r="AS76" s="441"/>
      <c r="AT76" s="441"/>
      <c r="AU76" s="441"/>
      <c r="AV76" s="441"/>
      <c r="AW76" s="441"/>
      <c r="AX76" s="72"/>
      <c r="AY76" s="72"/>
      <c r="AZ76" s="72"/>
      <c r="BA76" s="72"/>
    </row>
    <row r="77" spans="1:53">
      <c r="A77" s="374" t="s">
        <v>127</v>
      </c>
      <c r="B77" s="370">
        <v>74.117647058823493</v>
      </c>
      <c r="C77" s="370">
        <v>69.563768115941997</v>
      </c>
      <c r="D77" s="370">
        <v>68.478260869565204</v>
      </c>
      <c r="E77" s="373">
        <v>56.5</v>
      </c>
      <c r="F77" s="373">
        <v>66.153846153846203</v>
      </c>
      <c r="G77" s="373">
        <v>58</v>
      </c>
      <c r="H77" s="373">
        <v>80.952380952380906</v>
      </c>
      <c r="I77" s="373">
        <v>92.5</v>
      </c>
      <c r="J77" s="386">
        <v>73.8</v>
      </c>
      <c r="K77" s="373">
        <v>38.5</v>
      </c>
      <c r="L77" s="373">
        <v>39.200000000000003</v>
      </c>
      <c r="M77" s="373">
        <v>37.9</v>
      </c>
      <c r="N77" s="373">
        <v>42.2</v>
      </c>
      <c r="O77" s="373">
        <v>48.6</v>
      </c>
      <c r="P77" s="373">
        <v>49.2</v>
      </c>
      <c r="Q77" s="373">
        <v>47.7</v>
      </c>
      <c r="R77" s="373">
        <v>85.8</v>
      </c>
      <c r="S77" s="373">
        <v>85.9</v>
      </c>
      <c r="T77" s="373">
        <v>89.6</v>
      </c>
      <c r="U77" s="373">
        <v>74.247491638795907</v>
      </c>
      <c r="V77" s="373">
        <v>88.850174216027796</v>
      </c>
      <c r="W77" s="373">
        <v>70.599999999999994</v>
      </c>
      <c r="X77" s="373">
        <v>82.943143812708996</v>
      </c>
      <c r="Y77" s="373">
        <v>65.326633165829193</v>
      </c>
      <c r="Z77" s="373">
        <v>83.5</v>
      </c>
      <c r="AA77" s="373">
        <v>86</v>
      </c>
      <c r="AB77" s="373">
        <v>89.2</v>
      </c>
      <c r="AC77" s="373">
        <v>94.8</v>
      </c>
      <c r="AD77" s="373">
        <v>85.6</v>
      </c>
      <c r="AE77" s="373">
        <v>67.599999999999994</v>
      </c>
      <c r="AF77" s="373">
        <v>84.8</v>
      </c>
      <c r="AG77" s="449">
        <v>86.4</v>
      </c>
      <c r="AH77" s="449">
        <v>81.270903010033507</v>
      </c>
      <c r="AI77" s="449">
        <v>81.270903010033507</v>
      </c>
      <c r="AJ77" s="449">
        <v>83.3333333333333</v>
      </c>
      <c r="AK77" s="449">
        <v>87.3333333333333</v>
      </c>
      <c r="AL77" s="449">
        <v>85.3333333333333</v>
      </c>
      <c r="AM77" s="449">
        <v>82.3333333333333</v>
      </c>
      <c r="AN77" s="451">
        <v>85.6666666666667</v>
      </c>
      <c r="AP77" s="441"/>
      <c r="AQ77" s="441"/>
      <c r="AR77" s="441"/>
      <c r="AS77" s="441"/>
      <c r="AT77" s="441"/>
      <c r="AU77" s="441"/>
      <c r="AV77" s="441"/>
      <c r="AW77" s="441"/>
      <c r="AX77" s="72"/>
      <c r="AY77" s="72"/>
      <c r="AZ77" s="72"/>
      <c r="BA77" s="72"/>
    </row>
    <row r="78" spans="1:53" s="282" customFormat="1">
      <c r="A78" s="652" t="s">
        <v>203</v>
      </c>
      <c r="B78" s="653"/>
      <c r="C78" s="653"/>
      <c r="D78" s="653"/>
      <c r="E78" s="653"/>
      <c r="F78" s="653"/>
      <c r="G78" s="653"/>
      <c r="H78" s="653"/>
      <c r="I78" s="653"/>
      <c r="J78" s="653"/>
      <c r="K78" s="653"/>
      <c r="L78" s="653"/>
      <c r="M78" s="653"/>
      <c r="N78" s="653"/>
      <c r="O78" s="227"/>
      <c r="P78" s="227"/>
      <c r="Q78" s="227"/>
      <c r="R78" s="227"/>
      <c r="S78" s="227"/>
      <c r="T78" s="227"/>
      <c r="U78" s="227"/>
      <c r="V78" s="266"/>
      <c r="W78" s="227"/>
      <c r="X78" s="227"/>
      <c r="Y78" s="227"/>
      <c r="Z78" s="227"/>
      <c r="AA78" s="227"/>
      <c r="AB78" s="227"/>
      <c r="AC78" s="227"/>
      <c r="AD78" s="227"/>
      <c r="AE78" s="227"/>
      <c r="AF78" s="227"/>
      <c r="AG78" s="266"/>
      <c r="AH78" s="266"/>
      <c r="AI78" s="266"/>
      <c r="AJ78" s="266"/>
      <c r="AK78" s="227"/>
      <c r="AL78" s="227"/>
      <c r="AM78" s="227"/>
      <c r="AN78" s="246"/>
      <c r="AP78" s="442"/>
      <c r="AQ78" s="442"/>
      <c r="AR78" s="442"/>
      <c r="AS78" s="442"/>
      <c r="AT78" s="442"/>
      <c r="AU78" s="442"/>
      <c r="AV78" s="442"/>
      <c r="AW78" s="442"/>
      <c r="AX78" s="72"/>
      <c r="AY78" s="72"/>
      <c r="AZ78" s="72"/>
      <c r="BA78" s="72"/>
    </row>
    <row r="79" spans="1:53">
      <c r="A79" s="367" t="s">
        <v>131</v>
      </c>
      <c r="B79" s="364">
        <v>62.352941176470601</v>
      </c>
      <c r="C79" s="364">
        <v>65.2173913043478</v>
      </c>
      <c r="D79" s="364">
        <v>68.478260869565204</v>
      </c>
      <c r="E79" s="227">
        <v>72.826086956521706</v>
      </c>
      <c r="F79" s="227">
        <v>70.769230769230802</v>
      </c>
      <c r="G79" s="227">
        <v>90</v>
      </c>
      <c r="H79" s="227">
        <v>88.095238095238102</v>
      </c>
      <c r="I79" s="266">
        <v>90</v>
      </c>
      <c r="J79" s="266">
        <v>89.3</v>
      </c>
      <c r="K79" s="227">
        <v>63</v>
      </c>
      <c r="L79" s="227">
        <v>68</v>
      </c>
      <c r="M79" s="227">
        <v>68.2</v>
      </c>
      <c r="N79" s="227">
        <v>63.2</v>
      </c>
      <c r="O79" s="227">
        <v>65</v>
      </c>
      <c r="P79" s="227">
        <v>63.8</v>
      </c>
      <c r="Q79" s="227">
        <v>66.400000000000006</v>
      </c>
      <c r="R79" s="227">
        <v>84.4</v>
      </c>
      <c r="S79" s="227">
        <v>80.3</v>
      </c>
      <c r="T79" s="227">
        <v>82.5</v>
      </c>
      <c r="U79" s="227">
        <v>80.602006688963201</v>
      </c>
      <c r="V79" s="227">
        <v>83.275261324041793</v>
      </c>
      <c r="W79" s="227">
        <v>80.3</v>
      </c>
      <c r="X79" s="227">
        <v>78.260869565217405</v>
      </c>
      <c r="Y79" s="227">
        <v>75.376884422110606</v>
      </c>
      <c r="Z79" s="227">
        <v>73</v>
      </c>
      <c r="AA79" s="227">
        <v>70.8</v>
      </c>
      <c r="AB79" s="227">
        <v>82</v>
      </c>
      <c r="AC79" s="227">
        <v>82</v>
      </c>
      <c r="AD79" s="227">
        <v>80</v>
      </c>
      <c r="AE79" s="227">
        <v>78</v>
      </c>
      <c r="AF79" s="227">
        <v>78</v>
      </c>
      <c r="AG79" s="448">
        <v>83.2</v>
      </c>
      <c r="AH79" s="448">
        <v>80.602006688963201</v>
      </c>
      <c r="AI79" s="448">
        <v>83.612040133779303</v>
      </c>
      <c r="AJ79" s="448">
        <v>83.6666666666667</v>
      </c>
      <c r="AK79" s="448">
        <v>83</v>
      </c>
      <c r="AL79" s="448">
        <v>83.3333333333333</v>
      </c>
      <c r="AM79" s="448">
        <v>82</v>
      </c>
      <c r="AN79" s="450">
        <v>84.6666666666667</v>
      </c>
      <c r="AP79" s="441"/>
      <c r="AQ79" s="441"/>
      <c r="AR79" s="441"/>
      <c r="AS79" s="441"/>
      <c r="AT79" s="441"/>
      <c r="AU79" s="441"/>
      <c r="AV79" s="441"/>
      <c r="AW79" s="441"/>
      <c r="AX79" s="72"/>
      <c r="AY79" s="72"/>
      <c r="AZ79" s="72"/>
      <c r="BA79" s="72"/>
    </row>
    <row r="80" spans="1:53">
      <c r="A80" s="367" t="s">
        <v>132</v>
      </c>
      <c r="B80" s="364">
        <v>30.588235294117599</v>
      </c>
      <c r="C80" s="364">
        <v>27.536231884058001</v>
      </c>
      <c r="D80" s="364">
        <v>25</v>
      </c>
      <c r="E80" s="227">
        <v>20.652173913043502</v>
      </c>
      <c r="F80" s="227">
        <v>24.615384615384599</v>
      </c>
      <c r="G80" s="227">
        <v>7.5</v>
      </c>
      <c r="H80" s="227">
        <v>9.5238095238095202</v>
      </c>
      <c r="I80" s="266">
        <v>10</v>
      </c>
      <c r="J80" s="266">
        <v>9.5</v>
      </c>
      <c r="K80" s="227">
        <v>24.5</v>
      </c>
      <c r="L80" s="227">
        <v>17</v>
      </c>
      <c r="M80" s="227">
        <v>23.4</v>
      </c>
      <c r="N80" s="227">
        <v>25.1</v>
      </c>
      <c r="O80" s="227">
        <v>21.9</v>
      </c>
      <c r="P80" s="227">
        <v>20.6</v>
      </c>
      <c r="Q80" s="227">
        <v>15.8</v>
      </c>
      <c r="R80" s="227">
        <v>12.1</v>
      </c>
      <c r="S80" s="227">
        <v>14.8</v>
      </c>
      <c r="T80" s="227">
        <v>12.1</v>
      </c>
      <c r="U80" s="227">
        <v>14.38127090301</v>
      </c>
      <c r="V80" s="227">
        <v>11.4982578397212</v>
      </c>
      <c r="W80" s="227">
        <v>15.4</v>
      </c>
      <c r="X80" s="227">
        <v>15.384615384615399</v>
      </c>
      <c r="Y80" s="227">
        <v>14.070351758794001</v>
      </c>
      <c r="Z80" s="227">
        <v>21.5</v>
      </c>
      <c r="AA80" s="227">
        <v>22</v>
      </c>
      <c r="AB80" s="227">
        <v>13.2</v>
      </c>
      <c r="AC80" s="227">
        <v>12</v>
      </c>
      <c r="AD80" s="227">
        <v>14</v>
      </c>
      <c r="AE80" s="227">
        <v>15.6</v>
      </c>
      <c r="AF80" s="227">
        <v>18.399999999999999</v>
      </c>
      <c r="AG80" s="448">
        <v>15.6</v>
      </c>
      <c r="AH80" s="448">
        <v>17.3913043478261</v>
      </c>
      <c r="AI80" s="448">
        <v>14.38127090301</v>
      </c>
      <c r="AJ80" s="448">
        <v>13</v>
      </c>
      <c r="AK80" s="448">
        <v>15</v>
      </c>
      <c r="AL80" s="448">
        <v>14</v>
      </c>
      <c r="AM80" s="448">
        <v>15</v>
      </c>
      <c r="AN80" s="450">
        <v>13</v>
      </c>
      <c r="AP80" s="441"/>
      <c r="AQ80" s="441"/>
      <c r="AR80" s="441"/>
      <c r="AS80" s="441"/>
      <c r="AT80" s="441"/>
      <c r="AU80" s="441"/>
      <c r="AV80" s="441"/>
      <c r="AW80" s="441"/>
      <c r="AX80" s="72"/>
      <c r="AY80" s="72"/>
      <c r="AZ80" s="72"/>
      <c r="BA80" s="72"/>
    </row>
    <row r="81" spans="1:53">
      <c r="A81" s="367" t="s">
        <v>133</v>
      </c>
      <c r="B81" s="364">
        <v>7.0588235294117601</v>
      </c>
      <c r="C81" s="364">
        <v>7.2463768115942004</v>
      </c>
      <c r="D81" s="364">
        <v>6.5217391304347796</v>
      </c>
      <c r="E81" s="227">
        <v>6.5217391304347796</v>
      </c>
      <c r="F81" s="227">
        <v>4.6153846153846096</v>
      </c>
      <c r="G81" s="227">
        <v>2.5</v>
      </c>
      <c r="H81" s="227">
        <v>2.38095238095238</v>
      </c>
      <c r="I81" s="227">
        <v>0</v>
      </c>
      <c r="J81" s="266">
        <v>1.2</v>
      </c>
      <c r="K81" s="227">
        <v>12.5</v>
      </c>
      <c r="L81" s="227">
        <v>14.9</v>
      </c>
      <c r="M81" s="227">
        <v>8.4</v>
      </c>
      <c r="N81" s="227">
        <v>11.7</v>
      </c>
      <c r="O81" s="227">
        <v>13.1</v>
      </c>
      <c r="P81" s="227">
        <v>15.6</v>
      </c>
      <c r="Q81" s="227">
        <v>17.8</v>
      </c>
      <c r="R81" s="227">
        <v>3.5</v>
      </c>
      <c r="S81" s="227">
        <v>4.8</v>
      </c>
      <c r="T81" s="227">
        <v>5.4</v>
      </c>
      <c r="U81" s="227">
        <v>5.0167224080267498</v>
      </c>
      <c r="V81" s="227">
        <v>5.2264808362369299</v>
      </c>
      <c r="W81" s="227">
        <v>4.3</v>
      </c>
      <c r="X81" s="227">
        <v>6.3545150501672198</v>
      </c>
      <c r="Y81" s="227">
        <v>10.5527638190955</v>
      </c>
      <c r="Z81" s="227">
        <v>5.5</v>
      </c>
      <c r="AA81" s="227">
        <v>7.2</v>
      </c>
      <c r="AB81" s="227">
        <v>4.8</v>
      </c>
      <c r="AC81" s="227">
        <v>6</v>
      </c>
      <c r="AD81" s="227">
        <v>6</v>
      </c>
      <c r="AE81" s="227">
        <v>6.4</v>
      </c>
      <c r="AF81" s="227">
        <v>3.6</v>
      </c>
      <c r="AG81" s="448">
        <v>1.2</v>
      </c>
      <c r="AH81" s="448">
        <v>2.0066889632107001</v>
      </c>
      <c r="AI81" s="448">
        <v>2.0066889632107001</v>
      </c>
      <c r="AJ81" s="448">
        <v>3.3333333333333299</v>
      </c>
      <c r="AK81" s="448">
        <v>2</v>
      </c>
      <c r="AL81" s="448">
        <v>2.6666666666666701</v>
      </c>
      <c r="AM81" s="448">
        <v>3</v>
      </c>
      <c r="AN81" s="450">
        <v>2.3333333333333299</v>
      </c>
      <c r="AP81" s="441"/>
      <c r="AQ81" s="441"/>
      <c r="AR81" s="441"/>
      <c r="AS81" s="441"/>
      <c r="AT81" s="441"/>
      <c r="AU81" s="441"/>
      <c r="AV81" s="441"/>
      <c r="AW81" s="441"/>
      <c r="AX81" s="72"/>
      <c r="AY81" s="72"/>
      <c r="AZ81" s="72"/>
      <c r="BA81" s="72"/>
    </row>
    <row r="82" spans="1:53">
      <c r="A82" s="367" t="s">
        <v>138</v>
      </c>
      <c r="B82" s="364">
        <v>0</v>
      </c>
      <c r="C82" s="364">
        <f>100-SUM(C79:C81)</f>
        <v>0</v>
      </c>
      <c r="D82" s="364">
        <v>0</v>
      </c>
      <c r="E82" s="227">
        <v>0</v>
      </c>
      <c r="F82" s="227">
        <v>0</v>
      </c>
      <c r="G82" s="227">
        <v>0</v>
      </c>
      <c r="H82" s="227">
        <v>0</v>
      </c>
      <c r="I82" s="227">
        <v>0</v>
      </c>
      <c r="J82" s="227">
        <v>0</v>
      </c>
      <c r="K82" s="227">
        <v>0</v>
      </c>
      <c r="L82" s="227">
        <v>0</v>
      </c>
      <c r="M82" s="227">
        <v>0</v>
      </c>
      <c r="N82" s="227">
        <v>0</v>
      </c>
      <c r="O82" s="227">
        <v>0</v>
      </c>
      <c r="P82" s="227">
        <v>0</v>
      </c>
      <c r="Q82" s="227">
        <v>0</v>
      </c>
      <c r="R82" s="227">
        <v>0</v>
      </c>
      <c r="S82" s="227">
        <v>0</v>
      </c>
      <c r="T82" s="227">
        <v>0</v>
      </c>
      <c r="U82" s="227">
        <v>0</v>
      </c>
      <c r="V82" s="227">
        <v>0</v>
      </c>
      <c r="W82" s="227">
        <v>0</v>
      </c>
      <c r="X82" s="227">
        <v>0</v>
      </c>
      <c r="Y82" s="227">
        <v>0</v>
      </c>
      <c r="Z82" s="227">
        <v>0</v>
      </c>
      <c r="AA82" s="227">
        <v>0</v>
      </c>
      <c r="AB82" s="227">
        <v>0</v>
      </c>
      <c r="AC82" s="227">
        <v>0</v>
      </c>
      <c r="AD82" s="227">
        <v>0</v>
      </c>
      <c r="AE82" s="227">
        <v>0</v>
      </c>
      <c r="AF82" s="227">
        <v>0</v>
      </c>
      <c r="AG82" s="448">
        <v>0</v>
      </c>
      <c r="AH82" s="448">
        <v>0</v>
      </c>
      <c r="AI82" s="448">
        <v>0</v>
      </c>
      <c r="AJ82" s="448">
        <v>0</v>
      </c>
      <c r="AK82" s="448">
        <v>0</v>
      </c>
      <c r="AL82" s="448">
        <v>0</v>
      </c>
      <c r="AM82" s="448">
        <v>0</v>
      </c>
      <c r="AN82" s="450">
        <v>0</v>
      </c>
      <c r="AP82" s="441"/>
      <c r="AQ82" s="441"/>
      <c r="AR82" s="441"/>
      <c r="AS82" s="441"/>
      <c r="AT82" s="441"/>
      <c r="AU82" s="441"/>
      <c r="AV82" s="441"/>
      <c r="AW82" s="441"/>
      <c r="AX82" s="72"/>
      <c r="AY82" s="72"/>
      <c r="AZ82" s="72"/>
      <c r="BA82" s="72"/>
    </row>
    <row r="83" spans="1:53" s="282" customFormat="1">
      <c r="A83" s="651" t="s">
        <v>204</v>
      </c>
      <c r="B83" s="633"/>
      <c r="C83" s="633"/>
      <c r="D83" s="633"/>
      <c r="E83" s="633"/>
      <c r="F83" s="633"/>
      <c r="G83" s="633"/>
      <c r="H83" s="633"/>
      <c r="I83" s="633"/>
      <c r="J83" s="633"/>
      <c r="K83" s="633"/>
      <c r="L83" s="633"/>
      <c r="M83" s="633"/>
      <c r="N83" s="633"/>
      <c r="O83" s="391"/>
      <c r="P83" s="391"/>
      <c r="Q83" s="391"/>
      <c r="R83" s="391"/>
      <c r="S83" s="391"/>
      <c r="T83" s="391"/>
      <c r="U83" s="391"/>
      <c r="V83" s="391"/>
      <c r="W83" s="391"/>
      <c r="X83" s="383"/>
      <c r="Y83" s="383"/>
      <c r="Z83" s="383"/>
      <c r="AA83" s="383"/>
      <c r="AB83" s="383"/>
      <c r="AC83" s="383"/>
      <c r="AD83" s="383"/>
      <c r="AE83" s="383"/>
      <c r="AF83" s="383"/>
      <c r="AG83" s="391"/>
      <c r="AH83" s="391"/>
      <c r="AI83" s="391"/>
      <c r="AJ83" s="391"/>
      <c r="AK83" s="383"/>
      <c r="AL83" s="383"/>
      <c r="AM83" s="383"/>
      <c r="AN83" s="390"/>
      <c r="AP83" s="442"/>
      <c r="AQ83" s="442"/>
      <c r="AR83" s="442"/>
      <c r="AS83" s="442"/>
      <c r="AT83" s="442"/>
      <c r="AU83" s="442"/>
      <c r="AV83" s="442"/>
      <c r="AW83" s="442"/>
      <c r="AX83" s="72"/>
      <c r="AY83" s="72"/>
      <c r="AZ83" s="72"/>
      <c r="BA83" s="72"/>
    </row>
    <row r="84" spans="1:53" s="439" customFormat="1">
      <c r="A84" s="400" t="s">
        <v>143</v>
      </c>
      <c r="B84" s="401">
        <v>85</v>
      </c>
      <c r="C84" s="401">
        <f>SUM(C85:C87)+SUM(C89:C92)+6</f>
        <v>71</v>
      </c>
      <c r="D84" s="401">
        <v>92</v>
      </c>
      <c r="E84" s="402">
        <v>92</v>
      </c>
      <c r="F84" s="402">
        <v>65</v>
      </c>
      <c r="G84" s="402">
        <v>93</v>
      </c>
      <c r="H84" s="402">
        <v>42</v>
      </c>
      <c r="I84" s="402">
        <v>40</v>
      </c>
      <c r="J84" s="407">
        <v>84</v>
      </c>
      <c r="K84" s="402">
        <v>200</v>
      </c>
      <c r="L84" s="402">
        <v>194</v>
      </c>
      <c r="M84" s="402">
        <v>200</v>
      </c>
      <c r="N84" s="402">
        <v>160</v>
      </c>
      <c r="O84" s="402">
        <v>183</v>
      </c>
      <c r="P84" s="402">
        <v>199</v>
      </c>
      <c r="Q84" s="402">
        <v>241</v>
      </c>
      <c r="R84" s="402">
        <f>SUM(R85:R88)</f>
        <v>289</v>
      </c>
      <c r="S84" s="402">
        <v>290</v>
      </c>
      <c r="T84" s="402">
        <v>280</v>
      </c>
      <c r="U84" s="407">
        <v>299</v>
      </c>
      <c r="V84" s="407">
        <v>287</v>
      </c>
      <c r="W84" s="407">
        <v>299</v>
      </c>
      <c r="X84" s="407">
        <v>299</v>
      </c>
      <c r="Y84" s="407">
        <v>199</v>
      </c>
      <c r="Z84" s="407">
        <v>199</v>
      </c>
      <c r="AA84" s="407">
        <v>250</v>
      </c>
      <c r="AB84" s="407">
        <v>250</v>
      </c>
      <c r="AC84" s="407">
        <v>250</v>
      </c>
      <c r="AD84" s="407">
        <v>250</v>
      </c>
      <c r="AE84" s="407">
        <v>249</v>
      </c>
      <c r="AF84" s="407">
        <v>250</v>
      </c>
      <c r="AG84" s="452">
        <v>250</v>
      </c>
      <c r="AH84" s="448">
        <v>299</v>
      </c>
      <c r="AI84" s="448">
        <v>299</v>
      </c>
      <c r="AJ84" s="448">
        <v>300</v>
      </c>
      <c r="AK84" s="452">
        <v>300</v>
      </c>
      <c r="AL84" s="453">
        <v>300</v>
      </c>
      <c r="AM84" s="453">
        <v>300</v>
      </c>
      <c r="AN84" s="456">
        <v>300</v>
      </c>
      <c r="AP84" s="444"/>
      <c r="AQ84" s="444"/>
      <c r="AR84" s="444"/>
      <c r="AS84" s="444"/>
      <c r="AT84" s="444"/>
      <c r="AU84" s="444"/>
      <c r="AV84" s="444"/>
      <c r="AW84" s="444"/>
      <c r="AX84" s="72"/>
      <c r="AY84" s="72"/>
      <c r="AZ84" s="72"/>
      <c r="BA84" s="72"/>
    </row>
    <row r="85" spans="1:53">
      <c r="A85" s="363" t="s">
        <v>68</v>
      </c>
      <c r="B85" s="225">
        <v>27</v>
      </c>
      <c r="C85" s="225">
        <v>24</v>
      </c>
      <c r="D85" s="225">
        <v>29</v>
      </c>
      <c r="E85" s="266">
        <v>29</v>
      </c>
      <c r="F85" s="266">
        <v>16</v>
      </c>
      <c r="G85" s="266">
        <v>32</v>
      </c>
      <c r="H85" s="266">
        <v>22</v>
      </c>
      <c r="I85" s="266">
        <v>20</v>
      </c>
      <c r="J85" s="277">
        <v>37</v>
      </c>
      <c r="K85" s="266">
        <v>50</v>
      </c>
      <c r="L85" s="266">
        <v>39</v>
      </c>
      <c r="M85" s="266">
        <v>52</v>
      </c>
      <c r="N85" s="266">
        <v>37</v>
      </c>
      <c r="O85" s="266">
        <v>39</v>
      </c>
      <c r="P85" s="266">
        <v>30</v>
      </c>
      <c r="Q85" s="266">
        <v>53</v>
      </c>
      <c r="R85" s="266">
        <v>64</v>
      </c>
      <c r="S85" s="266">
        <v>60</v>
      </c>
      <c r="T85" s="266">
        <v>58</v>
      </c>
      <c r="U85" s="277">
        <v>61</v>
      </c>
      <c r="V85" s="227">
        <v>60</v>
      </c>
      <c r="W85" s="277">
        <v>58</v>
      </c>
      <c r="X85" s="277">
        <v>60</v>
      </c>
      <c r="Y85" s="277">
        <v>40</v>
      </c>
      <c r="Z85" s="277">
        <v>39</v>
      </c>
      <c r="AA85" s="277">
        <v>50</v>
      </c>
      <c r="AB85" s="277">
        <v>50</v>
      </c>
      <c r="AC85" s="277">
        <v>50</v>
      </c>
      <c r="AD85" s="277">
        <v>50</v>
      </c>
      <c r="AE85" s="277">
        <v>51</v>
      </c>
      <c r="AF85" s="277">
        <v>50</v>
      </c>
      <c r="AG85" s="453">
        <v>50</v>
      </c>
      <c r="AH85" s="448">
        <v>60</v>
      </c>
      <c r="AI85" s="448">
        <v>60</v>
      </c>
      <c r="AJ85" s="448">
        <v>60</v>
      </c>
      <c r="AK85" s="453">
        <v>60</v>
      </c>
      <c r="AL85" s="453">
        <v>60</v>
      </c>
      <c r="AM85" s="453">
        <v>60</v>
      </c>
      <c r="AN85" s="456">
        <v>60</v>
      </c>
      <c r="AP85" s="445"/>
      <c r="AQ85" s="445"/>
      <c r="AR85" s="445"/>
      <c r="AS85" s="445"/>
      <c r="AT85" s="445"/>
      <c r="AU85" s="445"/>
      <c r="AV85" s="445"/>
      <c r="AW85" s="445"/>
      <c r="AX85" s="72"/>
      <c r="AY85" s="72"/>
      <c r="AZ85" s="72"/>
      <c r="BA85" s="72"/>
    </row>
    <row r="86" spans="1:53">
      <c r="A86" s="367" t="s">
        <v>69</v>
      </c>
      <c r="B86" s="225">
        <v>4</v>
      </c>
      <c r="C86" s="225">
        <v>6</v>
      </c>
      <c r="D86" s="225">
        <v>3</v>
      </c>
      <c r="E86" s="266">
        <v>2</v>
      </c>
      <c r="F86" s="266">
        <v>1</v>
      </c>
      <c r="G86" s="266">
        <v>5</v>
      </c>
      <c r="H86" s="266">
        <v>1</v>
      </c>
      <c r="I86" s="266">
        <v>2</v>
      </c>
      <c r="J86" s="277">
        <v>8</v>
      </c>
      <c r="K86" s="266">
        <v>19</v>
      </c>
      <c r="L86" s="266">
        <v>14</v>
      </c>
      <c r="M86" s="266">
        <v>18</v>
      </c>
      <c r="N86" s="266">
        <v>16</v>
      </c>
      <c r="O86" s="266">
        <v>15</v>
      </c>
      <c r="P86" s="266">
        <v>15</v>
      </c>
      <c r="Q86" s="266">
        <v>22</v>
      </c>
      <c r="R86" s="266">
        <v>43</v>
      </c>
      <c r="S86" s="266">
        <v>41</v>
      </c>
      <c r="T86" s="266">
        <v>39</v>
      </c>
      <c r="U86" s="266">
        <v>43</v>
      </c>
      <c r="V86" s="227">
        <v>38</v>
      </c>
      <c r="W86" s="266">
        <v>44</v>
      </c>
      <c r="X86" s="277">
        <v>45</v>
      </c>
      <c r="Y86" s="277">
        <v>31</v>
      </c>
      <c r="Z86" s="277">
        <v>31</v>
      </c>
      <c r="AA86" s="277">
        <v>37</v>
      </c>
      <c r="AB86" s="277">
        <v>37</v>
      </c>
      <c r="AC86" s="277">
        <v>37</v>
      </c>
      <c r="AD86" s="277">
        <v>37</v>
      </c>
      <c r="AE86" s="277">
        <v>32</v>
      </c>
      <c r="AF86" s="277">
        <v>39</v>
      </c>
      <c r="AG86" s="453">
        <v>38</v>
      </c>
      <c r="AH86" s="448">
        <v>46</v>
      </c>
      <c r="AI86" s="448">
        <v>45</v>
      </c>
      <c r="AJ86" s="448">
        <v>45</v>
      </c>
      <c r="AK86" s="453">
        <v>46</v>
      </c>
      <c r="AL86" s="453">
        <v>46</v>
      </c>
      <c r="AM86" s="453">
        <v>45</v>
      </c>
      <c r="AN86" s="456">
        <v>46</v>
      </c>
      <c r="AP86" s="445"/>
      <c r="AQ86" s="445"/>
      <c r="AR86" s="445"/>
      <c r="AS86" s="445"/>
      <c r="AT86" s="445"/>
      <c r="AU86" s="445"/>
      <c r="AV86" s="445"/>
      <c r="AW86" s="445"/>
      <c r="AX86" s="72"/>
      <c r="AY86" s="72"/>
      <c r="AZ86" s="72"/>
      <c r="BA86" s="72"/>
    </row>
    <row r="87" spans="1:53">
      <c r="A87" s="367" t="s">
        <v>71</v>
      </c>
      <c r="B87" s="225">
        <v>28</v>
      </c>
      <c r="C87" s="225">
        <v>12</v>
      </c>
      <c r="D87" s="225">
        <v>16</v>
      </c>
      <c r="E87" s="266">
        <v>14</v>
      </c>
      <c r="F87" s="266">
        <v>13</v>
      </c>
      <c r="G87" s="266">
        <v>18</v>
      </c>
      <c r="H87" s="266">
        <v>7</v>
      </c>
      <c r="I87" s="266">
        <v>7</v>
      </c>
      <c r="J87" s="277">
        <v>15</v>
      </c>
      <c r="K87" s="266">
        <v>41</v>
      </c>
      <c r="L87" s="266">
        <v>35</v>
      </c>
      <c r="M87" s="266">
        <v>26</v>
      </c>
      <c r="N87" s="266">
        <v>32</v>
      </c>
      <c r="O87" s="266">
        <v>37</v>
      </c>
      <c r="P87" s="266">
        <v>33</v>
      </c>
      <c r="Q87" s="266">
        <v>37</v>
      </c>
      <c r="R87" s="266">
        <v>76</v>
      </c>
      <c r="S87" s="266">
        <v>75</v>
      </c>
      <c r="T87" s="266">
        <v>72</v>
      </c>
      <c r="U87" s="266">
        <v>80</v>
      </c>
      <c r="V87" s="227">
        <v>78</v>
      </c>
      <c r="W87" s="266">
        <v>80</v>
      </c>
      <c r="X87" s="277">
        <v>78</v>
      </c>
      <c r="Y87" s="277">
        <v>51</v>
      </c>
      <c r="Z87" s="277">
        <v>51</v>
      </c>
      <c r="AA87" s="277">
        <v>65</v>
      </c>
      <c r="AB87" s="277">
        <v>66</v>
      </c>
      <c r="AC87" s="277">
        <v>66</v>
      </c>
      <c r="AD87" s="277">
        <v>66</v>
      </c>
      <c r="AE87" s="277">
        <v>57</v>
      </c>
      <c r="AF87" s="277">
        <v>65</v>
      </c>
      <c r="AG87" s="453">
        <v>65</v>
      </c>
      <c r="AH87" s="448">
        <v>78</v>
      </c>
      <c r="AI87" s="448">
        <v>78</v>
      </c>
      <c r="AJ87" s="448">
        <v>78</v>
      </c>
      <c r="AK87" s="453">
        <v>78</v>
      </c>
      <c r="AL87" s="453">
        <v>78</v>
      </c>
      <c r="AM87" s="453">
        <v>78</v>
      </c>
      <c r="AN87" s="456">
        <v>78</v>
      </c>
      <c r="AP87" s="445"/>
      <c r="AQ87" s="445"/>
      <c r="AR87" s="445"/>
      <c r="AS87" s="445"/>
      <c r="AT87" s="445"/>
      <c r="AU87" s="445"/>
      <c r="AV87" s="445"/>
      <c r="AW87" s="445"/>
      <c r="AX87" s="72"/>
      <c r="AY87" s="72"/>
      <c r="AZ87" s="72"/>
      <c r="BA87" s="72"/>
    </row>
    <row r="88" spans="1:53">
      <c r="A88" s="367" t="s">
        <v>73</v>
      </c>
      <c r="B88" s="310">
        <v>19</v>
      </c>
      <c r="C88" s="310">
        <f>6+SUM(C89:C92)</f>
        <v>29</v>
      </c>
      <c r="D88" s="310">
        <v>44</v>
      </c>
      <c r="E88" s="271">
        <v>47</v>
      </c>
      <c r="F88" s="271">
        <v>35</v>
      </c>
      <c r="G88" s="271">
        <v>38</v>
      </c>
      <c r="H88" s="303">
        <v>12</v>
      </c>
      <c r="I88" s="303">
        <v>11</v>
      </c>
      <c r="J88" s="279">
        <v>24</v>
      </c>
      <c r="K88" s="271">
        <v>90</v>
      </c>
      <c r="L88" s="271">
        <v>106</v>
      </c>
      <c r="M88" s="271">
        <v>104</v>
      </c>
      <c r="N88" s="271">
        <v>75</v>
      </c>
      <c r="O88" s="271">
        <v>92</v>
      </c>
      <c r="P88" s="271">
        <v>121</v>
      </c>
      <c r="Q88" s="271">
        <v>129</v>
      </c>
      <c r="R88" s="271">
        <f>R89+R90+R91+R92</f>
        <v>106</v>
      </c>
      <c r="S88" s="271">
        <v>114</v>
      </c>
      <c r="T88" s="271">
        <v>111</v>
      </c>
      <c r="U88" s="411">
        <v>115</v>
      </c>
      <c r="V88" s="411">
        <v>111</v>
      </c>
      <c r="W88" s="411">
        <v>117</v>
      </c>
      <c r="X88" s="411">
        <v>116</v>
      </c>
      <c r="Y88" s="411">
        <v>77</v>
      </c>
      <c r="Z88" s="411">
        <v>78</v>
      </c>
      <c r="AA88" s="411">
        <v>98</v>
      </c>
      <c r="AB88" s="411">
        <v>97</v>
      </c>
      <c r="AC88" s="411">
        <v>97</v>
      </c>
      <c r="AD88" s="411">
        <v>97</v>
      </c>
      <c r="AE88" s="411">
        <v>109</v>
      </c>
      <c r="AF88" s="411">
        <v>96</v>
      </c>
      <c r="AG88" s="463">
        <v>97</v>
      </c>
      <c r="AH88" s="448">
        <v>115</v>
      </c>
      <c r="AI88" s="448">
        <v>116</v>
      </c>
      <c r="AJ88" s="448">
        <v>117</v>
      </c>
      <c r="AK88" s="463">
        <v>116</v>
      </c>
      <c r="AL88" s="453">
        <v>116</v>
      </c>
      <c r="AM88" s="453">
        <v>117</v>
      </c>
      <c r="AN88" s="456">
        <v>116</v>
      </c>
      <c r="AP88" s="445"/>
      <c r="AQ88" s="445"/>
      <c r="AR88" s="445"/>
      <c r="AS88" s="445"/>
      <c r="AT88" s="445"/>
      <c r="AU88" s="445"/>
      <c r="AV88" s="445"/>
      <c r="AW88" s="445"/>
      <c r="AX88" s="72"/>
      <c r="AY88" s="72"/>
      <c r="AZ88" s="72"/>
      <c r="BA88" s="72"/>
    </row>
    <row r="89" spans="1:53" ht="14.25" customHeight="1">
      <c r="A89" s="368" t="s">
        <v>74</v>
      </c>
      <c r="B89" s="225">
        <v>1</v>
      </c>
      <c r="C89" s="225">
        <v>2</v>
      </c>
      <c r="D89" s="225">
        <v>4</v>
      </c>
      <c r="E89" s="266">
        <v>4</v>
      </c>
      <c r="F89" s="266">
        <v>1</v>
      </c>
      <c r="G89" s="385">
        <v>0</v>
      </c>
      <c r="H89" s="266">
        <v>0</v>
      </c>
      <c r="I89" s="266">
        <v>0</v>
      </c>
      <c r="J89" s="277">
        <v>0</v>
      </c>
      <c r="K89" s="266">
        <v>13</v>
      </c>
      <c r="L89" s="266">
        <v>14</v>
      </c>
      <c r="M89" s="266">
        <v>0</v>
      </c>
      <c r="N89" s="266">
        <v>0</v>
      </c>
      <c r="O89" s="266">
        <v>0</v>
      </c>
      <c r="P89" s="266">
        <v>0</v>
      </c>
      <c r="Q89" s="266">
        <v>0</v>
      </c>
      <c r="R89" s="266">
        <v>21</v>
      </c>
      <c r="S89" s="266">
        <v>20</v>
      </c>
      <c r="T89" s="266">
        <v>18</v>
      </c>
      <c r="U89" s="277">
        <v>25</v>
      </c>
      <c r="V89" s="227">
        <v>25</v>
      </c>
      <c r="W89" s="277">
        <v>23</v>
      </c>
      <c r="X89" s="277">
        <v>26</v>
      </c>
      <c r="Y89" s="277">
        <v>18</v>
      </c>
      <c r="Z89" s="277">
        <v>19</v>
      </c>
      <c r="AA89" s="277">
        <v>24</v>
      </c>
      <c r="AB89" s="277">
        <v>23</v>
      </c>
      <c r="AC89" s="277">
        <v>23</v>
      </c>
      <c r="AD89" s="277">
        <v>22</v>
      </c>
      <c r="AE89" s="277">
        <v>50</v>
      </c>
      <c r="AF89" s="277">
        <v>22</v>
      </c>
      <c r="AG89" s="453">
        <v>23</v>
      </c>
      <c r="AH89" s="448">
        <v>26</v>
      </c>
      <c r="AI89" s="448">
        <v>27</v>
      </c>
      <c r="AJ89" s="448">
        <v>28</v>
      </c>
      <c r="AK89" s="453">
        <v>27</v>
      </c>
      <c r="AL89" s="453">
        <v>27</v>
      </c>
      <c r="AM89" s="453">
        <v>28</v>
      </c>
      <c r="AN89" s="456">
        <v>27</v>
      </c>
      <c r="AP89" s="445"/>
      <c r="AQ89" s="445"/>
      <c r="AR89" s="445"/>
      <c r="AS89" s="445"/>
      <c r="AT89" s="445"/>
      <c r="AU89" s="445"/>
      <c r="AV89" s="445"/>
      <c r="AW89" s="445"/>
      <c r="AX89" s="72"/>
      <c r="AY89" s="72"/>
      <c r="AZ89" s="72"/>
      <c r="BA89" s="72"/>
    </row>
    <row r="90" spans="1:53">
      <c r="A90" s="368" t="s">
        <v>75</v>
      </c>
      <c r="B90" s="225">
        <v>0</v>
      </c>
      <c r="C90" s="225">
        <v>11</v>
      </c>
      <c r="D90" s="225">
        <v>10</v>
      </c>
      <c r="E90" s="266">
        <v>11</v>
      </c>
      <c r="F90" s="266">
        <v>12</v>
      </c>
      <c r="G90" s="266">
        <v>6</v>
      </c>
      <c r="H90" s="266">
        <v>4</v>
      </c>
      <c r="I90" s="266">
        <v>5</v>
      </c>
      <c r="J90" s="277">
        <v>7</v>
      </c>
      <c r="K90" s="266">
        <v>0</v>
      </c>
      <c r="L90" s="266">
        <v>2</v>
      </c>
      <c r="M90" s="266">
        <v>16</v>
      </c>
      <c r="N90" s="266">
        <v>16</v>
      </c>
      <c r="O90" s="266">
        <v>16</v>
      </c>
      <c r="P90" s="266">
        <v>17</v>
      </c>
      <c r="Q90" s="266">
        <v>27</v>
      </c>
      <c r="R90" s="266">
        <v>31</v>
      </c>
      <c r="S90" s="266">
        <v>32</v>
      </c>
      <c r="T90" s="266">
        <v>27</v>
      </c>
      <c r="U90" s="277">
        <v>29</v>
      </c>
      <c r="V90" s="227">
        <v>29</v>
      </c>
      <c r="W90" s="277">
        <v>29</v>
      </c>
      <c r="X90" s="277">
        <v>29</v>
      </c>
      <c r="Y90" s="277">
        <v>19</v>
      </c>
      <c r="Z90" s="277">
        <v>19</v>
      </c>
      <c r="AA90" s="277">
        <v>24</v>
      </c>
      <c r="AB90" s="277">
        <v>24</v>
      </c>
      <c r="AC90" s="277">
        <v>24</v>
      </c>
      <c r="AD90" s="277">
        <v>25</v>
      </c>
      <c r="AE90" s="277">
        <v>19</v>
      </c>
      <c r="AF90" s="277">
        <v>24</v>
      </c>
      <c r="AG90" s="453">
        <v>24</v>
      </c>
      <c r="AH90" s="448">
        <v>29</v>
      </c>
      <c r="AI90" s="448">
        <v>29</v>
      </c>
      <c r="AJ90" s="448">
        <v>29</v>
      </c>
      <c r="AK90" s="453">
        <v>29</v>
      </c>
      <c r="AL90" s="453">
        <v>29</v>
      </c>
      <c r="AM90" s="453">
        <v>29</v>
      </c>
      <c r="AN90" s="456">
        <v>29</v>
      </c>
      <c r="AP90" s="445"/>
      <c r="AQ90" s="445"/>
      <c r="AR90" s="445"/>
      <c r="AS90" s="445"/>
      <c r="AT90" s="445"/>
      <c r="AU90" s="445"/>
      <c r="AV90" s="445"/>
      <c r="AW90" s="445"/>
      <c r="AX90" s="72"/>
      <c r="AY90" s="72"/>
      <c r="AZ90" s="72"/>
      <c r="BA90" s="72"/>
    </row>
    <row r="91" spans="1:53">
      <c r="A91" s="368" t="s">
        <v>77</v>
      </c>
      <c r="B91" s="225">
        <v>6</v>
      </c>
      <c r="C91" s="225">
        <v>5</v>
      </c>
      <c r="D91" s="225">
        <v>5</v>
      </c>
      <c r="E91" s="266">
        <v>5</v>
      </c>
      <c r="F91" s="266">
        <v>3</v>
      </c>
      <c r="G91" s="266">
        <v>3</v>
      </c>
      <c r="H91" s="266">
        <v>1</v>
      </c>
      <c r="I91" s="266">
        <v>0</v>
      </c>
      <c r="J91" s="277">
        <v>0</v>
      </c>
      <c r="K91" s="266">
        <v>0</v>
      </c>
      <c r="L91" s="266">
        <v>0</v>
      </c>
      <c r="M91" s="266">
        <v>0</v>
      </c>
      <c r="N91" s="266">
        <v>0</v>
      </c>
      <c r="O91" s="266">
        <v>0</v>
      </c>
      <c r="P91" s="266">
        <v>0</v>
      </c>
      <c r="Q91" s="266">
        <v>0</v>
      </c>
      <c r="R91" s="266">
        <v>35</v>
      </c>
      <c r="S91" s="266">
        <v>31</v>
      </c>
      <c r="T91" s="266">
        <v>47</v>
      </c>
      <c r="U91" s="277">
        <v>32</v>
      </c>
      <c r="V91" s="227">
        <v>30</v>
      </c>
      <c r="W91" s="277">
        <v>30</v>
      </c>
      <c r="X91" s="277">
        <v>30</v>
      </c>
      <c r="Y91" s="277">
        <v>20</v>
      </c>
      <c r="Z91" s="277">
        <v>20</v>
      </c>
      <c r="AA91" s="277">
        <v>25</v>
      </c>
      <c r="AB91" s="277">
        <v>25</v>
      </c>
      <c r="AC91" s="277">
        <v>25</v>
      </c>
      <c r="AD91" s="277">
        <v>25</v>
      </c>
      <c r="AE91" s="277">
        <v>20</v>
      </c>
      <c r="AF91" s="277">
        <v>25</v>
      </c>
      <c r="AG91" s="453">
        <v>25</v>
      </c>
      <c r="AH91" s="448">
        <v>30</v>
      </c>
      <c r="AI91" s="448">
        <v>30</v>
      </c>
      <c r="AJ91" s="448">
        <v>30</v>
      </c>
      <c r="AK91" s="453">
        <v>30</v>
      </c>
      <c r="AL91" s="453">
        <v>30</v>
      </c>
      <c r="AM91" s="453">
        <v>30</v>
      </c>
      <c r="AN91" s="456">
        <v>30</v>
      </c>
      <c r="AP91" s="445"/>
      <c r="AQ91" s="445"/>
      <c r="AR91" s="445"/>
      <c r="AS91" s="445"/>
      <c r="AT91" s="445"/>
      <c r="AU91" s="445"/>
      <c r="AV91" s="445"/>
      <c r="AW91" s="445"/>
      <c r="AX91" s="72"/>
      <c r="AY91" s="72"/>
      <c r="AZ91" s="72"/>
      <c r="BA91" s="72"/>
    </row>
    <row r="92" spans="1:53" ht="15" thickBot="1">
      <c r="A92" s="377" t="s">
        <v>78</v>
      </c>
      <c r="B92" s="403">
        <v>0</v>
      </c>
      <c r="C92" s="403">
        <v>5</v>
      </c>
      <c r="D92" s="403">
        <v>6</v>
      </c>
      <c r="E92" s="404">
        <v>6</v>
      </c>
      <c r="F92" s="404">
        <v>6</v>
      </c>
      <c r="G92" s="404">
        <v>8</v>
      </c>
      <c r="H92" s="404">
        <v>4</v>
      </c>
      <c r="I92" s="404">
        <v>3</v>
      </c>
      <c r="J92" s="408">
        <v>0</v>
      </c>
      <c r="K92" s="404">
        <v>0</v>
      </c>
      <c r="L92" s="404">
        <v>0</v>
      </c>
      <c r="M92" s="404">
        <v>0</v>
      </c>
      <c r="N92" s="404">
        <v>0</v>
      </c>
      <c r="O92" s="404">
        <v>0</v>
      </c>
      <c r="P92" s="404">
        <v>0</v>
      </c>
      <c r="Q92" s="404">
        <v>0</v>
      </c>
      <c r="R92" s="404">
        <v>19</v>
      </c>
      <c r="S92" s="404">
        <v>31</v>
      </c>
      <c r="T92" s="404">
        <v>19</v>
      </c>
      <c r="U92" s="404">
        <v>29</v>
      </c>
      <c r="V92" s="404">
        <v>27</v>
      </c>
      <c r="W92" s="404">
        <v>35</v>
      </c>
      <c r="X92" s="404">
        <v>31</v>
      </c>
      <c r="Y92" s="404">
        <v>20</v>
      </c>
      <c r="Z92" s="404">
        <v>20</v>
      </c>
      <c r="AA92" s="404">
        <v>25</v>
      </c>
      <c r="AB92" s="404">
        <v>25</v>
      </c>
      <c r="AC92" s="404">
        <v>25</v>
      </c>
      <c r="AD92" s="408">
        <v>25</v>
      </c>
      <c r="AE92" s="408">
        <v>20</v>
      </c>
      <c r="AF92" s="408">
        <v>25</v>
      </c>
      <c r="AG92" s="464">
        <v>25</v>
      </c>
      <c r="AH92" s="461">
        <v>30</v>
      </c>
      <c r="AI92" s="461">
        <v>30</v>
      </c>
      <c r="AJ92" s="461">
        <v>30</v>
      </c>
      <c r="AK92" s="464">
        <v>30</v>
      </c>
      <c r="AL92" s="464">
        <v>30</v>
      </c>
      <c r="AM92" s="464">
        <v>30</v>
      </c>
      <c r="AN92" s="465">
        <v>30</v>
      </c>
      <c r="AP92" s="445"/>
      <c r="AQ92" s="445"/>
      <c r="AR92" s="445"/>
      <c r="AS92" s="445"/>
      <c r="AT92" s="445"/>
      <c r="AU92" s="445"/>
      <c r="AV92" s="445"/>
      <c r="AW92" s="445"/>
      <c r="AX92" s="72"/>
      <c r="AY92" s="72"/>
      <c r="AZ92" s="72"/>
      <c r="BA92" s="72"/>
    </row>
    <row r="93" spans="1:53" s="211" customFormat="1" ht="15" customHeight="1">
      <c r="A93" s="651" t="s">
        <v>205</v>
      </c>
      <c r="B93" s="633"/>
      <c r="C93" s="633"/>
      <c r="D93" s="633"/>
      <c r="E93" s="633"/>
      <c r="F93" s="633"/>
      <c r="G93" s="633"/>
      <c r="H93" s="633"/>
      <c r="I93" s="633"/>
      <c r="J93" s="633"/>
      <c r="K93" s="633"/>
      <c r="L93" s="633"/>
      <c r="M93" s="633"/>
      <c r="N93" s="633"/>
      <c r="O93" s="409"/>
      <c r="P93" s="409"/>
      <c r="Q93" s="409"/>
      <c r="R93" s="76"/>
      <c r="S93" s="76"/>
      <c r="T93" s="76"/>
      <c r="U93" s="76"/>
      <c r="V93" s="76"/>
      <c r="W93" s="76"/>
      <c r="X93" s="76"/>
      <c r="Y93" s="76"/>
      <c r="Z93" s="76"/>
      <c r="AA93" s="76"/>
      <c r="AB93" s="76"/>
      <c r="AC93" s="76"/>
      <c r="AD93" s="76"/>
      <c r="AE93" s="76"/>
      <c r="AF93" s="76"/>
      <c r="AG93" s="266"/>
      <c r="AH93" s="266"/>
      <c r="AI93" s="266"/>
      <c r="AJ93" s="266"/>
      <c r="AK93" s="266"/>
      <c r="AL93" s="227"/>
      <c r="AM93" s="227"/>
      <c r="AN93" s="246"/>
      <c r="AU93" s="395"/>
      <c r="AV93" s="395"/>
      <c r="AW93" s="395"/>
      <c r="AX93" s="72"/>
      <c r="AY93" s="72"/>
      <c r="AZ93" s="72"/>
      <c r="BA93" s="72"/>
    </row>
    <row r="94" spans="1:53">
      <c r="A94" s="363" t="s">
        <v>68</v>
      </c>
      <c r="B94" s="227">
        <v>8.2352941176470598</v>
      </c>
      <c r="C94" s="227">
        <v>-4.2253521126760596</v>
      </c>
      <c r="D94" s="227">
        <v>5.4347826086956497</v>
      </c>
      <c r="E94" s="227">
        <v>1.0869565217391299</v>
      </c>
      <c r="F94" s="227">
        <v>1.5384615384615401</v>
      </c>
      <c r="G94" s="227">
        <v>7.5268817204301097</v>
      </c>
      <c r="H94" s="227">
        <v>9.5238095238095202</v>
      </c>
      <c r="I94" s="227">
        <v>-7.5</v>
      </c>
      <c r="J94" s="227">
        <v>16.6666666666667</v>
      </c>
      <c r="K94" s="227">
        <v>11</v>
      </c>
      <c r="L94" s="227">
        <v>12.3711340206186</v>
      </c>
      <c r="M94" s="227">
        <v>15.363636363636401</v>
      </c>
      <c r="N94" s="227">
        <v>9.375</v>
      </c>
      <c r="O94" s="227">
        <v>8.7431693989070993</v>
      </c>
      <c r="P94" s="227">
        <v>3.0150753768844201</v>
      </c>
      <c r="Q94" s="227">
        <v>9.1286307053941904</v>
      </c>
      <c r="R94" s="227">
        <v>1.0380622837370199</v>
      </c>
      <c r="S94" s="227">
        <v>2.0689655172413799</v>
      </c>
      <c r="T94" s="227">
        <v>-0.70428571428571396</v>
      </c>
      <c r="U94" s="227">
        <v>4.6822742474916401</v>
      </c>
      <c r="V94" s="227">
        <v>3.1358885017421598</v>
      </c>
      <c r="W94" s="227">
        <v>3.3444816053511701</v>
      </c>
      <c r="X94" s="227">
        <v>-3.3444816053511701</v>
      </c>
      <c r="Y94" s="227">
        <v>2.5125628140703502</v>
      </c>
      <c r="Z94" s="227">
        <v>-0.50251256281406997</v>
      </c>
      <c r="AA94" s="227">
        <v>2.8</v>
      </c>
      <c r="AB94" s="227">
        <v>3.6</v>
      </c>
      <c r="AC94" s="227">
        <v>0</v>
      </c>
      <c r="AD94" s="227">
        <v>3.6</v>
      </c>
      <c r="AE94" s="227">
        <v>8.0321285140562306</v>
      </c>
      <c r="AF94" s="227">
        <v>6.4</v>
      </c>
      <c r="AG94" s="448">
        <v>0.8</v>
      </c>
      <c r="AH94" s="448">
        <v>-6.0200668896321101</v>
      </c>
      <c r="AI94" s="448">
        <v>-6.0200668896321101</v>
      </c>
      <c r="AJ94" s="448">
        <v>-4.6666666666666696</v>
      </c>
      <c r="AK94" s="448">
        <v>-5</v>
      </c>
      <c r="AL94" s="448">
        <v>4.3333333333333304</v>
      </c>
      <c r="AM94" s="448">
        <v>1</v>
      </c>
      <c r="AN94" s="450">
        <v>2</v>
      </c>
      <c r="AP94" s="441"/>
      <c r="AQ94" s="441"/>
      <c r="AR94" s="441"/>
      <c r="AS94" s="441"/>
      <c r="AT94" s="441"/>
      <c r="AU94" s="441"/>
      <c r="AV94" s="441"/>
      <c r="AW94" s="441"/>
      <c r="AX94" s="72"/>
      <c r="AY94" s="72"/>
      <c r="AZ94" s="72"/>
      <c r="BA94" s="72"/>
    </row>
    <row r="95" spans="1:53">
      <c r="A95" s="363" t="s">
        <v>69</v>
      </c>
      <c r="B95" s="227">
        <v>2.3529411764705901</v>
      </c>
      <c r="C95" s="227">
        <v>2.8169014084507</v>
      </c>
      <c r="D95" s="227">
        <v>0</v>
      </c>
      <c r="E95" s="227">
        <v>-1.0869565217391299</v>
      </c>
      <c r="F95" s="227">
        <v>0</v>
      </c>
      <c r="G95" s="227">
        <v>2.1505376344085998</v>
      </c>
      <c r="H95" s="227">
        <v>-2.38095238095238</v>
      </c>
      <c r="I95" s="227">
        <v>0</v>
      </c>
      <c r="J95" s="227">
        <v>3.5714285714285698</v>
      </c>
      <c r="K95" s="227">
        <v>-1.5</v>
      </c>
      <c r="L95" s="227">
        <v>1.0309278350515501</v>
      </c>
      <c r="M95" s="227">
        <v>4.5</v>
      </c>
      <c r="N95" s="227">
        <v>2.5</v>
      </c>
      <c r="O95" s="227">
        <v>2.1857923497267802</v>
      </c>
      <c r="P95" s="227">
        <v>-1.50753768844221</v>
      </c>
      <c r="Q95" s="227">
        <v>3.7344398340248999</v>
      </c>
      <c r="R95" s="227">
        <v>0.69204152249134998</v>
      </c>
      <c r="S95" s="227">
        <v>1.72413793103448</v>
      </c>
      <c r="T95" s="227">
        <v>-1.43464285714286</v>
      </c>
      <c r="U95" s="227">
        <v>6.0200668896321101</v>
      </c>
      <c r="V95" s="227">
        <v>1.7421602787456401</v>
      </c>
      <c r="W95" s="227">
        <v>6.6889632107023402</v>
      </c>
      <c r="X95" s="227">
        <v>2.67558528428094</v>
      </c>
      <c r="Y95" s="227">
        <v>1.0050251256281399</v>
      </c>
      <c r="Z95" s="227">
        <v>3.5175879396984899</v>
      </c>
      <c r="AA95" s="227">
        <v>-1.6</v>
      </c>
      <c r="AB95" s="227">
        <v>0</v>
      </c>
      <c r="AC95" s="227">
        <v>2.4</v>
      </c>
      <c r="AD95" s="227">
        <v>1.2</v>
      </c>
      <c r="AE95" s="227">
        <v>3.6144578313253</v>
      </c>
      <c r="AF95" s="227">
        <v>4</v>
      </c>
      <c r="AG95" s="448">
        <v>-1.6</v>
      </c>
      <c r="AH95" s="448">
        <v>0</v>
      </c>
      <c r="AI95" s="448">
        <v>-5.0167224080267596</v>
      </c>
      <c r="AJ95" s="448">
        <v>0.33333333333333298</v>
      </c>
      <c r="AK95" s="448">
        <v>0.66666666666666696</v>
      </c>
      <c r="AL95" s="448">
        <v>2</v>
      </c>
      <c r="AM95" s="448">
        <v>5.6666666666666696</v>
      </c>
      <c r="AN95" s="450">
        <v>8</v>
      </c>
      <c r="AP95" s="441"/>
      <c r="AQ95" s="441"/>
      <c r="AR95" s="441"/>
      <c r="AS95" s="441"/>
      <c r="AT95" s="441"/>
      <c r="AU95" s="441"/>
      <c r="AV95" s="441"/>
      <c r="AW95" s="441"/>
      <c r="AX95" s="72"/>
      <c r="AY95" s="72"/>
      <c r="AZ95" s="72"/>
      <c r="BA95" s="72"/>
    </row>
    <row r="96" spans="1:53">
      <c r="A96" s="363" t="s">
        <v>71</v>
      </c>
      <c r="B96" s="227">
        <v>0</v>
      </c>
      <c r="C96" s="227">
        <v>8.4507042253521103</v>
      </c>
      <c r="D96" s="227">
        <v>-1.0869565217391299</v>
      </c>
      <c r="E96" s="227">
        <v>-2.1739130434782599</v>
      </c>
      <c r="F96" s="227">
        <v>-3.0769230769230802</v>
      </c>
      <c r="G96" s="227">
        <v>10.752688172042999</v>
      </c>
      <c r="H96" s="227">
        <v>-4.7619047619047601</v>
      </c>
      <c r="I96" s="227">
        <v>5</v>
      </c>
      <c r="J96" s="227">
        <v>-2.38095238095238</v>
      </c>
      <c r="K96" s="227">
        <v>7.5</v>
      </c>
      <c r="L96" s="227">
        <v>10.3092783505155</v>
      </c>
      <c r="M96" s="227">
        <v>6.5</v>
      </c>
      <c r="N96" s="227">
        <v>10</v>
      </c>
      <c r="O96" s="227">
        <v>7.6502732240437199</v>
      </c>
      <c r="P96" s="227">
        <v>1.0050251256281399</v>
      </c>
      <c r="Q96" s="227">
        <v>4.5643153526970996</v>
      </c>
      <c r="R96" s="227">
        <v>1.0380622837370199</v>
      </c>
      <c r="S96" s="227">
        <v>5.8620689655172402</v>
      </c>
      <c r="T96" s="227">
        <v>-2.1342857142857099</v>
      </c>
      <c r="U96" s="227">
        <v>11.705685618729101</v>
      </c>
      <c r="V96" s="227">
        <v>3.1358885017421598</v>
      </c>
      <c r="W96" s="227">
        <v>8.0267558528428093</v>
      </c>
      <c r="X96" s="227">
        <v>0</v>
      </c>
      <c r="Y96" s="227">
        <v>2.0100502512562799</v>
      </c>
      <c r="Z96" s="227">
        <v>-1.0050251256281399</v>
      </c>
      <c r="AA96" s="227">
        <v>8</v>
      </c>
      <c r="AB96" s="227">
        <v>3.2</v>
      </c>
      <c r="AC96" s="227">
        <v>6.4</v>
      </c>
      <c r="AD96" s="227">
        <v>1.2</v>
      </c>
      <c r="AE96" s="227">
        <v>4.8192771084337398</v>
      </c>
      <c r="AF96" s="227">
        <v>2.4</v>
      </c>
      <c r="AG96" s="448">
        <v>0.8</v>
      </c>
      <c r="AH96" s="448">
        <v>-4.0133779264214002</v>
      </c>
      <c r="AI96" s="448">
        <v>-6.3545150501672198</v>
      </c>
      <c r="AJ96" s="448">
        <v>-1.3333333333333299</v>
      </c>
      <c r="AK96" s="448">
        <v>-4.6666666666666696</v>
      </c>
      <c r="AL96" s="448">
        <v>4</v>
      </c>
      <c r="AM96" s="448">
        <v>11</v>
      </c>
      <c r="AN96" s="450">
        <v>9.6666666666666696</v>
      </c>
      <c r="AP96" s="441"/>
      <c r="AQ96" s="441"/>
      <c r="AR96" s="441"/>
      <c r="AS96" s="441"/>
      <c r="AT96" s="441"/>
      <c r="AU96" s="441"/>
      <c r="AV96" s="441"/>
      <c r="AW96" s="441"/>
      <c r="AX96" s="72"/>
      <c r="AY96" s="72"/>
      <c r="AZ96" s="72"/>
      <c r="BA96" s="72"/>
    </row>
    <row r="97" spans="1:53" ht="15" thickBot="1">
      <c r="A97" s="405" t="s">
        <v>211</v>
      </c>
      <c r="B97" s="239">
        <v>-11.764705882352899</v>
      </c>
      <c r="C97" s="239">
        <v>-6.8075117370892002</v>
      </c>
      <c r="D97" s="239">
        <v>12.5858123569794</v>
      </c>
      <c r="E97" s="239">
        <v>2.43271221532091</v>
      </c>
      <c r="F97" s="239">
        <v>-4.14201183431953</v>
      </c>
      <c r="G97" s="239">
        <v>19.457245263696901</v>
      </c>
      <c r="H97" s="239">
        <v>-19.047619047619001</v>
      </c>
      <c r="I97" s="239">
        <v>-27.5</v>
      </c>
      <c r="J97" s="239">
        <v>-3.3613445378151301</v>
      </c>
      <c r="K97" s="239">
        <v>19.330669330669402</v>
      </c>
      <c r="L97" s="239">
        <v>33.997709049255398</v>
      </c>
      <c r="M97" s="239">
        <v>31.909090909090899</v>
      </c>
      <c r="N97" s="239">
        <v>33.811475409836099</v>
      </c>
      <c r="O97" s="239">
        <v>21.1676732815646</v>
      </c>
      <c r="P97" s="239">
        <v>29.2327019713954</v>
      </c>
      <c r="Q97" s="239">
        <v>24.6643885770076</v>
      </c>
      <c r="R97" s="239">
        <v>2.7681660899653999</v>
      </c>
      <c r="S97" s="239">
        <v>6.2068965517241397</v>
      </c>
      <c r="T97" s="239">
        <v>-4.9950000000000001</v>
      </c>
      <c r="U97" s="239">
        <v>7.3578595317725801</v>
      </c>
      <c r="V97" s="239">
        <v>3.8327526132404199</v>
      </c>
      <c r="W97" s="239">
        <v>2.67558528428094</v>
      </c>
      <c r="X97" s="239">
        <v>7.6923076923076898</v>
      </c>
      <c r="Y97" s="239">
        <v>16.0804020100502</v>
      </c>
      <c r="Z97" s="239">
        <v>5.0251256281407004</v>
      </c>
      <c r="AA97" s="239">
        <v>9.6</v>
      </c>
      <c r="AB97" s="239">
        <v>6</v>
      </c>
      <c r="AC97" s="239">
        <v>0</v>
      </c>
      <c r="AD97" s="227">
        <v>4.4000000000000004</v>
      </c>
      <c r="AE97" s="227">
        <v>17.269076305220899</v>
      </c>
      <c r="AF97" s="227">
        <v>8.4</v>
      </c>
      <c r="AG97" s="448">
        <v>-5.2</v>
      </c>
      <c r="AH97" s="448">
        <v>-3.6789297658862901</v>
      </c>
      <c r="AI97" s="448">
        <v>-4.0133779264214002</v>
      </c>
      <c r="AJ97" s="448">
        <v>3.3333333333333299</v>
      </c>
      <c r="AK97" s="448">
        <v>-2</v>
      </c>
      <c r="AL97" s="448">
        <v>12.3333333333333</v>
      </c>
      <c r="AM97" s="448">
        <v>10.6666666666667</v>
      </c>
      <c r="AN97" s="450">
        <v>21</v>
      </c>
      <c r="AP97" s="441"/>
      <c r="AQ97" s="441"/>
      <c r="AR97" s="441"/>
      <c r="AS97" s="441"/>
      <c r="AT97" s="441"/>
      <c r="AU97" s="441"/>
      <c r="AV97" s="441"/>
      <c r="AW97" s="441"/>
      <c r="AX97" s="72"/>
      <c r="AY97" s="72"/>
      <c r="AZ97" s="72"/>
      <c r="BA97" s="72"/>
    </row>
    <row r="98" spans="1:53">
      <c r="A98" s="651" t="s">
        <v>206</v>
      </c>
      <c r="B98" s="633"/>
      <c r="C98" s="633"/>
      <c r="D98" s="633"/>
      <c r="E98" s="633"/>
      <c r="F98" s="633"/>
      <c r="G98" s="633"/>
      <c r="H98" s="633"/>
      <c r="I98" s="633"/>
      <c r="J98" s="633"/>
      <c r="K98" s="633"/>
      <c r="L98" s="633"/>
      <c r="M98" s="633"/>
      <c r="N98" s="633"/>
      <c r="O98" s="409"/>
      <c r="P98" s="409"/>
      <c r="Q98" s="409"/>
      <c r="R98" s="76"/>
      <c r="S98" s="76"/>
      <c r="T98" s="76"/>
      <c r="U98" s="76"/>
      <c r="V98" s="76"/>
      <c r="W98" s="76"/>
      <c r="X98" s="76"/>
      <c r="Y98" s="76"/>
      <c r="Z98" s="76"/>
      <c r="AA98" s="76"/>
      <c r="AB98" s="76"/>
      <c r="AC98" s="276"/>
      <c r="AD98" s="413"/>
      <c r="AE98" s="413"/>
      <c r="AF98" s="413"/>
      <c r="AG98" s="430"/>
      <c r="AH98" s="430"/>
      <c r="AI98" s="430"/>
      <c r="AJ98" s="430"/>
      <c r="AK98" s="254"/>
      <c r="AL98" s="254"/>
      <c r="AM98" s="254"/>
      <c r="AN98" s="258"/>
      <c r="AP98" s="441"/>
      <c r="AQ98" s="441"/>
      <c r="AR98" s="441"/>
      <c r="AS98" s="441"/>
      <c r="AT98" s="441"/>
      <c r="AU98" s="441"/>
      <c r="AV98" s="441"/>
      <c r="AW98" s="441"/>
      <c r="AX98" s="72"/>
      <c r="AY98" s="72"/>
      <c r="AZ98" s="72"/>
      <c r="BA98" s="72"/>
    </row>
    <row r="99" spans="1:53">
      <c r="A99" s="363" t="s">
        <v>68</v>
      </c>
      <c r="B99" s="227">
        <v>17.647058823529399</v>
      </c>
      <c r="C99" s="227">
        <v>4.2253521126760596</v>
      </c>
      <c r="D99" s="227">
        <v>5.4347826086956497</v>
      </c>
      <c r="E99" s="227">
        <v>7.6086956521739104</v>
      </c>
      <c r="F99" s="227">
        <v>4.6153846153846203</v>
      </c>
      <c r="G99" s="227">
        <v>5.3763440860215104</v>
      </c>
      <c r="H99" s="227">
        <v>0</v>
      </c>
      <c r="I99" s="227">
        <v>12.5</v>
      </c>
      <c r="J99" s="227">
        <v>2.38095238095238</v>
      </c>
      <c r="K99" s="227">
        <v>3.5</v>
      </c>
      <c r="L99" s="227">
        <v>8.2474226804123703</v>
      </c>
      <c r="M99" s="227">
        <v>11.030303030302999</v>
      </c>
      <c r="N99" s="227">
        <v>9.375</v>
      </c>
      <c r="O99" s="227">
        <v>2.1857923497267802</v>
      </c>
      <c r="P99" s="227">
        <v>-1.0050251256281399</v>
      </c>
      <c r="Q99" s="227">
        <v>3.7344398340248999</v>
      </c>
      <c r="R99" s="227">
        <v>6.9204152249134996</v>
      </c>
      <c r="S99" s="227">
        <v>3.44827586206896</v>
      </c>
      <c r="T99" s="227">
        <v>4.2878571428571401</v>
      </c>
      <c r="U99" s="227">
        <v>4.6822742474916401</v>
      </c>
      <c r="V99" s="227">
        <v>1.7421602787456401</v>
      </c>
      <c r="W99" s="227">
        <v>3.3444816053511701</v>
      </c>
      <c r="X99" s="227">
        <v>3.6789297658862901</v>
      </c>
      <c r="Y99" s="227">
        <v>6.0301507537688401</v>
      </c>
      <c r="Z99" s="227">
        <v>4.0201005025125598</v>
      </c>
      <c r="AA99" s="227">
        <v>4.4000000000000004</v>
      </c>
      <c r="AB99" s="227">
        <v>6.8</v>
      </c>
      <c r="AC99" s="227">
        <v>1.2</v>
      </c>
      <c r="AD99" s="227">
        <v>4.8</v>
      </c>
      <c r="AE99" s="227">
        <v>4.41767068273092</v>
      </c>
      <c r="AF99" s="227">
        <v>4.4000000000000004</v>
      </c>
      <c r="AG99" s="227">
        <v>4.4000000000000004</v>
      </c>
      <c r="AH99" s="227">
        <v>-3.3444816053511701</v>
      </c>
      <c r="AI99" s="227">
        <v>-2.67558528428094</v>
      </c>
      <c r="AJ99" s="227">
        <v>-3</v>
      </c>
      <c r="AK99" s="227">
        <v>-1.3333333333333299</v>
      </c>
      <c r="AL99" s="227">
        <v>4.6666666666666696</v>
      </c>
      <c r="AM99" s="227">
        <v>0.66666666666666696</v>
      </c>
      <c r="AN99" s="246">
        <v>0.33333333333333298</v>
      </c>
      <c r="AP99" s="441"/>
      <c r="AQ99" s="441"/>
      <c r="AR99" s="441"/>
      <c r="AS99" s="441"/>
      <c r="AT99" s="441"/>
      <c r="AU99" s="441"/>
      <c r="AV99" s="441"/>
      <c r="AW99" s="441"/>
      <c r="AX99" s="72"/>
      <c r="AY99" s="72"/>
      <c r="AZ99" s="72"/>
      <c r="BA99" s="72"/>
    </row>
    <row r="100" spans="1:53">
      <c r="A100" s="363" t="s">
        <v>69</v>
      </c>
      <c r="B100" s="227">
        <v>2.3529411764705901</v>
      </c>
      <c r="C100" s="227">
        <v>0</v>
      </c>
      <c r="D100" s="227">
        <v>-1.0869565217391299</v>
      </c>
      <c r="E100" s="227">
        <v>-2.1739130434782599</v>
      </c>
      <c r="F100" s="227">
        <v>0</v>
      </c>
      <c r="G100" s="227">
        <v>3.2258064516128999</v>
      </c>
      <c r="H100" s="227">
        <v>-2.38095238095238</v>
      </c>
      <c r="I100" s="227">
        <v>0</v>
      </c>
      <c r="J100" s="227">
        <v>-3.5714285714285698</v>
      </c>
      <c r="K100" s="227">
        <v>-2</v>
      </c>
      <c r="L100" s="227">
        <v>0.51546391752577303</v>
      </c>
      <c r="M100" s="227">
        <v>4</v>
      </c>
      <c r="N100" s="227">
        <v>0.625</v>
      </c>
      <c r="O100" s="227">
        <v>0</v>
      </c>
      <c r="P100" s="227">
        <v>-1.50753768844221</v>
      </c>
      <c r="Q100" s="227">
        <v>3.7344398340248999</v>
      </c>
      <c r="R100" s="227">
        <v>2.7681660899653999</v>
      </c>
      <c r="S100" s="227">
        <v>-1.3793103448275901</v>
      </c>
      <c r="T100" s="227">
        <v>2.145</v>
      </c>
      <c r="U100" s="227">
        <v>4.0133779264214002</v>
      </c>
      <c r="V100" s="227">
        <v>1.7421602787456401</v>
      </c>
      <c r="W100" s="227">
        <v>7.6923076923076898</v>
      </c>
      <c r="X100" s="227">
        <v>6.0200668896321101</v>
      </c>
      <c r="Y100" s="227">
        <v>4.5226130653266301</v>
      </c>
      <c r="Z100" s="227">
        <v>6.0301507537688401</v>
      </c>
      <c r="AA100" s="227">
        <v>4</v>
      </c>
      <c r="AB100" s="227">
        <v>4</v>
      </c>
      <c r="AC100" s="227">
        <v>3.2</v>
      </c>
      <c r="AD100" s="227">
        <v>4.4000000000000004</v>
      </c>
      <c r="AE100" s="227">
        <v>4.01606425702811</v>
      </c>
      <c r="AF100" s="227">
        <v>2</v>
      </c>
      <c r="AG100" s="227">
        <v>-2.4</v>
      </c>
      <c r="AH100" s="227">
        <v>-0.668896321070234</v>
      </c>
      <c r="AI100" s="227">
        <v>0.668896321070234</v>
      </c>
      <c r="AJ100" s="227">
        <v>0</v>
      </c>
      <c r="AK100" s="227">
        <v>1</v>
      </c>
      <c r="AL100" s="227">
        <v>3.3333333333333299</v>
      </c>
      <c r="AM100" s="227">
        <v>4.3333333333333304</v>
      </c>
      <c r="AN100" s="246">
        <v>3.6666666666666701</v>
      </c>
      <c r="AP100" s="441"/>
      <c r="AQ100" s="441"/>
      <c r="AR100" s="441"/>
      <c r="AS100" s="441"/>
      <c r="AT100" s="441"/>
      <c r="AU100" s="441"/>
      <c r="AV100" s="441"/>
      <c r="AW100" s="441"/>
      <c r="AX100" s="72"/>
      <c r="AY100" s="72"/>
      <c r="AZ100" s="72"/>
      <c r="BA100" s="72"/>
    </row>
    <row r="101" spans="1:53">
      <c r="A101" s="363" t="s">
        <v>71</v>
      </c>
      <c r="B101" s="227">
        <v>0</v>
      </c>
      <c r="C101" s="227">
        <v>7.0422535211267601</v>
      </c>
      <c r="D101" s="227">
        <v>-1.0869565217391299</v>
      </c>
      <c r="E101" s="227">
        <v>1.0869565217391299</v>
      </c>
      <c r="F101" s="227">
        <v>1.6666666666666701</v>
      </c>
      <c r="G101" s="227">
        <v>8.6021505376344098</v>
      </c>
      <c r="H101" s="227">
        <v>7.1428571428571397</v>
      </c>
      <c r="I101" s="227">
        <v>2.5</v>
      </c>
      <c r="J101" s="227">
        <v>1.19047619047619</v>
      </c>
      <c r="K101" s="227">
        <v>1.5</v>
      </c>
      <c r="L101" s="227">
        <v>7.2164948453608204</v>
      </c>
      <c r="M101" s="227">
        <v>4</v>
      </c>
      <c r="N101" s="227">
        <v>8.125</v>
      </c>
      <c r="O101" s="227">
        <v>1.63934426229508</v>
      </c>
      <c r="P101" s="227">
        <v>-4.0201005025125598</v>
      </c>
      <c r="Q101" s="227">
        <v>8.2987551867219906</v>
      </c>
      <c r="R101" s="227">
        <v>7.9584775086505202</v>
      </c>
      <c r="S101" s="227">
        <v>6.55172413793104</v>
      </c>
      <c r="T101" s="227">
        <v>1.77428571428571</v>
      </c>
      <c r="U101" s="227">
        <v>8.0267558528428093</v>
      </c>
      <c r="V101" s="227">
        <v>2.4390243902439002</v>
      </c>
      <c r="W101" s="227">
        <v>9.6989966555183909</v>
      </c>
      <c r="X101" s="227">
        <v>5.6856187290969897</v>
      </c>
      <c r="Y101" s="227">
        <v>12.0603015075377</v>
      </c>
      <c r="Z101" s="227">
        <v>7.5376884422110502</v>
      </c>
      <c r="AA101" s="227">
        <v>6.8</v>
      </c>
      <c r="AB101" s="227">
        <v>11.6</v>
      </c>
      <c r="AC101" s="227">
        <v>10</v>
      </c>
      <c r="AD101" s="227">
        <v>7.6</v>
      </c>
      <c r="AE101" s="227">
        <v>2.4096385542168699</v>
      </c>
      <c r="AF101" s="227">
        <v>5.2</v>
      </c>
      <c r="AG101" s="227">
        <v>4.8</v>
      </c>
      <c r="AH101" s="227">
        <v>-1.0033444816053501</v>
      </c>
      <c r="AI101" s="227">
        <v>-5.0167224080267596</v>
      </c>
      <c r="AJ101" s="227">
        <v>2.3333333333333299</v>
      </c>
      <c r="AK101" s="227">
        <v>0.66666666666666696</v>
      </c>
      <c r="AL101" s="227">
        <v>4.6666666666666696</v>
      </c>
      <c r="AM101" s="227">
        <v>10.3333333333333</v>
      </c>
      <c r="AN101" s="246">
        <v>6.3333333333333304</v>
      </c>
      <c r="AP101" s="441"/>
      <c r="AQ101" s="441"/>
      <c r="AR101" s="441"/>
      <c r="AS101" s="441"/>
      <c r="AT101" s="441"/>
      <c r="AU101" s="441"/>
      <c r="AV101" s="441"/>
      <c r="AW101" s="441"/>
      <c r="AX101" s="72"/>
      <c r="AY101" s="72"/>
      <c r="AZ101" s="72"/>
      <c r="BA101" s="72"/>
    </row>
    <row r="102" spans="1:53" ht="15" thickBot="1">
      <c r="A102" s="405" t="s">
        <v>84</v>
      </c>
      <c r="B102" s="239">
        <v>-3.4389140271493202</v>
      </c>
      <c r="C102" s="239">
        <v>7.4786748660980003</v>
      </c>
      <c r="D102" s="239">
        <v>8.6956521739130395</v>
      </c>
      <c r="E102" s="239">
        <v>9.7576086956521806</v>
      </c>
      <c r="F102" s="239">
        <v>10.7692307692308</v>
      </c>
      <c r="G102" s="239">
        <v>23.348694316436301</v>
      </c>
      <c r="H102" s="239">
        <v>-9.5238095238095202</v>
      </c>
      <c r="I102" s="239">
        <v>0</v>
      </c>
      <c r="J102" s="239">
        <v>-10.084033613445399</v>
      </c>
      <c r="K102" s="239">
        <v>-5.6643356643356704</v>
      </c>
      <c r="L102" s="239">
        <v>16.998854524627699</v>
      </c>
      <c r="M102" s="239">
        <v>23.045454545454501</v>
      </c>
      <c r="N102" s="239">
        <v>21.516393442622899</v>
      </c>
      <c r="O102" s="239">
        <v>6.6148979004889297</v>
      </c>
      <c r="P102" s="239">
        <v>21.047545419404699</v>
      </c>
      <c r="Q102" s="239">
        <v>11.545032950939699</v>
      </c>
      <c r="R102" s="239">
        <v>10.726643598615899</v>
      </c>
      <c r="S102" s="239">
        <v>9.6551724137930997</v>
      </c>
      <c r="T102" s="239">
        <v>9.99</v>
      </c>
      <c r="U102" s="239">
        <v>2.0066889632107001</v>
      </c>
      <c r="V102" s="239">
        <v>11.8466898954704</v>
      </c>
      <c r="W102" s="239">
        <v>6.0200668896321101</v>
      </c>
      <c r="X102" s="239">
        <v>9.6989966555183909</v>
      </c>
      <c r="Y102" s="239">
        <v>23.618090452261299</v>
      </c>
      <c r="Z102" s="239">
        <v>10.050251256281401</v>
      </c>
      <c r="AA102" s="239">
        <v>12.4</v>
      </c>
      <c r="AB102" s="239">
        <v>20.8</v>
      </c>
      <c r="AC102" s="239">
        <v>8.8000000000000007</v>
      </c>
      <c r="AD102" s="239">
        <v>8.4</v>
      </c>
      <c r="AE102" s="239">
        <v>8.9171500818087193</v>
      </c>
      <c r="AF102" s="239">
        <v>6.8</v>
      </c>
      <c r="AG102" s="239">
        <v>2</v>
      </c>
      <c r="AH102" s="239">
        <v>0</v>
      </c>
      <c r="AI102" s="239">
        <v>-2.67558528428094</v>
      </c>
      <c r="AJ102" s="239">
        <v>2.6666666666666701</v>
      </c>
      <c r="AK102" s="239">
        <v>1.3333333333333299</v>
      </c>
      <c r="AL102" s="239">
        <v>12</v>
      </c>
      <c r="AM102" s="239">
        <v>10</v>
      </c>
      <c r="AN102" s="257">
        <v>10</v>
      </c>
      <c r="AP102" s="98"/>
      <c r="AQ102" s="98"/>
      <c r="AR102" s="98"/>
      <c r="AS102" s="98"/>
      <c r="AT102" s="98"/>
      <c r="AU102" s="98"/>
      <c r="AV102" s="98"/>
      <c r="AW102" s="98"/>
      <c r="AX102" s="72"/>
      <c r="AY102" s="72"/>
      <c r="AZ102" s="72"/>
      <c r="BA102" s="72"/>
    </row>
    <row r="103" spans="1:53">
      <c r="A103" s="443" t="s">
        <v>173</v>
      </c>
      <c r="AC103" s="14"/>
      <c r="AD103" s="441"/>
      <c r="AE103" s="441"/>
      <c r="AF103" s="441"/>
      <c r="AG103" s="266"/>
      <c r="AH103" s="266"/>
      <c r="AI103" s="266"/>
      <c r="AJ103" s="266"/>
      <c r="AK103" s="266"/>
      <c r="AL103" s="266"/>
      <c r="AM103" s="266"/>
      <c r="AN103" s="266"/>
      <c r="AP103" s="75"/>
      <c r="AQ103" s="75"/>
      <c r="AR103" s="75"/>
      <c r="AS103" s="75"/>
      <c r="AT103" s="75"/>
      <c r="AU103" s="75"/>
      <c r="AV103" s="75"/>
      <c r="AW103" s="75"/>
    </row>
    <row r="104" spans="1:53" s="75" customFormat="1">
      <c r="L104" s="213"/>
      <c r="M104" s="213"/>
      <c r="N104" s="213"/>
      <c r="Y104" s="76"/>
      <c r="AC104" s="276"/>
      <c r="AD104" s="98"/>
      <c r="AE104" s="98"/>
      <c r="AF104" s="98"/>
      <c r="AG104" s="98"/>
      <c r="AH104" s="98"/>
      <c r="AI104" s="98"/>
      <c r="AJ104" s="98"/>
      <c r="AK104" s="98"/>
      <c r="AL104" s="98"/>
      <c r="AM104" s="98"/>
      <c r="AN104" s="98"/>
      <c r="AP104"/>
      <c r="AQ104"/>
      <c r="AR104"/>
      <c r="AS104"/>
      <c r="AT104"/>
      <c r="AU104"/>
      <c r="AV104"/>
      <c r="AW104"/>
    </row>
    <row r="105" spans="1:53" s="75" customFormat="1">
      <c r="A105" s="57"/>
      <c r="L105" s="213"/>
      <c r="M105" s="213"/>
      <c r="N105" s="213"/>
      <c r="Y105" s="76"/>
      <c r="AC105" s="76"/>
      <c r="AP105"/>
      <c r="AQ105"/>
      <c r="AR105"/>
      <c r="AS105"/>
      <c r="AT105"/>
      <c r="AU105"/>
      <c r="AV105"/>
      <c r="AW105"/>
    </row>
  </sheetData>
  <mergeCells count="26">
    <mergeCell ref="U3:X3"/>
    <mergeCell ref="Y3:AB3"/>
    <mergeCell ref="AC3:AF3"/>
    <mergeCell ref="AG3:AJ3"/>
    <mergeCell ref="AK3:AN3"/>
    <mergeCell ref="A93:N93"/>
    <mergeCell ref="A98:N98"/>
    <mergeCell ref="A40:N40"/>
    <mergeCell ref="A43:N43"/>
    <mergeCell ref="A52:N52"/>
    <mergeCell ref="A65:N65"/>
    <mergeCell ref="A69:N69"/>
    <mergeCell ref="Q3:T3"/>
    <mergeCell ref="A3:A4"/>
    <mergeCell ref="A73:N73"/>
    <mergeCell ref="A78:N78"/>
    <mergeCell ref="A83:N83"/>
    <mergeCell ref="A5:N5"/>
    <mergeCell ref="A11:N11"/>
    <mergeCell ref="A20:N20"/>
    <mergeCell ref="A29:N29"/>
    <mergeCell ref="A34:N34"/>
    <mergeCell ref="B3:D3"/>
    <mergeCell ref="E3:H3"/>
    <mergeCell ref="I3:L3"/>
    <mergeCell ref="M3:P3"/>
  </mergeCells>
  <hyperlinks>
    <hyperlink ref="A1" location="Menu!A1" display="Return to Menu" xr:uid="{00000000-0004-0000-0300-000000000000}"/>
  </hyperlinks>
  <printOptions horizontalCentered="1" verticalCentered="1"/>
  <pageMargins left="0.7" right="0.7" top="0.75" bottom="0.75" header="0.3" footer="0.3"/>
  <pageSetup paperSize="9" scale="50" orientation="landscape" r:id="rId1"/>
  <headerFooter alignWithMargins="0"/>
  <rowBreaks count="1" manualBreakCount="1">
    <brk id="51" max="4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A126"/>
  <sheetViews>
    <sheetView view="pageBreakPreview" zoomScale="90" zoomScaleNormal="100" zoomScaleSheetLayoutView="90" workbookViewId="0">
      <pane xSplit="1" ySplit="5" topLeftCell="Q88" activePane="bottomRight" state="frozen"/>
      <selection pane="topRight"/>
      <selection pane="bottomLeft"/>
      <selection pane="bottomRight" activeCell="AC95" sqref="AC95"/>
    </sheetView>
  </sheetViews>
  <sheetFormatPr defaultColWidth="9" defaultRowHeight="14.5"/>
  <cols>
    <col min="1" max="1" width="32.54296875" customWidth="1"/>
    <col min="2" max="6" width="9.26953125" customWidth="1"/>
    <col min="7" max="7" width="9.26953125" style="446" customWidth="1"/>
    <col min="8" max="13" width="9.26953125" customWidth="1"/>
    <col min="14" max="14" width="9.26953125" style="284" customWidth="1"/>
    <col min="15" max="24" width="9.26953125" customWidth="1"/>
    <col min="25" max="25" width="9.26953125" style="1" customWidth="1"/>
    <col min="26" max="28" width="9.26953125" customWidth="1"/>
    <col min="29" max="29" width="9.26953125" style="1" customWidth="1"/>
    <col min="30" max="40" width="9.26953125" customWidth="1"/>
  </cols>
  <sheetData>
    <row r="1" spans="1:53" ht="26">
      <c r="A1" s="2" t="s">
        <v>41</v>
      </c>
      <c r="B1" s="60"/>
      <c r="C1" s="60"/>
      <c r="D1" s="60"/>
      <c r="E1" s="60"/>
      <c r="F1" s="60"/>
      <c r="G1" s="447"/>
      <c r="H1" s="60"/>
      <c r="I1" s="60"/>
      <c r="J1" s="60"/>
      <c r="K1" s="60"/>
      <c r="L1" s="60"/>
      <c r="M1" s="60"/>
      <c r="N1" s="287"/>
      <c r="O1" s="60"/>
      <c r="P1" s="60"/>
      <c r="Q1" s="60"/>
      <c r="R1" s="60"/>
      <c r="S1" s="60"/>
      <c r="T1" s="60"/>
      <c r="U1" s="60"/>
      <c r="V1" s="60"/>
      <c r="W1" s="60"/>
      <c r="X1" s="60"/>
    </row>
    <row r="2" spans="1:53" s="282" customFormat="1" ht="17.5">
      <c r="A2" s="16" t="s">
        <v>212</v>
      </c>
      <c r="B2" s="78"/>
      <c r="C2" s="78"/>
      <c r="D2" s="78"/>
      <c r="E2" s="78"/>
      <c r="F2" s="78"/>
      <c r="G2" s="78"/>
      <c r="H2" s="78"/>
      <c r="I2" s="78"/>
      <c r="J2" s="78"/>
      <c r="K2" s="220"/>
      <c r="L2" s="220"/>
      <c r="M2" s="220"/>
      <c r="N2" s="220"/>
      <c r="O2" s="379"/>
      <c r="P2" s="379"/>
      <c r="Q2" s="379"/>
      <c r="R2" s="379"/>
      <c r="S2" s="440"/>
      <c r="T2" s="440"/>
      <c r="U2" s="440"/>
      <c r="V2" s="440"/>
      <c r="W2" s="440"/>
      <c r="X2" s="440"/>
      <c r="Y2" s="290"/>
      <c r="AC2" s="290"/>
    </row>
    <row r="3" spans="1:53" s="281" customFormat="1">
      <c r="A3" s="649"/>
      <c r="B3" s="643">
        <v>2008</v>
      </c>
      <c r="C3" s="644"/>
      <c r="D3" s="645"/>
      <c r="E3" s="643">
        <v>2009</v>
      </c>
      <c r="F3" s="644"/>
      <c r="G3" s="644"/>
      <c r="H3" s="645"/>
      <c r="I3" s="643">
        <v>2010</v>
      </c>
      <c r="J3" s="646"/>
      <c r="K3" s="646"/>
      <c r="L3" s="646"/>
      <c r="M3" s="643">
        <v>2011</v>
      </c>
      <c r="N3" s="644"/>
      <c r="O3" s="644"/>
      <c r="P3" s="645"/>
      <c r="Q3" s="643">
        <v>2012</v>
      </c>
      <c r="R3" s="644"/>
      <c r="S3" s="644"/>
      <c r="T3" s="645"/>
      <c r="U3" s="643">
        <v>2013</v>
      </c>
      <c r="V3" s="644"/>
      <c r="W3" s="644"/>
      <c r="X3" s="645"/>
      <c r="Y3" s="643">
        <v>2014</v>
      </c>
      <c r="Z3" s="644"/>
      <c r="AA3" s="644"/>
      <c r="AB3" s="645"/>
      <c r="AC3" s="643">
        <v>2015</v>
      </c>
      <c r="AD3" s="644"/>
      <c r="AE3" s="644"/>
      <c r="AF3" s="645"/>
      <c r="AG3" s="643">
        <v>2016</v>
      </c>
      <c r="AH3" s="644"/>
      <c r="AI3" s="644"/>
      <c r="AJ3" s="645"/>
      <c r="AK3" s="643">
        <v>2017</v>
      </c>
      <c r="AL3" s="644"/>
      <c r="AM3" s="644"/>
      <c r="AN3" s="645"/>
    </row>
    <row r="4" spans="1:53" s="281" customFormat="1" ht="15" thickBot="1">
      <c r="A4" s="650"/>
      <c r="B4" s="22" t="s">
        <v>44</v>
      </c>
      <c r="C4" s="23" t="s">
        <v>45</v>
      </c>
      <c r="D4" s="46" t="s">
        <v>46</v>
      </c>
      <c r="E4" s="22" t="s">
        <v>47</v>
      </c>
      <c r="F4" s="23" t="s">
        <v>44</v>
      </c>
      <c r="G4" s="23" t="s">
        <v>45</v>
      </c>
      <c r="H4" s="46" t="s">
        <v>46</v>
      </c>
      <c r="I4" s="22" t="s">
        <v>47</v>
      </c>
      <c r="J4" s="23" t="s">
        <v>44</v>
      </c>
      <c r="K4" s="380" t="s">
        <v>45</v>
      </c>
      <c r="L4" s="23" t="s">
        <v>46</v>
      </c>
      <c r="M4" s="25" t="s">
        <v>47</v>
      </c>
      <c r="N4" s="25" t="s">
        <v>44</v>
      </c>
      <c r="O4" s="25" t="s">
        <v>45</v>
      </c>
      <c r="P4" s="25" t="s">
        <v>46</v>
      </c>
      <c r="Q4" s="25" t="s">
        <v>47</v>
      </c>
      <c r="R4" s="25" t="s">
        <v>44</v>
      </c>
      <c r="S4" s="25" t="s">
        <v>45</v>
      </c>
      <c r="T4" s="25" t="s">
        <v>46</v>
      </c>
      <c r="U4" s="25" t="s">
        <v>47</v>
      </c>
      <c r="V4" s="25" t="s">
        <v>44</v>
      </c>
      <c r="W4" s="25" t="s">
        <v>45</v>
      </c>
      <c r="X4" s="22" t="s">
        <v>46</v>
      </c>
      <c r="Y4" s="25" t="s">
        <v>47</v>
      </c>
      <c r="Z4" s="25" t="s">
        <v>44</v>
      </c>
      <c r="AA4" s="25" t="s">
        <v>45</v>
      </c>
      <c r="AB4" s="22" t="s">
        <v>46</v>
      </c>
      <c r="AC4" s="25" t="s">
        <v>47</v>
      </c>
      <c r="AD4" s="25" t="s">
        <v>44</v>
      </c>
      <c r="AE4" s="25" t="s">
        <v>45</v>
      </c>
      <c r="AF4" s="22" t="s">
        <v>46</v>
      </c>
      <c r="AG4" s="25" t="s">
        <v>47</v>
      </c>
      <c r="AH4" s="25" t="s">
        <v>44</v>
      </c>
      <c r="AI4" s="25" t="s">
        <v>45</v>
      </c>
      <c r="AJ4" s="22" t="s">
        <v>46</v>
      </c>
      <c r="AK4" s="25" t="s">
        <v>47</v>
      </c>
      <c r="AL4" s="25" t="s">
        <v>44</v>
      </c>
      <c r="AM4" s="25" t="s">
        <v>45</v>
      </c>
      <c r="AN4" s="25" t="s">
        <v>46</v>
      </c>
    </row>
    <row r="5" spans="1:53" s="282" customFormat="1">
      <c r="A5" s="654" t="s">
        <v>61</v>
      </c>
      <c r="B5" s="655"/>
      <c r="C5" s="655"/>
      <c r="D5" s="655"/>
      <c r="E5" s="655"/>
      <c r="F5" s="655"/>
      <c r="G5" s="655"/>
      <c r="H5" s="655"/>
      <c r="I5" s="655"/>
      <c r="J5" s="655"/>
      <c r="K5" s="655"/>
      <c r="L5" s="655"/>
      <c r="M5" s="655"/>
      <c r="N5" s="655"/>
      <c r="O5" s="266"/>
      <c r="P5" s="266"/>
      <c r="Q5" s="266"/>
      <c r="R5" s="266"/>
      <c r="S5" s="266"/>
      <c r="T5" s="430"/>
      <c r="U5" s="430"/>
      <c r="V5" s="266"/>
      <c r="W5" s="266"/>
      <c r="X5" s="266"/>
      <c r="Y5" s="266"/>
      <c r="Z5" s="266"/>
      <c r="AA5" s="266"/>
      <c r="AB5" s="266"/>
      <c r="AC5" s="266"/>
      <c r="AD5" s="266"/>
      <c r="AE5" s="266"/>
      <c r="AF5" s="266"/>
      <c r="AG5" s="290"/>
      <c r="AH5" s="290"/>
      <c r="AI5" s="290"/>
      <c r="AJ5" s="290"/>
      <c r="AK5" s="290"/>
      <c r="AL5" s="290"/>
      <c r="AM5" s="290"/>
      <c r="AN5" s="293"/>
    </row>
    <row r="6" spans="1:53">
      <c r="A6" s="223" t="s">
        <v>62</v>
      </c>
      <c r="B6" s="225"/>
      <c r="C6" s="225"/>
      <c r="D6" s="225"/>
      <c r="E6" s="225"/>
      <c r="F6" s="225"/>
      <c r="G6" s="225"/>
      <c r="H6" s="225"/>
      <c r="I6" s="225"/>
      <c r="J6" s="225"/>
      <c r="K6" s="227"/>
      <c r="L6" s="225"/>
      <c r="M6" s="225"/>
      <c r="N6" s="225"/>
      <c r="O6" s="266"/>
      <c r="P6" s="266"/>
      <c r="Q6" s="266"/>
      <c r="R6" s="266"/>
      <c r="S6" s="266"/>
      <c r="T6" s="266"/>
      <c r="U6" s="266"/>
      <c r="V6" s="266"/>
      <c r="W6" s="266"/>
      <c r="X6" s="266"/>
      <c r="Y6" s="266"/>
      <c r="Z6" s="266"/>
      <c r="AA6" s="266"/>
      <c r="AB6" s="266"/>
      <c r="AC6" s="266"/>
      <c r="AD6" s="266"/>
      <c r="AE6" s="266"/>
      <c r="AF6" s="266"/>
      <c r="AG6" s="266"/>
      <c r="AH6" s="266"/>
      <c r="AI6" s="266"/>
      <c r="AJ6" s="266"/>
      <c r="AK6" s="266"/>
      <c r="AL6" s="266"/>
      <c r="AM6" s="266"/>
      <c r="AN6" s="389"/>
    </row>
    <row r="7" spans="1:53">
      <c r="A7" s="340" t="s">
        <v>63</v>
      </c>
      <c r="B7" s="225"/>
      <c r="C7" s="225"/>
      <c r="D7" s="225"/>
      <c r="E7" s="266"/>
      <c r="F7" s="266"/>
      <c r="G7" s="266"/>
      <c r="H7" s="266"/>
      <c r="I7" s="266"/>
      <c r="J7" s="331"/>
      <c r="K7" s="227"/>
      <c r="L7" s="266"/>
      <c r="M7" s="266"/>
      <c r="N7" s="266"/>
      <c r="O7" s="266"/>
      <c r="P7" s="266"/>
      <c r="Q7" s="266"/>
      <c r="R7" s="266"/>
      <c r="S7" s="266"/>
      <c r="T7" s="266"/>
      <c r="U7" s="266"/>
      <c r="V7" s="266"/>
      <c r="W7" s="266"/>
      <c r="X7" s="266"/>
      <c r="Y7" s="266"/>
      <c r="Z7" s="266"/>
      <c r="AA7" s="266"/>
      <c r="AB7" s="266"/>
      <c r="AC7" s="266"/>
      <c r="AD7" s="266"/>
      <c r="AE7" s="266"/>
      <c r="AF7" s="266"/>
      <c r="AG7" s="266"/>
      <c r="AH7" s="266"/>
      <c r="AI7" s="266"/>
      <c r="AJ7" s="266"/>
      <c r="AK7" s="266"/>
      <c r="AL7" s="266"/>
      <c r="AM7" s="266"/>
      <c r="AN7" s="389"/>
    </row>
    <row r="8" spans="1:53">
      <c r="A8" s="361" t="s">
        <v>213</v>
      </c>
      <c r="B8" s="362">
        <v>25</v>
      </c>
      <c r="C8" s="362">
        <v>38.6</v>
      </c>
      <c r="D8" s="225">
        <v>-10.9</v>
      </c>
      <c r="E8" s="266">
        <v>-8.8000000000000007</v>
      </c>
      <c r="F8" s="266">
        <v>-2.2000000000000002</v>
      </c>
      <c r="G8" s="227">
        <v>-14.285714285714301</v>
      </c>
      <c r="H8" s="227">
        <v>-6.3380281690140796</v>
      </c>
      <c r="I8" s="266">
        <v>17.2</v>
      </c>
      <c r="J8" s="381">
        <v>24.1</v>
      </c>
      <c r="K8" s="227">
        <v>36.5</v>
      </c>
      <c r="L8" s="382">
        <v>34.9</v>
      </c>
      <c r="M8" s="382">
        <v>37</v>
      </c>
      <c r="N8" s="266">
        <v>35.200000000000003</v>
      </c>
      <c r="O8" s="227">
        <v>27.9</v>
      </c>
      <c r="P8" s="227">
        <v>31.7</v>
      </c>
      <c r="Q8" s="227">
        <v>2.4</v>
      </c>
      <c r="R8" s="227">
        <v>5.0999999999999996</v>
      </c>
      <c r="S8" s="227">
        <v>6</v>
      </c>
      <c r="T8" s="227">
        <v>15.5</v>
      </c>
      <c r="U8" s="266">
        <v>19.2</v>
      </c>
      <c r="V8" s="266">
        <v>6.3</v>
      </c>
      <c r="W8" s="266">
        <v>22.3</v>
      </c>
      <c r="X8" s="227">
        <v>19.540229885057499</v>
      </c>
      <c r="Y8" s="227">
        <v>25.648414985590801</v>
      </c>
      <c r="Z8" s="227">
        <v>17.9411764705882</v>
      </c>
      <c r="AA8" s="227">
        <v>10.588235294117601</v>
      </c>
      <c r="AB8" s="227">
        <v>12.716763005780299</v>
      </c>
      <c r="AC8" s="227">
        <v>-0.87209302325581495</v>
      </c>
      <c r="AD8" s="227">
        <v>14.492753623188401</v>
      </c>
      <c r="AE8" s="227">
        <v>20.402298850574699</v>
      </c>
      <c r="AF8" s="227">
        <v>15.3623188405797</v>
      </c>
      <c r="AG8" s="448">
        <v>-4.5714285714285703</v>
      </c>
      <c r="AH8" s="448">
        <v>-5.4285714285714297</v>
      </c>
      <c r="AI8" s="448">
        <v>-33.714285714285701</v>
      </c>
      <c r="AJ8" s="448">
        <v>-30.571428571428601</v>
      </c>
      <c r="AK8" s="448">
        <v>-14.285714285714301</v>
      </c>
      <c r="AL8" s="448">
        <v>-6.34005763688761</v>
      </c>
      <c r="AM8" s="448">
        <v>20.571428571428601</v>
      </c>
      <c r="AN8" s="450">
        <v>44.571428571428598</v>
      </c>
      <c r="AP8" s="441"/>
      <c r="AQ8" s="441"/>
      <c r="AR8" s="441"/>
      <c r="AS8" s="441"/>
      <c r="AT8" s="441"/>
      <c r="AU8" s="441"/>
      <c r="AV8" s="441"/>
      <c r="AW8" s="441"/>
      <c r="AX8" s="72"/>
      <c r="AY8" s="72"/>
      <c r="AZ8" s="72"/>
      <c r="BA8" s="72"/>
    </row>
    <row r="9" spans="1:53">
      <c r="A9" s="340" t="s">
        <v>65</v>
      </c>
      <c r="B9" s="362"/>
      <c r="C9" s="362"/>
      <c r="D9" s="225"/>
      <c r="E9" s="266"/>
      <c r="F9" s="266"/>
      <c r="G9" s="227"/>
      <c r="H9" s="266"/>
      <c r="I9" s="266"/>
      <c r="J9" s="381"/>
      <c r="K9" s="227"/>
      <c r="L9" s="382"/>
      <c r="M9" s="382"/>
      <c r="N9" s="266"/>
      <c r="O9" s="227"/>
      <c r="P9" s="227"/>
      <c r="Q9" s="227"/>
      <c r="R9" s="227"/>
      <c r="S9" s="227"/>
      <c r="T9" s="227"/>
      <c r="U9" s="266"/>
      <c r="V9" s="266"/>
      <c r="W9" s="266"/>
      <c r="X9" s="227"/>
      <c r="Y9" s="227"/>
      <c r="Z9" s="227"/>
      <c r="AA9" s="227"/>
      <c r="AB9" s="227"/>
      <c r="AC9" s="227"/>
      <c r="AD9" s="227"/>
      <c r="AE9" s="227"/>
      <c r="AF9" s="227"/>
      <c r="AG9" s="266"/>
      <c r="AH9" s="266"/>
      <c r="AI9" s="266"/>
      <c r="AJ9" s="266"/>
      <c r="AK9" s="227"/>
      <c r="AL9" s="227"/>
      <c r="AM9" s="227"/>
      <c r="AN9" s="246"/>
      <c r="AP9" s="441"/>
      <c r="AQ9" s="441"/>
      <c r="AR9" s="441"/>
      <c r="AS9" s="441"/>
      <c r="AT9" s="441"/>
      <c r="AU9" s="441"/>
      <c r="AV9" s="441"/>
      <c r="AW9" s="441"/>
    </row>
    <row r="10" spans="1:53">
      <c r="A10" s="361" t="s">
        <v>213</v>
      </c>
      <c r="B10" s="362">
        <v>76.190476190476204</v>
      </c>
      <c r="C10" s="362">
        <v>62.7</v>
      </c>
      <c r="D10" s="225">
        <v>18.899999999999999</v>
      </c>
      <c r="E10" s="266">
        <v>32.5</v>
      </c>
      <c r="F10" s="266">
        <v>42.9</v>
      </c>
      <c r="G10" s="227">
        <v>43.571428571428598</v>
      </c>
      <c r="H10" s="227">
        <v>52.816901408450697</v>
      </c>
      <c r="I10" s="266">
        <v>61.7</v>
      </c>
      <c r="J10" s="381">
        <v>62</v>
      </c>
      <c r="K10" s="227">
        <v>70.7</v>
      </c>
      <c r="L10" s="382">
        <v>67.7</v>
      </c>
      <c r="M10" s="382">
        <v>68.3</v>
      </c>
      <c r="N10" s="266">
        <v>62.9</v>
      </c>
      <c r="O10" s="227">
        <v>54.7</v>
      </c>
      <c r="P10" s="227">
        <v>60.4</v>
      </c>
      <c r="Q10" s="227">
        <v>34.4</v>
      </c>
      <c r="R10" s="227">
        <v>49.2</v>
      </c>
      <c r="S10" s="227">
        <v>42.5</v>
      </c>
      <c r="T10" s="227">
        <v>54.6</v>
      </c>
      <c r="U10" s="227">
        <v>58</v>
      </c>
      <c r="V10" s="227">
        <v>41.7</v>
      </c>
      <c r="W10" s="227">
        <v>64.5</v>
      </c>
      <c r="X10" s="227">
        <v>58.045977011494301</v>
      </c>
      <c r="Y10" s="227">
        <v>51.296829971181602</v>
      </c>
      <c r="Z10" s="227">
        <v>49.705882352941202</v>
      </c>
      <c r="AA10" s="227">
        <v>54.411764705882398</v>
      </c>
      <c r="AB10" s="227">
        <v>58.670520231213899</v>
      </c>
      <c r="AC10" s="227">
        <v>42.441860465116299</v>
      </c>
      <c r="AD10" s="227">
        <v>62.318840579710098</v>
      </c>
      <c r="AE10" s="227">
        <v>59.885386819484197</v>
      </c>
      <c r="AF10" s="227">
        <v>50.144927536231897</v>
      </c>
      <c r="AG10" s="449">
        <v>59.142857142857203</v>
      </c>
      <c r="AH10" s="449">
        <v>55.142857142857103</v>
      </c>
      <c r="AI10" s="449">
        <v>35.428571428571402</v>
      </c>
      <c r="AJ10" s="449">
        <v>32.571428571428598</v>
      </c>
      <c r="AK10" s="449">
        <v>41.091954022988503</v>
      </c>
      <c r="AL10" s="449">
        <v>53.025936599423602</v>
      </c>
      <c r="AM10" s="449">
        <v>59.142857142857203</v>
      </c>
      <c r="AN10" s="451">
        <v>75.714285714285694</v>
      </c>
      <c r="AP10" s="441"/>
      <c r="AQ10" s="441"/>
      <c r="AR10" s="441"/>
      <c r="AS10" s="441"/>
      <c r="AT10" s="441"/>
      <c r="AU10" s="441"/>
      <c r="AV10" s="441"/>
      <c r="AW10" s="441"/>
      <c r="AX10" s="72"/>
      <c r="AY10" s="72"/>
      <c r="AZ10" s="72"/>
      <c r="BA10" s="72"/>
    </row>
    <row r="11" spans="1:53" s="282" customFormat="1">
      <c r="A11" s="651" t="s">
        <v>67</v>
      </c>
      <c r="B11" s="633"/>
      <c r="C11" s="633"/>
      <c r="D11" s="633"/>
      <c r="E11" s="633"/>
      <c r="F11" s="633"/>
      <c r="G11" s="633"/>
      <c r="H11" s="633"/>
      <c r="I11" s="633"/>
      <c r="J11" s="633"/>
      <c r="K11" s="633"/>
      <c r="L11" s="633"/>
      <c r="M11" s="633"/>
      <c r="N11" s="633"/>
      <c r="O11" s="383"/>
      <c r="P11" s="383"/>
      <c r="Q11" s="383"/>
      <c r="R11" s="383"/>
      <c r="S11" s="383"/>
      <c r="T11" s="383"/>
      <c r="U11" s="391"/>
      <c r="V11" s="391"/>
      <c r="W11" s="391"/>
      <c r="X11" s="383"/>
      <c r="Y11" s="383"/>
      <c r="Z11" s="383"/>
      <c r="AA11" s="383"/>
      <c r="AB11" s="383"/>
      <c r="AC11" s="383"/>
      <c r="AD11" s="383"/>
      <c r="AE11" s="383"/>
      <c r="AF11" s="383"/>
      <c r="AG11" s="266"/>
      <c r="AH11" s="266"/>
      <c r="AI11" s="266"/>
      <c r="AJ11" s="266"/>
      <c r="AK11" s="227"/>
      <c r="AL11" s="227"/>
      <c r="AM11" s="227"/>
      <c r="AN11" s="246"/>
      <c r="AP11" s="442"/>
      <c r="AQ11" s="442"/>
      <c r="AR11" s="442"/>
      <c r="AS11" s="442"/>
      <c r="AT11" s="442"/>
      <c r="AU11" s="442"/>
      <c r="AV11" s="442"/>
      <c r="AW11" s="442"/>
      <c r="AX11" s="72"/>
      <c r="AY11" s="72"/>
      <c r="AZ11" s="72"/>
      <c r="BA11" s="72"/>
    </row>
    <row r="12" spans="1:53">
      <c r="A12" s="363" t="s">
        <v>68</v>
      </c>
      <c r="B12" s="364">
        <v>33.3333333333333</v>
      </c>
      <c r="C12" s="364">
        <v>36.538461538461497</v>
      </c>
      <c r="D12" s="365">
        <v>4.3478260869565197</v>
      </c>
      <c r="E12" s="366">
        <v>11.1111111111111</v>
      </c>
      <c r="F12" s="366">
        <v>-16.6666666666667</v>
      </c>
      <c r="G12" s="227">
        <v>-12.962962962962999</v>
      </c>
      <c r="H12" s="227">
        <v>-7.2727272727272698</v>
      </c>
      <c r="I12" s="381">
        <v>12</v>
      </c>
      <c r="J12" s="381">
        <v>21.052631578947398</v>
      </c>
      <c r="K12" s="227">
        <v>34.065934065934101</v>
      </c>
      <c r="L12" s="227">
        <v>23.275862068965498</v>
      </c>
      <c r="M12" s="227">
        <v>33.944954128440401</v>
      </c>
      <c r="N12" s="366">
        <v>35.5555555555556</v>
      </c>
      <c r="O12" s="227">
        <v>7.0588235294117601</v>
      </c>
      <c r="P12" s="227">
        <v>28</v>
      </c>
      <c r="Q12" s="227">
        <v>0.91743119266055095</v>
      </c>
      <c r="R12" s="227">
        <v>-18.7</v>
      </c>
      <c r="S12" s="227">
        <v>-9.2783505154639201</v>
      </c>
      <c r="T12" s="227">
        <v>11.1111111111111</v>
      </c>
      <c r="U12" s="227">
        <v>23</v>
      </c>
      <c r="V12" s="227">
        <v>4.1666666666666696</v>
      </c>
      <c r="W12" s="227">
        <v>13.9784946236559</v>
      </c>
      <c r="X12" s="227">
        <v>19.7916666666667</v>
      </c>
      <c r="Y12" s="227">
        <v>15.5339805825243</v>
      </c>
      <c r="Z12" s="227">
        <v>6</v>
      </c>
      <c r="AA12" s="227">
        <v>3.125</v>
      </c>
      <c r="AB12" s="227">
        <v>21.2765957446809</v>
      </c>
      <c r="AC12" s="227">
        <v>-4.3010752688171996</v>
      </c>
      <c r="AD12" s="227">
        <v>14.893617021276601</v>
      </c>
      <c r="AE12" s="227">
        <v>7.9207920792079198</v>
      </c>
      <c r="AF12" s="227">
        <v>10.752688172042999</v>
      </c>
      <c r="AG12" s="448">
        <v>-10.1010101010101</v>
      </c>
      <c r="AH12" s="448">
        <v>0</v>
      </c>
      <c r="AI12" s="448">
        <v>-50.925925925925903</v>
      </c>
      <c r="AJ12" s="448">
        <v>-35.294117647058798</v>
      </c>
      <c r="AK12" s="448">
        <v>-30.927835051546399</v>
      </c>
      <c r="AL12" s="448">
        <v>-11.1111111111111</v>
      </c>
      <c r="AM12" s="448">
        <v>15.789473684210501</v>
      </c>
      <c r="AN12" s="450">
        <v>37.373737373737399</v>
      </c>
      <c r="AP12" s="441"/>
      <c r="AQ12" s="441"/>
      <c r="AR12" s="441"/>
      <c r="AS12" s="441"/>
      <c r="AT12" s="441"/>
      <c r="AU12" s="441"/>
      <c r="AV12" s="441"/>
      <c r="AW12" s="441"/>
      <c r="AX12" s="72"/>
      <c r="AY12" s="72"/>
      <c r="AZ12" s="72"/>
      <c r="BA12" s="72"/>
    </row>
    <row r="13" spans="1:53">
      <c r="A13" s="367" t="s">
        <v>69</v>
      </c>
      <c r="B13" s="364">
        <v>-66.6666666666667</v>
      </c>
      <c r="C13" s="364">
        <v>41.176470588235297</v>
      </c>
      <c r="D13" s="365">
        <v>50</v>
      </c>
      <c r="E13" s="366">
        <v>50</v>
      </c>
      <c r="F13" s="366">
        <v>60</v>
      </c>
      <c r="G13" s="227">
        <v>0</v>
      </c>
      <c r="H13" s="227">
        <v>40</v>
      </c>
      <c r="I13" s="381">
        <v>0</v>
      </c>
      <c r="J13" s="381">
        <v>42.857142857142897</v>
      </c>
      <c r="K13" s="227">
        <v>71.428571428571402</v>
      </c>
      <c r="L13" s="227">
        <v>62.5</v>
      </c>
      <c r="M13" s="227">
        <v>76.923076923076906</v>
      </c>
      <c r="N13" s="366">
        <v>58.3333333333333</v>
      </c>
      <c r="O13" s="227">
        <v>55.5555555555556</v>
      </c>
      <c r="P13" s="227">
        <v>20</v>
      </c>
      <c r="Q13" s="227">
        <v>28.571428571428601</v>
      </c>
      <c r="R13" s="227">
        <v>16.3</v>
      </c>
      <c r="S13" s="227">
        <v>12.1212121212121</v>
      </c>
      <c r="T13" s="227">
        <v>14.285714285714301</v>
      </c>
      <c r="U13" s="227">
        <v>0</v>
      </c>
      <c r="V13" s="227">
        <v>7.5</v>
      </c>
      <c r="W13" s="227">
        <v>14.893617021276601</v>
      </c>
      <c r="X13" s="227">
        <v>6.9767441860465098</v>
      </c>
      <c r="Y13" s="227">
        <v>11.1111111111111</v>
      </c>
      <c r="Z13" s="227">
        <v>10.8108108108108</v>
      </c>
      <c r="AA13" s="227">
        <v>25</v>
      </c>
      <c r="AB13" s="227">
        <v>-16.6666666666667</v>
      </c>
      <c r="AC13" s="227">
        <v>-10.4166666666667</v>
      </c>
      <c r="AD13" s="227">
        <v>-15.909090909090899</v>
      </c>
      <c r="AE13" s="227">
        <v>6.5217391304347796</v>
      </c>
      <c r="AF13" s="227">
        <v>-14.634146341463399</v>
      </c>
      <c r="AG13" s="448">
        <v>-4.1666666666666696</v>
      </c>
      <c r="AH13" s="448">
        <v>-18.75</v>
      </c>
      <c r="AI13" s="448">
        <v>-26.829268292682901</v>
      </c>
      <c r="AJ13" s="448">
        <v>-42.553191489361701</v>
      </c>
      <c r="AK13" s="448">
        <v>0</v>
      </c>
      <c r="AL13" s="448">
        <v>11.363636363636401</v>
      </c>
      <c r="AM13" s="448">
        <v>29.787234042553202</v>
      </c>
      <c r="AN13" s="450">
        <v>28.571428571428601</v>
      </c>
      <c r="AP13" s="441"/>
      <c r="AQ13" s="441"/>
      <c r="AR13" s="441"/>
      <c r="AS13" s="441"/>
      <c r="AT13" s="441"/>
      <c r="AU13" s="441"/>
      <c r="AV13" s="441"/>
      <c r="AW13" s="441"/>
      <c r="AX13" s="72"/>
      <c r="AY13" s="72"/>
      <c r="AZ13" s="72"/>
      <c r="BA13" s="72"/>
    </row>
    <row r="14" spans="1:53">
      <c r="A14" s="367" t="s">
        <v>71</v>
      </c>
      <c r="B14" s="364">
        <v>20</v>
      </c>
      <c r="C14" s="364">
        <v>26.086956521739101</v>
      </c>
      <c r="D14" s="365">
        <v>-19.4444444444444</v>
      </c>
      <c r="E14" s="366">
        <v>-30.5555555555556</v>
      </c>
      <c r="F14" s="366">
        <v>-23.8095238095238</v>
      </c>
      <c r="G14" s="227">
        <v>-16.129032258064498</v>
      </c>
      <c r="H14" s="227">
        <v>-25.714285714285701</v>
      </c>
      <c r="I14" s="381">
        <v>20.8333333333333</v>
      </c>
      <c r="J14" s="381">
        <v>22.727272727272702</v>
      </c>
      <c r="K14" s="227">
        <v>42.5</v>
      </c>
      <c r="L14" s="227">
        <v>47.457627118644098</v>
      </c>
      <c r="M14" s="227">
        <v>33.802816901408399</v>
      </c>
      <c r="N14" s="366">
        <v>37.878787878787897</v>
      </c>
      <c r="O14" s="227">
        <v>44.7368421052632</v>
      </c>
      <c r="P14" s="227">
        <v>31.9444444444444</v>
      </c>
      <c r="Q14" s="227">
        <v>8.4507042253521103</v>
      </c>
      <c r="R14" s="227">
        <v>8.8000000000000007</v>
      </c>
      <c r="S14" s="227">
        <v>13.1313131313131</v>
      </c>
      <c r="T14" s="227">
        <v>16.091954022988499</v>
      </c>
      <c r="U14" s="227">
        <v>26.595744680851102</v>
      </c>
      <c r="V14" s="227">
        <v>7.4468085106383004</v>
      </c>
      <c r="W14" s="227">
        <v>26.966292134831502</v>
      </c>
      <c r="X14" s="227">
        <v>5.3763440860215104</v>
      </c>
      <c r="Y14" s="227">
        <v>19.318181818181799</v>
      </c>
      <c r="Z14" s="227">
        <v>14.814814814814801</v>
      </c>
      <c r="AA14" s="227">
        <v>4.4943820224719104</v>
      </c>
      <c r="AB14" s="227">
        <v>7.5268817204301097</v>
      </c>
      <c r="AC14" s="227">
        <v>-5.6179775280898898</v>
      </c>
      <c r="AD14" s="227">
        <v>19.318181818181799</v>
      </c>
      <c r="AE14" s="227">
        <v>16.091954022988499</v>
      </c>
      <c r="AF14" s="227">
        <v>30.681818181818201</v>
      </c>
      <c r="AG14" s="448">
        <v>-10.588235294117601</v>
      </c>
      <c r="AH14" s="448">
        <v>-9.3023255813953494</v>
      </c>
      <c r="AI14" s="448">
        <v>-38.3720930232558</v>
      </c>
      <c r="AJ14" s="448">
        <v>-21.348314606741599</v>
      </c>
      <c r="AK14" s="448">
        <v>-20.930232558139501</v>
      </c>
      <c r="AL14" s="448">
        <v>-19.565217391304301</v>
      </c>
      <c r="AM14" s="448">
        <v>18.478260869565201</v>
      </c>
      <c r="AN14" s="450">
        <v>51.612903225806399</v>
      </c>
      <c r="AP14" s="441"/>
      <c r="AQ14" s="441"/>
      <c r="AR14" s="441"/>
      <c r="AS14" s="441"/>
      <c r="AT14" s="441"/>
      <c r="AU14" s="441"/>
      <c r="AV14" s="441"/>
      <c r="AW14" s="441"/>
      <c r="AX14" s="72"/>
      <c r="AY14" s="72"/>
      <c r="AZ14" s="72"/>
      <c r="BA14" s="72"/>
    </row>
    <row r="15" spans="1:53">
      <c r="A15" s="367" t="s">
        <v>73</v>
      </c>
      <c r="B15" s="364">
        <v>29.411764705882302</v>
      </c>
      <c r="C15" s="364">
        <v>38.461538461538503</v>
      </c>
      <c r="D15" s="365">
        <v>-39.130434782608702</v>
      </c>
      <c r="E15" s="366">
        <v>0</v>
      </c>
      <c r="F15" s="366">
        <v>22.2222222222222</v>
      </c>
      <c r="G15" s="227">
        <v>16.6666666666667</v>
      </c>
      <c r="H15" s="227">
        <v>-18.75</v>
      </c>
      <c r="I15" s="381">
        <v>-20</v>
      </c>
      <c r="J15" s="381">
        <v>15.789473684210501</v>
      </c>
      <c r="K15" s="227">
        <v>33.3333333333333</v>
      </c>
      <c r="L15" s="227">
        <v>72.2222222222222</v>
      </c>
      <c r="M15" s="227">
        <v>27.027027027027</v>
      </c>
      <c r="N15" s="366">
        <v>34.210526315789501</v>
      </c>
      <c r="O15" s="227">
        <v>27.7777777777778</v>
      </c>
      <c r="P15" s="227">
        <v>56.6666666666667</v>
      </c>
      <c r="Q15" s="227">
        <v>7.3170731707317103</v>
      </c>
      <c r="R15" s="81">
        <v>17.899999999999999</v>
      </c>
      <c r="S15" s="227">
        <v>11.4285714285714</v>
      </c>
      <c r="T15" s="227">
        <v>19.2660550458716</v>
      </c>
      <c r="U15" s="227">
        <v>16.814159292035399</v>
      </c>
      <c r="V15" s="81">
        <v>6.8</v>
      </c>
      <c r="W15" s="81">
        <v>28.571428571428601</v>
      </c>
      <c r="X15" s="81">
        <v>35.344827586206897</v>
      </c>
      <c r="Y15" s="227">
        <v>43.3333333333333</v>
      </c>
      <c r="Z15" s="81">
        <v>31.967213114754099</v>
      </c>
      <c r="AA15" s="81">
        <v>16.2162162162162</v>
      </c>
      <c r="AB15" s="81">
        <v>20.5128205128205</v>
      </c>
      <c r="AC15" s="227">
        <v>9.6491228070175392</v>
      </c>
      <c r="AD15" s="81">
        <v>21.848739495798299</v>
      </c>
      <c r="AE15" s="81">
        <v>40.350877192982502</v>
      </c>
      <c r="AF15" s="81">
        <v>17.886178861788601</v>
      </c>
      <c r="AG15" s="448">
        <v>4.2372881355932197</v>
      </c>
      <c r="AH15" s="448">
        <v>-1.76991150442478</v>
      </c>
      <c r="AI15" s="448">
        <v>-16.521739130434799</v>
      </c>
      <c r="AJ15" s="448">
        <v>-28.571428571428601</v>
      </c>
      <c r="AK15" s="448">
        <v>-1.72413793103448</v>
      </c>
      <c r="AL15" s="448">
        <v>1.78571428571429</v>
      </c>
      <c r="AM15" s="448">
        <v>22.413793103448299</v>
      </c>
      <c r="AN15" s="450">
        <v>50.862068965517203</v>
      </c>
      <c r="AP15" s="441"/>
      <c r="AQ15" s="441"/>
      <c r="AR15" s="441"/>
      <c r="AS15" s="441"/>
      <c r="AT15" s="441"/>
      <c r="AU15" s="441"/>
      <c r="AV15" s="441"/>
      <c r="AW15" s="441"/>
      <c r="AX15" s="72"/>
      <c r="AY15" s="72"/>
      <c r="AZ15" s="72"/>
      <c r="BA15" s="72"/>
    </row>
    <row r="16" spans="1:53">
      <c r="A16" s="368" t="s">
        <v>74</v>
      </c>
      <c r="B16" s="364">
        <v>0</v>
      </c>
      <c r="C16" s="364">
        <v>0</v>
      </c>
      <c r="D16" s="365">
        <v>-100</v>
      </c>
      <c r="E16" s="366">
        <v>-100</v>
      </c>
      <c r="F16" s="366">
        <v>0</v>
      </c>
      <c r="G16" s="227">
        <v>0</v>
      </c>
      <c r="H16" s="227">
        <v>0</v>
      </c>
      <c r="I16" s="381">
        <v>100</v>
      </c>
      <c r="J16" s="381">
        <v>0</v>
      </c>
      <c r="K16" s="227">
        <v>80</v>
      </c>
      <c r="L16" s="227">
        <v>16.6666666666667</v>
      </c>
      <c r="M16" s="227">
        <v>60</v>
      </c>
      <c r="N16" s="366">
        <v>50</v>
      </c>
      <c r="O16" s="227">
        <v>55.5555555555556</v>
      </c>
      <c r="P16" s="227">
        <v>-66.6666666666667</v>
      </c>
      <c r="Q16" s="227">
        <v>-27.272727272727298</v>
      </c>
      <c r="R16" s="227">
        <v>38.1</v>
      </c>
      <c r="S16" s="227">
        <v>-11.764705882352899</v>
      </c>
      <c r="T16" s="227">
        <v>-5.2631578947368398</v>
      </c>
      <c r="U16" s="227">
        <v>15</v>
      </c>
      <c r="V16" s="227">
        <v>-6.7</v>
      </c>
      <c r="W16" s="227">
        <v>56</v>
      </c>
      <c r="X16" s="227">
        <v>52</v>
      </c>
      <c r="Y16" s="227">
        <v>52</v>
      </c>
      <c r="Z16" s="227">
        <v>32</v>
      </c>
      <c r="AA16" s="227">
        <v>37.5</v>
      </c>
      <c r="AB16" s="227">
        <v>38.461538461538503</v>
      </c>
      <c r="AC16" s="227">
        <v>23.076923076923102</v>
      </c>
      <c r="AD16" s="227">
        <v>18.518518518518501</v>
      </c>
      <c r="AE16" s="227">
        <v>57.142857142857103</v>
      </c>
      <c r="AF16" s="227">
        <v>32</v>
      </c>
      <c r="AG16" s="448">
        <v>12</v>
      </c>
      <c r="AH16" s="448">
        <v>3.8461538461538498</v>
      </c>
      <c r="AI16" s="448">
        <v>22.727272727272702</v>
      </c>
      <c r="AJ16" s="448">
        <v>11.1111111111111</v>
      </c>
      <c r="AK16" s="448">
        <v>20.689655172413801</v>
      </c>
      <c r="AL16" s="448">
        <v>42.307692307692299</v>
      </c>
      <c r="AM16" s="448">
        <v>37.5</v>
      </c>
      <c r="AN16" s="450">
        <v>62.5</v>
      </c>
      <c r="AP16" s="441"/>
      <c r="AQ16" s="441"/>
      <c r="AR16" s="441"/>
      <c r="AS16" s="441"/>
      <c r="AT16" s="441"/>
      <c r="AU16" s="441"/>
      <c r="AV16" s="441"/>
      <c r="AW16" s="441"/>
      <c r="AX16" s="72"/>
      <c r="AY16" s="72"/>
      <c r="AZ16" s="72"/>
      <c r="BA16" s="72"/>
    </row>
    <row r="17" spans="1:53">
      <c r="A17" s="368" t="s">
        <v>75</v>
      </c>
      <c r="B17" s="364">
        <v>33.3333333333333</v>
      </c>
      <c r="C17" s="364">
        <v>52.173913043478301</v>
      </c>
      <c r="D17" s="365">
        <v>0</v>
      </c>
      <c r="E17" s="366">
        <v>33.3333333333333</v>
      </c>
      <c r="F17" s="366">
        <v>30.8</v>
      </c>
      <c r="G17" s="227">
        <v>-15</v>
      </c>
      <c r="H17" s="227">
        <v>40</v>
      </c>
      <c r="I17" s="381">
        <v>42.857142857142897</v>
      </c>
      <c r="J17" s="381">
        <v>31.818181818181799</v>
      </c>
      <c r="K17" s="227">
        <v>53.125</v>
      </c>
      <c r="L17" s="227">
        <v>43.589743589743598</v>
      </c>
      <c r="M17" s="227">
        <v>41.6666666666667</v>
      </c>
      <c r="N17" s="366">
        <v>28.571428571428601</v>
      </c>
      <c r="O17" s="227">
        <v>34.146341463414601</v>
      </c>
      <c r="P17" s="227">
        <v>47.058823529411796</v>
      </c>
      <c r="Q17" s="227">
        <v>-30.5555555555556</v>
      </c>
      <c r="R17" s="227">
        <v>19.399999999999999</v>
      </c>
      <c r="S17" s="227">
        <v>9.375</v>
      </c>
      <c r="T17" s="227">
        <v>29.411764705882401</v>
      </c>
      <c r="U17" s="227">
        <v>3.125</v>
      </c>
      <c r="V17" s="227">
        <v>-2.9</v>
      </c>
      <c r="W17" s="227">
        <v>19.354838709677399</v>
      </c>
      <c r="X17" s="227">
        <v>34.285714285714299</v>
      </c>
      <c r="Y17" s="227">
        <v>48.571428571428598</v>
      </c>
      <c r="Z17" s="227">
        <v>21.2121212121212</v>
      </c>
      <c r="AA17" s="227">
        <v>9.67741935483871</v>
      </c>
      <c r="AB17" s="227">
        <v>3.2258064516128999</v>
      </c>
      <c r="AC17" s="227">
        <v>-19.354838709677399</v>
      </c>
      <c r="AD17" s="227">
        <v>12.5</v>
      </c>
      <c r="AE17" s="227">
        <v>20</v>
      </c>
      <c r="AF17" s="227">
        <v>14.705882352941201</v>
      </c>
      <c r="AG17" s="448">
        <v>-12.1212121212121</v>
      </c>
      <c r="AH17" s="448">
        <v>-21.875</v>
      </c>
      <c r="AI17" s="448">
        <v>-22.8571428571429</v>
      </c>
      <c r="AJ17" s="448">
        <v>-28.125</v>
      </c>
      <c r="AK17" s="448">
        <v>-31.25</v>
      </c>
      <c r="AL17" s="448">
        <v>-18.181818181818201</v>
      </c>
      <c r="AM17" s="448">
        <v>18.75</v>
      </c>
      <c r="AN17" s="450">
        <v>52.941176470588204</v>
      </c>
      <c r="AP17" s="441"/>
      <c r="AQ17" s="441"/>
      <c r="AR17" s="441"/>
      <c r="AS17" s="441"/>
      <c r="AT17" s="441"/>
      <c r="AU17" s="441"/>
      <c r="AV17" s="441"/>
      <c r="AW17" s="441"/>
      <c r="AX17" s="72"/>
      <c r="AY17" s="72"/>
      <c r="AZ17" s="72"/>
      <c r="BA17" s="72"/>
    </row>
    <row r="18" spans="1:53">
      <c r="A18" s="368" t="s">
        <v>77</v>
      </c>
      <c r="B18" s="364">
        <v>25</v>
      </c>
      <c r="C18" s="364">
        <v>0</v>
      </c>
      <c r="D18" s="365">
        <v>0</v>
      </c>
      <c r="E18" s="366">
        <v>0</v>
      </c>
      <c r="F18" s="366">
        <v>0</v>
      </c>
      <c r="G18" s="227">
        <v>-20</v>
      </c>
      <c r="H18" s="227">
        <v>-37.5</v>
      </c>
      <c r="I18" s="381">
        <v>0</v>
      </c>
      <c r="J18" s="381">
        <v>26.315789473684202</v>
      </c>
      <c r="K18" s="227">
        <v>3.5714285714285698</v>
      </c>
      <c r="L18" s="227">
        <v>25</v>
      </c>
      <c r="M18" s="227">
        <v>45.454545454545503</v>
      </c>
      <c r="N18" s="366">
        <v>27.272727272727298</v>
      </c>
      <c r="O18" s="227">
        <v>46.6666666666667</v>
      </c>
      <c r="P18" s="227">
        <v>17.647058823529399</v>
      </c>
      <c r="Q18" s="227">
        <v>0</v>
      </c>
      <c r="R18" s="227">
        <v>7.4</v>
      </c>
      <c r="S18" s="227">
        <v>10.714285714285699</v>
      </c>
      <c r="T18" s="227">
        <v>22.580645161290299</v>
      </c>
      <c r="U18" s="227">
        <v>23.3333333333333</v>
      </c>
      <c r="V18" s="227">
        <v>10.7</v>
      </c>
      <c r="W18" s="227">
        <v>6.8965517241379297</v>
      </c>
      <c r="X18" s="227">
        <v>29.0322580645161</v>
      </c>
      <c r="Y18" s="227">
        <v>32.142857142857103</v>
      </c>
      <c r="Z18" s="227">
        <v>30.303030303030301</v>
      </c>
      <c r="AA18" s="227">
        <v>3.7037037037037002</v>
      </c>
      <c r="AB18" s="227">
        <v>25</v>
      </c>
      <c r="AC18" s="227">
        <v>10.3448275862069</v>
      </c>
      <c r="AD18" s="227">
        <v>16.6666666666667</v>
      </c>
      <c r="AE18" s="227">
        <v>53.846153846153797</v>
      </c>
      <c r="AF18" s="227">
        <v>3.2258064516128999</v>
      </c>
      <c r="AG18" s="448">
        <v>13.7931034482759</v>
      </c>
      <c r="AH18" s="448">
        <v>14.285714285714301</v>
      </c>
      <c r="AI18" s="448">
        <v>-33.3333333333333</v>
      </c>
      <c r="AJ18" s="448">
        <v>-60</v>
      </c>
      <c r="AK18" s="448">
        <v>-7.1428571428571397</v>
      </c>
      <c r="AL18" s="448">
        <v>-30.769230769230798</v>
      </c>
      <c r="AM18" s="448">
        <v>20</v>
      </c>
      <c r="AN18" s="450">
        <v>48.148148148148103</v>
      </c>
      <c r="AP18" s="441"/>
      <c r="AQ18" s="441"/>
      <c r="AR18" s="441"/>
      <c r="AS18" s="441"/>
      <c r="AT18" s="441"/>
      <c r="AU18" s="441"/>
      <c r="AV18" s="441"/>
      <c r="AW18" s="441"/>
      <c r="AX18" s="72"/>
      <c r="AY18" s="72"/>
      <c r="AZ18" s="72"/>
      <c r="BA18" s="72"/>
    </row>
    <row r="19" spans="1:53">
      <c r="A19" s="369" t="s">
        <v>78</v>
      </c>
      <c r="B19" s="370">
        <v>100</v>
      </c>
      <c r="C19" s="370">
        <v>66.6666666666667</v>
      </c>
      <c r="D19" s="371">
        <v>33.299999999999997</v>
      </c>
      <c r="E19" s="372">
        <v>25</v>
      </c>
      <c r="F19" s="372">
        <v>0</v>
      </c>
      <c r="G19" s="373">
        <v>-40</v>
      </c>
      <c r="H19" s="373">
        <v>0</v>
      </c>
      <c r="I19" s="384">
        <v>66.6666666666667</v>
      </c>
      <c r="J19" s="384">
        <v>42.857142857142897</v>
      </c>
      <c r="K19" s="373">
        <v>30</v>
      </c>
      <c r="L19" s="373">
        <v>0</v>
      </c>
      <c r="M19" s="373">
        <v>40</v>
      </c>
      <c r="N19" s="372">
        <v>-25</v>
      </c>
      <c r="O19" s="373">
        <v>-33.3333333333333</v>
      </c>
      <c r="P19" s="373">
        <v>0</v>
      </c>
      <c r="Q19" s="373">
        <v>25</v>
      </c>
      <c r="R19" s="373">
        <v>9.1</v>
      </c>
      <c r="S19" s="373">
        <v>28.571428571428601</v>
      </c>
      <c r="T19" s="373">
        <v>20</v>
      </c>
      <c r="U19" s="373">
        <v>25.806451612903199</v>
      </c>
      <c r="V19" s="373">
        <v>30.8</v>
      </c>
      <c r="W19" s="373">
        <v>37.037037037037003</v>
      </c>
      <c r="X19" s="373">
        <v>28</v>
      </c>
      <c r="Y19" s="373">
        <v>40.625</v>
      </c>
      <c r="Z19" s="373">
        <v>45.161290322580598</v>
      </c>
      <c r="AA19" s="373">
        <v>17.241379310344801</v>
      </c>
      <c r="AB19" s="373">
        <v>17.8571428571429</v>
      </c>
      <c r="AC19" s="373">
        <v>28.571428571428601</v>
      </c>
      <c r="AD19" s="373">
        <v>40</v>
      </c>
      <c r="AE19" s="373">
        <v>33.3333333333333</v>
      </c>
      <c r="AF19" s="373">
        <v>24.2424242424242</v>
      </c>
      <c r="AG19" s="449">
        <v>6.4516129032258096</v>
      </c>
      <c r="AH19" s="449">
        <v>0</v>
      </c>
      <c r="AI19" s="449">
        <v>-22.580645161290299</v>
      </c>
      <c r="AJ19" s="449">
        <v>-39.285714285714299</v>
      </c>
      <c r="AK19" s="449">
        <v>14.814814814814801</v>
      </c>
      <c r="AL19" s="449">
        <v>18.518518518518501</v>
      </c>
      <c r="AM19" s="449">
        <v>16.6666666666667</v>
      </c>
      <c r="AN19" s="451">
        <v>41.935483870967701</v>
      </c>
      <c r="AP19" s="441"/>
      <c r="AQ19" s="441"/>
      <c r="AR19" s="441"/>
      <c r="AS19" s="441"/>
      <c r="AT19" s="441"/>
      <c r="AU19" s="441"/>
      <c r="AV19" s="441"/>
      <c r="AW19" s="441"/>
      <c r="AX19" s="72"/>
      <c r="AY19" s="72"/>
      <c r="AZ19" s="72"/>
      <c r="BA19" s="72"/>
    </row>
    <row r="20" spans="1:53" s="282" customFormat="1">
      <c r="A20" s="652" t="s">
        <v>79</v>
      </c>
      <c r="B20" s="653"/>
      <c r="C20" s="653"/>
      <c r="D20" s="653"/>
      <c r="E20" s="653"/>
      <c r="F20" s="653"/>
      <c r="G20" s="653"/>
      <c r="H20" s="653"/>
      <c r="I20" s="653"/>
      <c r="J20" s="653"/>
      <c r="K20" s="653"/>
      <c r="L20" s="653"/>
      <c r="M20" s="653"/>
      <c r="N20" s="653"/>
      <c r="O20" s="227"/>
      <c r="P20" s="227"/>
      <c r="Q20" s="227"/>
      <c r="R20" s="227"/>
      <c r="S20" s="227"/>
      <c r="T20" s="227"/>
      <c r="U20" s="227"/>
      <c r="V20" s="266"/>
      <c r="W20" s="266"/>
      <c r="X20" s="227"/>
      <c r="Y20" s="227"/>
      <c r="Z20" s="227"/>
      <c r="AA20" s="227"/>
      <c r="AB20" s="227"/>
      <c r="AC20" s="227"/>
      <c r="AD20" s="227"/>
      <c r="AE20" s="227"/>
      <c r="AF20" s="227"/>
      <c r="AG20" s="266"/>
      <c r="AH20" s="266"/>
      <c r="AI20" s="266"/>
      <c r="AJ20" s="266"/>
      <c r="AK20" s="227"/>
      <c r="AL20" s="227"/>
      <c r="AM20" s="227"/>
      <c r="AN20" s="246"/>
      <c r="AP20" s="442"/>
      <c r="AQ20" s="442"/>
      <c r="AR20" s="442"/>
      <c r="AS20" s="442"/>
      <c r="AT20" s="442"/>
      <c r="AU20" s="442"/>
      <c r="AV20" s="442"/>
      <c r="AW20" s="442"/>
      <c r="AX20" s="72"/>
      <c r="AY20" s="72"/>
      <c r="AZ20" s="72"/>
      <c r="BA20" s="72"/>
    </row>
    <row r="21" spans="1:53">
      <c r="A21" s="363" t="s">
        <v>68</v>
      </c>
      <c r="B21" s="364">
        <v>77.7777777777778</v>
      </c>
      <c r="C21" s="362">
        <v>65.384615384615401</v>
      </c>
      <c r="D21" s="364">
        <v>21.739130434782599</v>
      </c>
      <c r="E21" s="227">
        <v>22.2222222222222</v>
      </c>
      <c r="F21" s="227">
        <v>38.8888888888889</v>
      </c>
      <c r="G21" s="227">
        <v>45.283018867924497</v>
      </c>
      <c r="H21" s="227">
        <v>50.909090909090899</v>
      </c>
      <c r="I21" s="227">
        <v>57.3333333333333</v>
      </c>
      <c r="J21" s="381">
        <v>57.894736842105303</v>
      </c>
      <c r="K21" s="227">
        <v>64.835164835164804</v>
      </c>
      <c r="L21" s="227">
        <v>64.655172413793096</v>
      </c>
      <c r="M21" s="382">
        <v>59.633027522935798</v>
      </c>
      <c r="N21" s="227">
        <v>58.8888888888889</v>
      </c>
      <c r="O21" s="227">
        <v>47.058823529411796</v>
      </c>
      <c r="P21" s="227">
        <v>73</v>
      </c>
      <c r="Q21" s="227">
        <v>33.0275229357798</v>
      </c>
      <c r="R21" s="227">
        <v>31.9</v>
      </c>
      <c r="S21" s="227">
        <v>38.144329896907202</v>
      </c>
      <c r="T21" s="227">
        <v>63.3333333333333</v>
      </c>
      <c r="U21" s="227">
        <v>59</v>
      </c>
      <c r="V21" s="227">
        <v>43.75</v>
      </c>
      <c r="W21" s="227">
        <v>67.741935483871003</v>
      </c>
      <c r="X21" s="227">
        <v>60.4166666666667</v>
      </c>
      <c r="Y21" s="227">
        <v>46.601941747572802</v>
      </c>
      <c r="Z21" s="227">
        <v>50</v>
      </c>
      <c r="AA21" s="227">
        <v>59.375</v>
      </c>
      <c r="AB21" s="227">
        <v>67.021276595744695</v>
      </c>
      <c r="AC21" s="227">
        <v>34.408602150537597</v>
      </c>
      <c r="AD21" s="227">
        <v>52.127659574468098</v>
      </c>
      <c r="AE21" s="227">
        <v>53.465346534653499</v>
      </c>
      <c r="AF21" s="227">
        <v>38.709677419354797</v>
      </c>
      <c r="AG21" s="448">
        <v>42.424242424242401</v>
      </c>
      <c r="AH21" s="448">
        <v>46.601941747572802</v>
      </c>
      <c r="AI21" s="448">
        <v>14.814814814814801</v>
      </c>
      <c r="AJ21" s="448">
        <v>20.588235294117599</v>
      </c>
      <c r="AK21" s="448">
        <v>39.175257731958801</v>
      </c>
      <c r="AL21" s="448">
        <v>34.343434343434303</v>
      </c>
      <c r="AM21" s="448">
        <v>62.105263157894697</v>
      </c>
      <c r="AN21" s="450">
        <v>69.696969696969703</v>
      </c>
      <c r="AP21" s="441"/>
      <c r="AQ21" s="441"/>
      <c r="AR21" s="441"/>
      <c r="AS21" s="441"/>
      <c r="AT21" s="441"/>
      <c r="AU21" s="441"/>
      <c r="AV21" s="441"/>
      <c r="AW21" s="441"/>
      <c r="AX21" s="72"/>
      <c r="AY21" s="72"/>
      <c r="AZ21" s="72"/>
      <c r="BA21" s="72"/>
    </row>
    <row r="22" spans="1:53">
      <c r="A22" s="367" t="s">
        <v>69</v>
      </c>
      <c r="B22" s="364">
        <v>100</v>
      </c>
      <c r="C22" s="362">
        <v>82.352941176470594</v>
      </c>
      <c r="D22" s="364">
        <v>100</v>
      </c>
      <c r="E22" s="227">
        <v>100</v>
      </c>
      <c r="F22" s="227">
        <v>60</v>
      </c>
      <c r="G22" s="227">
        <v>0</v>
      </c>
      <c r="H22" s="227">
        <v>100</v>
      </c>
      <c r="I22" s="227">
        <v>-33.3333333333333</v>
      </c>
      <c r="J22" s="381">
        <v>71.428571428571402</v>
      </c>
      <c r="K22" s="227">
        <v>100</v>
      </c>
      <c r="L22" s="227">
        <v>87.5</v>
      </c>
      <c r="M22" s="382">
        <v>92.307692307692307</v>
      </c>
      <c r="N22" s="227">
        <v>91.6666666666667</v>
      </c>
      <c r="O22" s="227">
        <v>77.7777777777778</v>
      </c>
      <c r="P22" s="227">
        <v>33.3333333333333</v>
      </c>
      <c r="Q22" s="227">
        <v>57.142857142857103</v>
      </c>
      <c r="R22" s="227">
        <v>67.400000000000006</v>
      </c>
      <c r="S22" s="227">
        <v>36.363636363636402</v>
      </c>
      <c r="T22" s="227">
        <v>47.619047619047599</v>
      </c>
      <c r="U22" s="227">
        <v>51.162790697674403</v>
      </c>
      <c r="V22" s="227">
        <v>35</v>
      </c>
      <c r="W22" s="227">
        <v>61.702127659574501</v>
      </c>
      <c r="X22" s="227">
        <v>34.883720930232599</v>
      </c>
      <c r="Y22" s="227">
        <v>47.2222222222222</v>
      </c>
      <c r="Z22" s="227">
        <v>37.837837837837803</v>
      </c>
      <c r="AA22" s="227">
        <v>63.636363636363598</v>
      </c>
      <c r="AB22" s="227">
        <v>35.714285714285701</v>
      </c>
      <c r="AC22" s="227">
        <v>39.5833333333333</v>
      </c>
      <c r="AD22" s="227">
        <v>54.545454545454497</v>
      </c>
      <c r="AE22" s="227">
        <v>63.829787234042598</v>
      </c>
      <c r="AF22" s="227">
        <v>31.707317073170699</v>
      </c>
      <c r="AG22" s="448">
        <v>60.4166666666667</v>
      </c>
      <c r="AH22" s="448">
        <v>60.4166666666667</v>
      </c>
      <c r="AI22" s="448">
        <v>51.219512195122</v>
      </c>
      <c r="AJ22" s="448">
        <v>44.680851063829799</v>
      </c>
      <c r="AK22" s="448">
        <v>50.980392156862699</v>
      </c>
      <c r="AL22" s="448">
        <v>63.636363636363598</v>
      </c>
      <c r="AM22" s="448">
        <v>44.680851063829799</v>
      </c>
      <c r="AN22" s="450">
        <v>59.523809523809497</v>
      </c>
      <c r="AP22" s="441"/>
      <c r="AQ22" s="441"/>
      <c r="AR22" s="441"/>
      <c r="AS22" s="441"/>
      <c r="AT22" s="441"/>
      <c r="AU22" s="441"/>
      <c r="AV22" s="441"/>
      <c r="AW22" s="441"/>
      <c r="AX22" s="72"/>
      <c r="AY22" s="72"/>
      <c r="AZ22" s="72"/>
      <c r="BA22" s="72"/>
    </row>
    <row r="23" spans="1:53">
      <c r="A23" s="367" t="s">
        <v>71</v>
      </c>
      <c r="B23" s="364">
        <v>70</v>
      </c>
      <c r="C23" s="362">
        <v>60.869565217391298</v>
      </c>
      <c r="D23" s="364">
        <v>13.8888888888889</v>
      </c>
      <c r="E23" s="227">
        <v>36.1111111111111</v>
      </c>
      <c r="F23" s="227">
        <v>38.095238095238102</v>
      </c>
      <c r="G23" s="227">
        <v>48.387096774193601</v>
      </c>
      <c r="H23" s="227">
        <v>40</v>
      </c>
      <c r="I23" s="227">
        <v>54.1666666666667</v>
      </c>
      <c r="J23" s="381">
        <v>65.909090909090907</v>
      </c>
      <c r="K23" s="227">
        <v>82.5</v>
      </c>
      <c r="L23" s="227">
        <v>74.576271186440707</v>
      </c>
      <c r="M23" s="382">
        <v>67.605633802816897</v>
      </c>
      <c r="N23" s="227">
        <v>59.090909090909101</v>
      </c>
      <c r="O23" s="227">
        <v>60.526315789473699</v>
      </c>
      <c r="P23" s="227">
        <v>58.3333333333333</v>
      </c>
      <c r="Q23" s="227">
        <v>42.253521126760603</v>
      </c>
      <c r="R23" s="227">
        <v>63.7</v>
      </c>
      <c r="S23" s="227">
        <v>48.484848484848499</v>
      </c>
      <c r="T23" s="227">
        <v>54.022988505747101</v>
      </c>
      <c r="U23" s="227">
        <v>61.702127659574501</v>
      </c>
      <c r="V23" s="227">
        <v>42.553191489361701</v>
      </c>
      <c r="W23" s="227">
        <v>58.4269662921348</v>
      </c>
      <c r="X23" s="227">
        <v>58.064516129032299</v>
      </c>
      <c r="Y23" s="227">
        <v>54.545454545454497</v>
      </c>
      <c r="Z23" s="227">
        <v>35.802469135802497</v>
      </c>
      <c r="AA23" s="227">
        <v>49.438202247191001</v>
      </c>
      <c r="AB23" s="227">
        <v>52.688172043010802</v>
      </c>
      <c r="AC23" s="227">
        <v>46.067415730337103</v>
      </c>
      <c r="AD23" s="227">
        <v>61.363636363636402</v>
      </c>
      <c r="AE23" s="227">
        <v>52.8735632183908</v>
      </c>
      <c r="AF23" s="227">
        <v>57.954545454545503</v>
      </c>
      <c r="AG23" s="448">
        <v>62.352941176470601</v>
      </c>
      <c r="AH23" s="448">
        <v>66.279069767441896</v>
      </c>
      <c r="AI23" s="448">
        <v>39.534883720930203</v>
      </c>
      <c r="AJ23" s="448">
        <v>30.337078651685399</v>
      </c>
      <c r="AK23" s="448">
        <v>34.883720930232599</v>
      </c>
      <c r="AL23" s="448">
        <v>58.695652173912997</v>
      </c>
      <c r="AM23" s="448">
        <v>64.130434782608702</v>
      </c>
      <c r="AN23" s="450">
        <v>79.569892473118301</v>
      </c>
      <c r="AP23" s="441"/>
      <c r="AQ23" s="441"/>
      <c r="AR23" s="441"/>
      <c r="AS23" s="441"/>
      <c r="AT23" s="441"/>
      <c r="AU23" s="441"/>
      <c r="AV23" s="441"/>
      <c r="AW23" s="441"/>
      <c r="AX23" s="72"/>
      <c r="AY23" s="72"/>
      <c r="AZ23" s="72"/>
      <c r="BA23" s="72"/>
    </row>
    <row r="24" spans="1:53">
      <c r="A24" s="367" t="s">
        <v>73</v>
      </c>
      <c r="B24" s="364">
        <v>70.588235294117695</v>
      </c>
      <c r="C24" s="362">
        <v>61.538461538461497</v>
      </c>
      <c r="D24" s="364">
        <v>-8.6956521739130395</v>
      </c>
      <c r="E24" s="227">
        <v>18.75</v>
      </c>
      <c r="F24" s="227">
        <v>66.6666666666667</v>
      </c>
      <c r="G24" s="227">
        <v>50</v>
      </c>
      <c r="H24" s="227">
        <v>56.25</v>
      </c>
      <c r="I24" s="227">
        <v>40</v>
      </c>
      <c r="J24" s="381">
        <v>47.368421052631597</v>
      </c>
      <c r="K24" s="227">
        <v>77.7777777777778</v>
      </c>
      <c r="L24" s="227">
        <v>61.1111111111111</v>
      </c>
      <c r="M24" s="382">
        <v>78.3783783783784</v>
      </c>
      <c r="N24" s="227">
        <v>63.157894736842103</v>
      </c>
      <c r="O24" s="227">
        <v>47.2222222222222</v>
      </c>
      <c r="P24" s="227">
        <v>53.3333333333333</v>
      </c>
      <c r="Q24" s="227">
        <v>14.634146341463399</v>
      </c>
      <c r="R24" s="81">
        <v>44.3</v>
      </c>
      <c r="S24" s="227">
        <v>42.857142857142897</v>
      </c>
      <c r="T24" s="227">
        <v>73.562248037830301</v>
      </c>
      <c r="U24" s="227">
        <v>56.637168141592902</v>
      </c>
      <c r="V24" s="81">
        <v>41.5</v>
      </c>
      <c r="W24" s="81">
        <v>67.857142857142904</v>
      </c>
      <c r="X24" s="81">
        <v>68.807339449541303</v>
      </c>
      <c r="Y24" s="227">
        <v>54.1666666666667</v>
      </c>
      <c r="Z24" s="81">
        <v>62.2950819672131</v>
      </c>
      <c r="AA24" s="81">
        <v>50.450450450450496</v>
      </c>
      <c r="AB24" s="81">
        <v>64.957264957264996</v>
      </c>
      <c r="AC24" s="227">
        <v>47.368421052631597</v>
      </c>
      <c r="AD24" s="81">
        <v>73.949579831932795</v>
      </c>
      <c r="AE24" s="81">
        <v>69.298245614035096</v>
      </c>
      <c r="AF24" s="81">
        <v>59.349593495934997</v>
      </c>
      <c r="AG24" s="448">
        <v>70.338983050847503</v>
      </c>
      <c r="AH24" s="448">
        <v>52.212389380531</v>
      </c>
      <c r="AI24" s="448">
        <v>46.086956521739097</v>
      </c>
      <c r="AJ24" s="448">
        <v>40.178571428571402</v>
      </c>
      <c r="AK24" s="448">
        <v>45.370370370370402</v>
      </c>
      <c r="AL24" s="448">
        <v>65.384615384615401</v>
      </c>
      <c r="AM24" s="448">
        <v>66.019417475728204</v>
      </c>
      <c r="AN24" s="450">
        <v>83.620689655172399</v>
      </c>
      <c r="AP24" s="441"/>
      <c r="AQ24" s="441"/>
      <c r="AR24" s="441"/>
      <c r="AS24" s="441"/>
      <c r="AT24" s="441"/>
      <c r="AU24" s="441"/>
      <c r="AV24" s="441"/>
      <c r="AW24" s="441"/>
      <c r="AX24" s="72"/>
      <c r="AY24" s="72"/>
      <c r="AZ24" s="72"/>
      <c r="BA24" s="72"/>
    </row>
    <row r="25" spans="1:53">
      <c r="A25" s="368" t="s">
        <v>74</v>
      </c>
      <c r="B25" s="364">
        <v>75</v>
      </c>
      <c r="C25" s="362">
        <v>-100</v>
      </c>
      <c r="D25" s="364">
        <v>100</v>
      </c>
      <c r="E25" s="227">
        <v>0</v>
      </c>
      <c r="F25" s="227">
        <v>0</v>
      </c>
      <c r="G25" s="227">
        <v>0</v>
      </c>
      <c r="H25" s="227">
        <v>100</v>
      </c>
      <c r="I25" s="227">
        <v>100</v>
      </c>
      <c r="J25" s="381">
        <v>0</v>
      </c>
      <c r="K25" s="227">
        <v>100</v>
      </c>
      <c r="L25" s="227">
        <v>33.3333333333333</v>
      </c>
      <c r="M25" s="382">
        <v>40</v>
      </c>
      <c r="N25" s="227">
        <v>87.5</v>
      </c>
      <c r="O25" s="227">
        <v>88.8888888888889</v>
      </c>
      <c r="P25" s="227">
        <v>0</v>
      </c>
      <c r="Q25" s="227">
        <v>36.363636363636402</v>
      </c>
      <c r="R25" s="227">
        <v>66.7</v>
      </c>
      <c r="S25" s="227">
        <v>17.647058823529399</v>
      </c>
      <c r="T25" s="227">
        <v>42.105263157894697</v>
      </c>
      <c r="U25" s="227">
        <v>55</v>
      </c>
      <c r="V25" s="227">
        <v>43.3333333333333</v>
      </c>
      <c r="W25" s="227">
        <v>76</v>
      </c>
      <c r="X25" s="227">
        <v>48</v>
      </c>
      <c r="Y25" s="227">
        <v>40</v>
      </c>
      <c r="Z25" s="227">
        <v>56</v>
      </c>
      <c r="AA25" s="227">
        <v>54.1666666666667</v>
      </c>
      <c r="AB25" s="227">
        <v>76.923076923076906</v>
      </c>
      <c r="AC25" s="227">
        <v>53.846153846153797</v>
      </c>
      <c r="AD25" s="227">
        <v>81.481481481481495</v>
      </c>
      <c r="AE25" s="227">
        <v>75</v>
      </c>
      <c r="AF25" s="227">
        <v>72</v>
      </c>
      <c r="AG25" s="448">
        <v>76</v>
      </c>
      <c r="AH25" s="448">
        <v>61.538461538461497</v>
      </c>
      <c r="AI25" s="448">
        <v>81.818181818181799</v>
      </c>
      <c r="AJ25" s="448">
        <v>40.740740740740698</v>
      </c>
      <c r="AK25" s="448">
        <v>68.965517241379303</v>
      </c>
      <c r="AL25" s="448">
        <v>88.461538461538495</v>
      </c>
      <c r="AM25" s="448">
        <v>70.8333333333333</v>
      </c>
      <c r="AN25" s="450">
        <v>100</v>
      </c>
      <c r="AP25" s="441"/>
      <c r="AQ25" s="441"/>
      <c r="AR25" s="441"/>
      <c r="AS25" s="441"/>
      <c r="AT25" s="441"/>
      <c r="AU25" s="441"/>
      <c r="AV25" s="441"/>
      <c r="AW25" s="441"/>
      <c r="AX25" s="72"/>
      <c r="AY25" s="72"/>
      <c r="AZ25" s="72"/>
      <c r="BA25" s="72"/>
    </row>
    <row r="26" spans="1:53">
      <c r="A26" s="368" t="s">
        <v>75</v>
      </c>
      <c r="B26" s="364">
        <v>91.6666666666667</v>
      </c>
      <c r="C26" s="362">
        <v>52.173913043478301</v>
      </c>
      <c r="D26" s="364">
        <v>100</v>
      </c>
      <c r="E26" s="227">
        <v>100</v>
      </c>
      <c r="F26" s="227">
        <v>61.538461538461497</v>
      </c>
      <c r="G26" s="227">
        <v>60</v>
      </c>
      <c r="H26" s="227">
        <v>70</v>
      </c>
      <c r="I26" s="227">
        <v>100</v>
      </c>
      <c r="J26" s="381">
        <v>86.363636363636402</v>
      </c>
      <c r="K26" s="227">
        <v>75</v>
      </c>
      <c r="L26" s="227">
        <v>74.358974358974393</v>
      </c>
      <c r="M26" s="382">
        <v>83.3333333333333</v>
      </c>
      <c r="N26" s="227">
        <v>71.428571428571402</v>
      </c>
      <c r="O26" s="227">
        <v>51.219512195122</v>
      </c>
      <c r="P26" s="227">
        <v>61.764705882352899</v>
      </c>
      <c r="Q26" s="227">
        <v>36.1111111111111</v>
      </c>
      <c r="R26" s="227">
        <v>72.2</v>
      </c>
      <c r="S26" s="227">
        <v>50</v>
      </c>
      <c r="T26" s="227">
        <v>47.058823529411796</v>
      </c>
      <c r="U26" s="227">
        <v>43.75</v>
      </c>
      <c r="V26" s="227">
        <v>26.470588235294102</v>
      </c>
      <c r="W26" s="227">
        <v>74.193548387096797</v>
      </c>
      <c r="X26" s="227">
        <v>100</v>
      </c>
      <c r="Y26" s="227">
        <v>62.857142857142897</v>
      </c>
      <c r="Z26" s="227">
        <v>63.636363636363598</v>
      </c>
      <c r="AA26" s="227">
        <v>54.838709677419402</v>
      </c>
      <c r="AB26" s="227">
        <v>61.290322580645203</v>
      </c>
      <c r="AC26" s="227">
        <v>38.709677419354797</v>
      </c>
      <c r="AD26" s="227">
        <v>81.25</v>
      </c>
      <c r="AE26" s="227">
        <v>63.3333333333333</v>
      </c>
      <c r="AF26" s="227">
        <v>47.058823529411796</v>
      </c>
      <c r="AG26" s="448">
        <v>66.6666666666667</v>
      </c>
      <c r="AH26" s="448">
        <v>43.75</v>
      </c>
      <c r="AI26" s="448">
        <v>45.714285714285701</v>
      </c>
      <c r="AJ26" s="448">
        <v>65.625</v>
      </c>
      <c r="AK26" s="448">
        <v>44</v>
      </c>
      <c r="AL26" s="448">
        <v>60</v>
      </c>
      <c r="AM26" s="448">
        <v>89.473684210526301</v>
      </c>
      <c r="AN26" s="450">
        <v>76.470588235294102</v>
      </c>
      <c r="AP26" s="441"/>
      <c r="AQ26" s="441"/>
      <c r="AR26" s="441"/>
      <c r="AS26" s="441"/>
      <c r="AT26" s="441"/>
      <c r="AU26" s="441"/>
      <c r="AV26" s="441"/>
      <c r="AW26" s="441"/>
      <c r="AX26" s="72"/>
      <c r="AY26" s="72"/>
      <c r="AZ26" s="72"/>
      <c r="BA26" s="72"/>
    </row>
    <row r="27" spans="1:53">
      <c r="A27" s="368" t="s">
        <v>77</v>
      </c>
      <c r="B27" s="364">
        <v>62.5</v>
      </c>
      <c r="C27" s="362">
        <v>0</v>
      </c>
      <c r="D27" s="364">
        <v>0</v>
      </c>
      <c r="E27" s="227">
        <v>0</v>
      </c>
      <c r="F27" s="227">
        <v>0</v>
      </c>
      <c r="G27" s="227">
        <v>30</v>
      </c>
      <c r="H27" s="227">
        <v>37.5</v>
      </c>
      <c r="I27" s="227">
        <v>100</v>
      </c>
      <c r="J27" s="381">
        <v>57.894736842105303</v>
      </c>
      <c r="K27" s="227">
        <v>60.714285714285701</v>
      </c>
      <c r="L27" s="227">
        <v>70</v>
      </c>
      <c r="M27" s="382">
        <v>63.636363636363598</v>
      </c>
      <c r="N27" s="227">
        <v>36.363636363636402</v>
      </c>
      <c r="O27" s="227">
        <v>73.3333333333333</v>
      </c>
      <c r="P27" s="227">
        <v>47.058823529411796</v>
      </c>
      <c r="Q27" s="227">
        <v>6.25</v>
      </c>
      <c r="R27" s="227">
        <v>25.9</v>
      </c>
      <c r="S27" s="227">
        <v>46.428571428571402</v>
      </c>
      <c r="T27" s="227">
        <v>74.193548387096797</v>
      </c>
      <c r="U27" s="227">
        <v>56.6666666666667</v>
      </c>
      <c r="V27" s="227">
        <v>42.857142857142897</v>
      </c>
      <c r="W27" s="227">
        <v>58.620689655172399</v>
      </c>
      <c r="X27" s="227">
        <v>70.9677419354839</v>
      </c>
      <c r="Y27" s="227">
        <v>50</v>
      </c>
      <c r="Z27" s="227">
        <v>69.696969696969703</v>
      </c>
      <c r="AA27" s="227">
        <v>44.4444444444444</v>
      </c>
      <c r="AB27" s="227">
        <v>71.875</v>
      </c>
      <c r="AC27" s="227">
        <v>37.931034482758598</v>
      </c>
      <c r="AD27" s="227">
        <v>66.6666666666667</v>
      </c>
      <c r="AE27" s="227">
        <v>88.461538461538495</v>
      </c>
      <c r="AF27" s="227">
        <v>51.612903225806399</v>
      </c>
      <c r="AG27" s="448">
        <v>62.068965517241402</v>
      </c>
      <c r="AH27" s="448">
        <v>71.428571428571402</v>
      </c>
      <c r="AI27" s="448">
        <v>33.3333333333333</v>
      </c>
      <c r="AJ27" s="448">
        <v>8</v>
      </c>
      <c r="AK27" s="448">
        <v>29.629629629629601</v>
      </c>
      <c r="AL27" s="448">
        <v>38.461538461538503</v>
      </c>
      <c r="AM27" s="448">
        <v>43.3333333333333</v>
      </c>
      <c r="AN27" s="450">
        <v>77.7777777777778</v>
      </c>
      <c r="AP27" s="441"/>
      <c r="AQ27" s="441"/>
      <c r="AR27" s="441"/>
      <c r="AS27" s="441"/>
      <c r="AT27" s="441"/>
      <c r="AU27" s="441"/>
      <c r="AV27" s="441"/>
      <c r="AW27" s="441"/>
      <c r="AX27" s="72"/>
      <c r="AY27" s="72"/>
      <c r="AZ27" s="72"/>
      <c r="BA27" s="72"/>
    </row>
    <row r="28" spans="1:53">
      <c r="A28" s="368" t="s">
        <v>78</v>
      </c>
      <c r="B28" s="364">
        <v>100</v>
      </c>
      <c r="C28" s="362">
        <v>66.6666666666667</v>
      </c>
      <c r="D28" s="364">
        <v>41.6666666666667</v>
      </c>
      <c r="E28" s="227">
        <v>25</v>
      </c>
      <c r="F28" s="227">
        <v>0</v>
      </c>
      <c r="G28" s="227">
        <v>40</v>
      </c>
      <c r="H28" s="227">
        <v>50</v>
      </c>
      <c r="I28" s="227">
        <v>100</v>
      </c>
      <c r="J28" s="381">
        <v>57.142857142857103</v>
      </c>
      <c r="K28" s="227">
        <v>50</v>
      </c>
      <c r="L28" s="227">
        <v>44.4444444444444</v>
      </c>
      <c r="M28" s="382">
        <v>60</v>
      </c>
      <c r="N28" s="227">
        <v>75</v>
      </c>
      <c r="O28" s="227">
        <v>33.3333333333333</v>
      </c>
      <c r="P28" s="227">
        <v>42.857142857142897</v>
      </c>
      <c r="Q28" s="227">
        <v>45.8333333333333</v>
      </c>
      <c r="R28" s="227">
        <v>0</v>
      </c>
      <c r="S28" s="227">
        <v>46.428571428571402</v>
      </c>
      <c r="T28" s="227">
        <v>32</v>
      </c>
      <c r="U28" s="227">
        <v>70.9677419354839</v>
      </c>
      <c r="V28" s="227">
        <v>57.7</v>
      </c>
      <c r="W28" s="227">
        <v>62.962962962962997</v>
      </c>
      <c r="X28" s="227">
        <v>52</v>
      </c>
      <c r="Y28" s="227">
        <v>59.375</v>
      </c>
      <c r="Z28" s="227">
        <v>58.064516129032299</v>
      </c>
      <c r="AA28" s="227">
        <v>48.275862068965502</v>
      </c>
      <c r="AB28" s="227">
        <v>50</v>
      </c>
      <c r="AC28" s="227">
        <v>60.714285714285701</v>
      </c>
      <c r="AD28" s="227">
        <v>66.6666666666667</v>
      </c>
      <c r="AE28" s="227">
        <v>53.3333333333333</v>
      </c>
      <c r="AF28" s="227">
        <v>69.696969696969703</v>
      </c>
      <c r="AG28" s="449">
        <v>77.419354838709694</v>
      </c>
      <c r="AH28" s="449">
        <v>33.3333333333333</v>
      </c>
      <c r="AI28" s="449">
        <v>32.258064516128997</v>
      </c>
      <c r="AJ28" s="449">
        <v>39.285714285714299</v>
      </c>
      <c r="AK28" s="449">
        <v>37.037037037037003</v>
      </c>
      <c r="AL28" s="449">
        <v>74.074074074074105</v>
      </c>
      <c r="AM28" s="449">
        <v>70</v>
      </c>
      <c r="AN28" s="451">
        <v>83.870967741935502</v>
      </c>
      <c r="AP28" s="441"/>
      <c r="AQ28" s="441"/>
      <c r="AR28" s="441"/>
      <c r="AS28" s="441"/>
      <c r="AT28" s="441"/>
      <c r="AU28" s="441"/>
      <c r="AV28" s="441"/>
      <c r="AW28" s="441"/>
      <c r="AX28" s="72"/>
      <c r="AY28" s="72"/>
      <c r="AZ28" s="72"/>
      <c r="BA28" s="72"/>
    </row>
    <row r="29" spans="1:53" s="282" customFormat="1">
      <c r="A29" s="651" t="s">
        <v>82</v>
      </c>
      <c r="B29" s="633"/>
      <c r="C29" s="633"/>
      <c r="D29" s="633"/>
      <c r="E29" s="633"/>
      <c r="F29" s="633"/>
      <c r="G29" s="633"/>
      <c r="H29" s="633"/>
      <c r="I29" s="633"/>
      <c r="J29" s="633"/>
      <c r="K29" s="633"/>
      <c r="L29" s="633"/>
      <c r="M29" s="633"/>
      <c r="N29" s="633"/>
      <c r="O29" s="383"/>
      <c r="P29" s="383"/>
      <c r="Q29" s="383"/>
      <c r="R29" s="383"/>
      <c r="S29" s="383"/>
      <c r="T29" s="383"/>
      <c r="U29" s="383"/>
      <c r="V29" s="391"/>
      <c r="W29" s="391"/>
      <c r="X29" s="383"/>
      <c r="Y29" s="383"/>
      <c r="Z29" s="383"/>
      <c r="AA29" s="383"/>
      <c r="AB29" s="383"/>
      <c r="AC29" s="383"/>
      <c r="AD29" s="383"/>
      <c r="AE29" s="383"/>
      <c r="AF29" s="383"/>
      <c r="AG29" s="266"/>
      <c r="AH29" s="266"/>
      <c r="AI29" s="266"/>
      <c r="AJ29" s="266"/>
      <c r="AK29" s="227"/>
      <c r="AL29" s="227"/>
      <c r="AM29" s="227"/>
      <c r="AN29" s="246"/>
      <c r="AP29" s="442"/>
      <c r="AQ29" s="442"/>
      <c r="AR29" s="442"/>
      <c r="AS29" s="442"/>
      <c r="AT29" s="442"/>
      <c r="AU29" s="442"/>
      <c r="AV29" s="442"/>
      <c r="AW29" s="442"/>
      <c r="AX29" s="72"/>
      <c r="AY29" s="72"/>
      <c r="AZ29" s="72"/>
      <c r="BA29" s="72"/>
    </row>
    <row r="30" spans="1:53">
      <c r="A30" s="363" t="s">
        <v>68</v>
      </c>
      <c r="B30" s="364">
        <v>5.5555555555555598</v>
      </c>
      <c r="C30" s="364">
        <v>-3.8461538461538498</v>
      </c>
      <c r="D30" s="364">
        <v>-4.3478260869565197</v>
      </c>
      <c r="E30" s="227">
        <v>33.3333333333333</v>
      </c>
      <c r="F30" s="227">
        <v>27.7777777777778</v>
      </c>
      <c r="G30" s="227">
        <v>0</v>
      </c>
      <c r="H30" s="227">
        <v>-9.0909090909090899</v>
      </c>
      <c r="I30" s="227">
        <v>10.6666666666667</v>
      </c>
      <c r="J30" s="227">
        <v>15.789473684210501</v>
      </c>
      <c r="K30" s="227">
        <v>35.164835164835203</v>
      </c>
      <c r="L30" s="227">
        <v>22.413793103448299</v>
      </c>
      <c r="M30" s="227">
        <v>21.100917431192698</v>
      </c>
      <c r="N30" s="227">
        <v>36.6666666666667</v>
      </c>
      <c r="O30" s="227">
        <v>3.52941176470588</v>
      </c>
      <c r="P30" s="227">
        <v>27</v>
      </c>
      <c r="Q30" s="227">
        <v>14.678899082568799</v>
      </c>
      <c r="R30" s="227">
        <v>3.3</v>
      </c>
      <c r="S30" s="227">
        <v>-3.0927835051546402</v>
      </c>
      <c r="T30" s="227">
        <v>6.6666666666666696</v>
      </c>
      <c r="U30" s="227">
        <v>11</v>
      </c>
      <c r="V30" s="227">
        <v>10.4166666666667</v>
      </c>
      <c r="W30" s="227">
        <v>10.752688172042999</v>
      </c>
      <c r="X30" s="227">
        <v>22.9166666666667</v>
      </c>
      <c r="Y30" s="227">
        <v>24.271844660194201</v>
      </c>
      <c r="Z30" s="227">
        <v>5</v>
      </c>
      <c r="AA30" s="227">
        <v>6.25</v>
      </c>
      <c r="AB30" s="227">
        <v>3.1914893617021298</v>
      </c>
      <c r="AC30" s="227">
        <v>4.3010752688171996</v>
      </c>
      <c r="AD30" s="227">
        <v>-3.1914893617021298</v>
      </c>
      <c r="AE30" s="227">
        <v>5.9405940594059397</v>
      </c>
      <c r="AF30" s="227">
        <v>-4.3010752688171996</v>
      </c>
      <c r="AG30" s="448">
        <v>-4.0404040404040398</v>
      </c>
      <c r="AH30" s="448">
        <v>0.970873786407767</v>
      </c>
      <c r="AI30" s="448">
        <v>-26.851851851851901</v>
      </c>
      <c r="AJ30" s="448">
        <v>-19.6078431372549</v>
      </c>
      <c r="AK30" s="448">
        <v>-14.4329896907216</v>
      </c>
      <c r="AL30" s="448">
        <v>-9.0909090909090899</v>
      </c>
      <c r="AM30" s="448">
        <v>-2.1052631578947398</v>
      </c>
      <c r="AN30" s="450">
        <v>20.202020202020201</v>
      </c>
      <c r="AP30" s="441"/>
      <c r="AQ30" s="441"/>
      <c r="AR30" s="441"/>
      <c r="AS30" s="441"/>
      <c r="AT30" s="441"/>
      <c r="AU30" s="441"/>
      <c r="AV30" s="441"/>
      <c r="AW30" s="441"/>
      <c r="AX30" s="72"/>
      <c r="AY30" s="72"/>
      <c r="AZ30" s="72"/>
      <c r="BA30" s="72"/>
    </row>
    <row r="31" spans="1:53">
      <c r="A31" s="367" t="s">
        <v>69</v>
      </c>
      <c r="B31" s="364">
        <v>33.3333333333333</v>
      </c>
      <c r="C31" s="364">
        <v>0</v>
      </c>
      <c r="D31" s="364">
        <v>0</v>
      </c>
      <c r="E31" s="227">
        <v>0</v>
      </c>
      <c r="F31" s="227">
        <v>60</v>
      </c>
      <c r="G31" s="227">
        <v>0</v>
      </c>
      <c r="H31" s="227">
        <v>40</v>
      </c>
      <c r="I31" s="227">
        <v>33.3333333333333</v>
      </c>
      <c r="J31" s="227">
        <v>14.285714285714301</v>
      </c>
      <c r="K31" s="227">
        <v>42.857142857142897</v>
      </c>
      <c r="L31" s="227">
        <v>25</v>
      </c>
      <c r="M31" s="227">
        <v>46.153846153846203</v>
      </c>
      <c r="N31" s="227">
        <v>33.3333333333333</v>
      </c>
      <c r="O31" s="227">
        <v>55.5555555555556</v>
      </c>
      <c r="P31" s="227">
        <v>26.6666666666667</v>
      </c>
      <c r="Q31" s="227">
        <v>47.619047619047599</v>
      </c>
      <c r="R31" s="227">
        <v>25.6</v>
      </c>
      <c r="S31" s="227">
        <v>18.181818181818201</v>
      </c>
      <c r="T31" s="227">
        <v>23.8095238095238</v>
      </c>
      <c r="U31" s="227">
        <v>18.604651162790699</v>
      </c>
      <c r="V31" s="227">
        <v>17.5</v>
      </c>
      <c r="W31" s="227">
        <v>25.531914893617</v>
      </c>
      <c r="X31" s="227">
        <v>-4.6511627906976702</v>
      </c>
      <c r="Y31" s="227">
        <v>8.3333333333333304</v>
      </c>
      <c r="Z31" s="227">
        <v>13.5135135135135</v>
      </c>
      <c r="AA31" s="227">
        <v>11.363636363636401</v>
      </c>
      <c r="AB31" s="227">
        <v>-23.8095238095238</v>
      </c>
      <c r="AC31" s="227">
        <v>-16.6666666666667</v>
      </c>
      <c r="AD31" s="227">
        <v>4.5454545454545503</v>
      </c>
      <c r="AE31" s="227">
        <v>0</v>
      </c>
      <c r="AF31" s="227">
        <v>-4.8780487804878003</v>
      </c>
      <c r="AG31" s="448">
        <v>-14.5833333333333</v>
      </c>
      <c r="AH31" s="448">
        <v>-10.4166666666667</v>
      </c>
      <c r="AI31" s="448">
        <v>-12.1951219512195</v>
      </c>
      <c r="AJ31" s="448">
        <v>-27.659574468085101</v>
      </c>
      <c r="AK31" s="448">
        <v>-15.6862745098039</v>
      </c>
      <c r="AL31" s="448">
        <v>6.8181818181818201</v>
      </c>
      <c r="AM31" s="448">
        <v>12.7659574468085</v>
      </c>
      <c r="AN31" s="450">
        <v>7.1428571428571397</v>
      </c>
      <c r="AP31" s="441"/>
      <c r="AQ31" s="441"/>
      <c r="AR31" s="441"/>
      <c r="AS31" s="441"/>
      <c r="AT31" s="441"/>
      <c r="AU31" s="441"/>
      <c r="AV31" s="441"/>
      <c r="AW31" s="441"/>
      <c r="AX31" s="72"/>
      <c r="AY31" s="72"/>
      <c r="AZ31" s="72"/>
      <c r="BA31" s="72"/>
    </row>
    <row r="32" spans="1:53">
      <c r="A32" s="367" t="s">
        <v>71</v>
      </c>
      <c r="B32" s="364">
        <v>30</v>
      </c>
      <c r="C32" s="364">
        <v>17.3913043478261</v>
      </c>
      <c r="D32" s="364">
        <v>-5.5555555555555598</v>
      </c>
      <c r="E32" s="227">
        <v>-25</v>
      </c>
      <c r="F32" s="227">
        <v>14.285714285714301</v>
      </c>
      <c r="G32" s="227">
        <v>19.354838709677399</v>
      </c>
      <c r="H32" s="227">
        <v>18.600000000000001</v>
      </c>
      <c r="I32" s="227">
        <v>20.8333333333333</v>
      </c>
      <c r="J32" s="227">
        <v>9.0909090909090899</v>
      </c>
      <c r="K32" s="227">
        <v>37.5</v>
      </c>
      <c r="L32" s="227">
        <v>33.8983050847458</v>
      </c>
      <c r="M32" s="227">
        <v>22.5352112676056</v>
      </c>
      <c r="N32" s="227">
        <v>19.696969696969699</v>
      </c>
      <c r="O32" s="227">
        <v>28.947368421052602</v>
      </c>
      <c r="P32" s="227">
        <v>45.8333333333333</v>
      </c>
      <c r="Q32" s="227">
        <v>32.394366197183103</v>
      </c>
      <c r="R32" s="227">
        <v>7.7</v>
      </c>
      <c r="S32" s="227">
        <v>13.1313131313131</v>
      </c>
      <c r="T32" s="227">
        <v>13.7931034482759</v>
      </c>
      <c r="U32" s="227">
        <v>18.085106382978701</v>
      </c>
      <c r="V32" s="227">
        <v>8.5106382978723403</v>
      </c>
      <c r="W32" s="227">
        <v>26.966292134831502</v>
      </c>
      <c r="X32" s="227">
        <v>13.9784946236559</v>
      </c>
      <c r="Y32" s="227">
        <v>25</v>
      </c>
      <c r="Z32" s="227">
        <v>7.4074074074074101</v>
      </c>
      <c r="AA32" s="227">
        <v>-1.1235955056179801</v>
      </c>
      <c r="AB32" s="227">
        <v>7.5268817204301097</v>
      </c>
      <c r="AC32" s="227">
        <v>-1.1235955056179801</v>
      </c>
      <c r="AD32" s="227">
        <v>-3.4090909090909101</v>
      </c>
      <c r="AE32" s="227">
        <v>14.9425287356322</v>
      </c>
      <c r="AF32" s="227">
        <v>7.9545454545454497</v>
      </c>
      <c r="AG32" s="448">
        <v>0</v>
      </c>
      <c r="AH32" s="448">
        <v>0</v>
      </c>
      <c r="AI32" s="448">
        <v>-25.581395348837201</v>
      </c>
      <c r="AJ32" s="448">
        <v>-12.3595505617978</v>
      </c>
      <c r="AK32" s="448">
        <v>-8.1395348837209305</v>
      </c>
      <c r="AL32" s="448">
        <v>0</v>
      </c>
      <c r="AM32" s="448">
        <v>-5.4347826086956497</v>
      </c>
      <c r="AN32" s="450">
        <v>29.0322580645161</v>
      </c>
      <c r="AP32" s="441"/>
      <c r="AQ32" s="441"/>
      <c r="AR32" s="441"/>
      <c r="AS32" s="441"/>
      <c r="AT32" s="441"/>
      <c r="AU32" s="441"/>
      <c r="AV32" s="441"/>
      <c r="AW32" s="441"/>
      <c r="AX32" s="72"/>
      <c r="AY32" s="72"/>
      <c r="AZ32" s="72"/>
      <c r="BA32" s="72"/>
    </row>
    <row r="33" spans="1:53">
      <c r="A33" s="374" t="s">
        <v>84</v>
      </c>
      <c r="B33" s="370">
        <v>16.2790697674419</v>
      </c>
      <c r="C33" s="370">
        <v>28.846153846153801</v>
      </c>
      <c r="D33" s="370">
        <v>0</v>
      </c>
      <c r="E33" s="373">
        <v>-8.3000000000000007</v>
      </c>
      <c r="F33" s="373">
        <v>4.5</v>
      </c>
      <c r="G33" s="373">
        <v>0</v>
      </c>
      <c r="H33" s="373">
        <v>6.9</v>
      </c>
      <c r="I33" s="373">
        <v>0</v>
      </c>
      <c r="J33" s="373">
        <v>5.2631578947368398</v>
      </c>
      <c r="K33" s="373">
        <v>33.3333333333333</v>
      </c>
      <c r="L33" s="373">
        <v>61.1111111111111</v>
      </c>
      <c r="M33" s="373">
        <v>27.027027027027</v>
      </c>
      <c r="N33" s="373">
        <v>28.947368421052602</v>
      </c>
      <c r="O33" s="373">
        <v>11.1111111111111</v>
      </c>
      <c r="P33" s="373">
        <v>33.3333333333333</v>
      </c>
      <c r="Q33" s="373">
        <v>14.634146341463399</v>
      </c>
      <c r="R33" s="373">
        <v>28.3</v>
      </c>
      <c r="S33" s="373">
        <v>18.095238095238098</v>
      </c>
      <c r="T33" s="373">
        <v>19.2660550458716</v>
      </c>
      <c r="U33" s="373">
        <v>24.778761061946899</v>
      </c>
      <c r="V33" s="373">
        <v>5.9</v>
      </c>
      <c r="W33" s="373">
        <v>33.035714285714299</v>
      </c>
      <c r="X33" s="373">
        <v>29.310344827586199</v>
      </c>
      <c r="Y33" s="373">
        <v>31.6666666666667</v>
      </c>
      <c r="Z33" s="373">
        <v>28.688524590163901</v>
      </c>
      <c r="AA33" s="373">
        <v>15.315315315315299</v>
      </c>
      <c r="AB33" s="373">
        <v>29.914529914529901</v>
      </c>
      <c r="AC33" s="373">
        <v>14.0350877192982</v>
      </c>
      <c r="AD33" s="373">
        <v>17.647058823529399</v>
      </c>
      <c r="AE33" s="373">
        <v>35.087719298245602</v>
      </c>
      <c r="AF33" s="373">
        <v>13.821138211382101</v>
      </c>
      <c r="AG33" s="449">
        <v>17.796610169491501</v>
      </c>
      <c r="AH33" s="449">
        <v>8.8495575221238898</v>
      </c>
      <c r="AI33" s="449">
        <v>1.73913043478261</v>
      </c>
      <c r="AJ33" s="449">
        <v>-11.7117117117117</v>
      </c>
      <c r="AK33" s="449">
        <v>-6.9565217391304301</v>
      </c>
      <c r="AL33" s="449">
        <v>8.03571428571429</v>
      </c>
      <c r="AM33" s="449">
        <v>10.3448275862069</v>
      </c>
      <c r="AN33" s="451">
        <v>22.413793103448299</v>
      </c>
      <c r="AP33" s="441"/>
      <c r="AQ33" s="441"/>
      <c r="AR33" s="441"/>
      <c r="AS33" s="441"/>
      <c r="AT33" s="441"/>
      <c r="AU33" s="441"/>
      <c r="AV33" s="441"/>
      <c r="AW33" s="441"/>
      <c r="AX33" s="72"/>
      <c r="AY33" s="72"/>
      <c r="AZ33" s="72"/>
      <c r="BA33" s="72"/>
    </row>
    <row r="34" spans="1:53" s="282" customFormat="1">
      <c r="A34" s="652" t="s">
        <v>85</v>
      </c>
      <c r="B34" s="653"/>
      <c r="C34" s="653"/>
      <c r="D34" s="653"/>
      <c r="E34" s="653"/>
      <c r="F34" s="653"/>
      <c r="G34" s="653"/>
      <c r="H34" s="653"/>
      <c r="I34" s="653"/>
      <c r="J34" s="653"/>
      <c r="K34" s="653"/>
      <c r="L34" s="653"/>
      <c r="M34" s="653"/>
      <c r="N34" s="653"/>
      <c r="O34" s="227"/>
      <c r="P34" s="227"/>
      <c r="Q34" s="227"/>
      <c r="R34" s="227"/>
      <c r="S34" s="227"/>
      <c r="T34" s="227"/>
      <c r="U34" s="227"/>
      <c r="V34" s="266"/>
      <c r="W34" s="266"/>
      <c r="X34" s="227"/>
      <c r="Y34" s="227"/>
      <c r="Z34" s="227"/>
      <c r="AA34" s="227"/>
      <c r="AB34" s="227"/>
      <c r="AC34" s="227"/>
      <c r="AD34" s="227"/>
      <c r="AE34" s="227"/>
      <c r="AF34" s="227"/>
      <c r="AG34" s="266"/>
      <c r="AH34" s="266"/>
      <c r="AI34" s="266"/>
      <c r="AJ34" s="266"/>
      <c r="AK34" s="227"/>
      <c r="AL34" s="227"/>
      <c r="AM34" s="227"/>
      <c r="AN34" s="246"/>
      <c r="AP34" s="442"/>
      <c r="AQ34" s="442"/>
      <c r="AR34" s="442"/>
      <c r="AS34" s="442"/>
      <c r="AT34" s="442"/>
      <c r="AU34" s="442"/>
      <c r="AV34" s="442"/>
      <c r="AW34" s="442"/>
      <c r="AX34" s="72"/>
      <c r="AY34" s="72"/>
      <c r="AZ34" s="72"/>
      <c r="BA34" s="72"/>
    </row>
    <row r="35" spans="1:53">
      <c r="A35" s="367" t="s">
        <v>86</v>
      </c>
      <c r="B35" s="362">
        <v>76.190476190476204</v>
      </c>
      <c r="C35" s="362">
        <v>31</v>
      </c>
      <c r="D35" s="364">
        <v>13.9</v>
      </c>
      <c r="E35" s="227">
        <v>3.8</v>
      </c>
      <c r="F35" s="227">
        <v>13.2</v>
      </c>
      <c r="G35" s="227">
        <v>-9.3000000000000007</v>
      </c>
      <c r="H35" s="227">
        <v>-4.2253521126760498</v>
      </c>
      <c r="I35" s="385">
        <v>19.399999999999999</v>
      </c>
      <c r="J35" s="266">
        <v>28.2</v>
      </c>
      <c r="K35" s="227">
        <v>38.799999999999997</v>
      </c>
      <c r="L35" s="382">
        <v>38.9</v>
      </c>
      <c r="M35" s="382">
        <v>35.9</v>
      </c>
      <c r="N35" s="227">
        <v>32.200000000000003</v>
      </c>
      <c r="O35" s="227">
        <v>35</v>
      </c>
      <c r="P35" s="227">
        <v>28.4</v>
      </c>
      <c r="Q35" s="227">
        <v>14.3</v>
      </c>
      <c r="R35" s="227">
        <v>17.2</v>
      </c>
      <c r="S35" s="227">
        <v>15.5</v>
      </c>
      <c r="T35" s="227">
        <v>20.399999999999999</v>
      </c>
      <c r="U35" s="227">
        <v>26</v>
      </c>
      <c r="V35" s="266">
        <v>10.6</v>
      </c>
      <c r="W35" s="266">
        <v>24.1</v>
      </c>
      <c r="X35" s="227">
        <v>22.1264367816092</v>
      </c>
      <c r="Y35" s="227">
        <v>26.801152737752201</v>
      </c>
      <c r="Z35" s="227">
        <v>21.470588235294102</v>
      </c>
      <c r="AA35" s="227">
        <v>0.29411764705882198</v>
      </c>
      <c r="AB35" s="227">
        <v>18.4971098265896</v>
      </c>
      <c r="AC35" s="227">
        <v>5.2325581395348797</v>
      </c>
      <c r="AD35" s="227">
        <v>18.260869565217401</v>
      </c>
      <c r="AE35" s="227">
        <v>18.9111747851003</v>
      </c>
      <c r="AF35" s="227">
        <v>13.0434782608696</v>
      </c>
      <c r="AG35" s="448">
        <v>-2.5714285714285698</v>
      </c>
      <c r="AH35" s="448">
        <v>-0.57142857142856895</v>
      </c>
      <c r="AI35" s="448">
        <v>-26.571428571428601</v>
      </c>
      <c r="AJ35" s="448">
        <v>-23.428571428571399</v>
      </c>
      <c r="AK35" s="448">
        <v>-11.714285714285699</v>
      </c>
      <c r="AL35" s="448">
        <v>-8.3333333333333304</v>
      </c>
      <c r="AM35" s="448">
        <v>13.4285714285714</v>
      </c>
      <c r="AN35" s="450">
        <v>30.459770114942501</v>
      </c>
      <c r="AP35" s="441"/>
      <c r="AQ35" s="441"/>
      <c r="AR35" s="441"/>
      <c r="AS35" s="441"/>
      <c r="AT35" s="441"/>
      <c r="AU35" s="441"/>
      <c r="AV35" s="441"/>
      <c r="AW35" s="441"/>
      <c r="AX35" s="72"/>
      <c r="AY35" s="72"/>
      <c r="AZ35" s="72"/>
      <c r="BA35" s="72"/>
    </row>
    <row r="36" spans="1:53">
      <c r="A36" s="367" t="s">
        <v>87</v>
      </c>
      <c r="B36" s="364">
        <v>33.3333333333333</v>
      </c>
      <c r="C36" s="362">
        <v>31.7</v>
      </c>
      <c r="D36" s="364">
        <v>9.9</v>
      </c>
      <c r="E36" s="227">
        <v>16.3</v>
      </c>
      <c r="F36" s="227">
        <v>15.4</v>
      </c>
      <c r="G36" s="227">
        <v>-5</v>
      </c>
      <c r="H36" s="227">
        <v>2.8169014084507</v>
      </c>
      <c r="I36" s="385">
        <v>19.5</v>
      </c>
      <c r="J36" s="266">
        <v>22.6</v>
      </c>
      <c r="K36" s="227">
        <v>33.799999999999997</v>
      </c>
      <c r="L36" s="227">
        <v>37.799999999999997</v>
      </c>
      <c r="M36" s="382">
        <v>34.5</v>
      </c>
      <c r="N36" s="227">
        <v>30.6</v>
      </c>
      <c r="O36" s="227">
        <v>25</v>
      </c>
      <c r="P36" s="227">
        <v>29.8</v>
      </c>
      <c r="Q36" s="227">
        <v>14.6</v>
      </c>
      <c r="R36" s="227">
        <v>16.600000000000001</v>
      </c>
      <c r="S36" s="227">
        <v>12.5</v>
      </c>
      <c r="T36" s="227">
        <v>22.5</v>
      </c>
      <c r="U36" s="227">
        <v>23.5</v>
      </c>
      <c r="V36" s="266">
        <v>8.3000000000000007</v>
      </c>
      <c r="W36" s="266">
        <v>24.1</v>
      </c>
      <c r="X36" s="227">
        <v>23.275862068965498</v>
      </c>
      <c r="Y36" s="227">
        <v>28.818443804034601</v>
      </c>
      <c r="Z36" s="227">
        <v>18.823529411764699</v>
      </c>
      <c r="AA36" s="227">
        <v>4.4117647058823497</v>
      </c>
      <c r="AB36" s="227">
        <v>16.4739884393064</v>
      </c>
      <c r="AC36" s="227">
        <v>5.5232558139534902</v>
      </c>
      <c r="AD36" s="227">
        <v>17.681159420289902</v>
      </c>
      <c r="AE36" s="227">
        <v>18.624641833810902</v>
      </c>
      <c r="AF36" s="227">
        <v>13.913043478260899</v>
      </c>
      <c r="AG36" s="448">
        <v>0.57142857142857295</v>
      </c>
      <c r="AH36" s="448">
        <v>-4.2857142857142803</v>
      </c>
      <c r="AI36" s="448">
        <v>-25.714285714285701</v>
      </c>
      <c r="AJ36" s="448">
        <v>-22</v>
      </c>
      <c r="AK36" s="448">
        <v>-12.5714285714286</v>
      </c>
      <c r="AL36" s="448">
        <v>-6.05187319884726</v>
      </c>
      <c r="AM36" s="448">
        <v>6.5714285714285703</v>
      </c>
      <c r="AN36" s="450">
        <v>21.428571428571399</v>
      </c>
      <c r="AP36" s="441"/>
      <c r="AQ36" s="441"/>
      <c r="AR36" s="441"/>
      <c r="AS36" s="441"/>
      <c r="AT36" s="441"/>
      <c r="AU36" s="441"/>
      <c r="AV36" s="441"/>
      <c r="AW36" s="441"/>
      <c r="AX36" s="72"/>
      <c r="AY36" s="72"/>
      <c r="AZ36" s="72"/>
      <c r="BA36" s="72"/>
    </row>
    <row r="37" spans="1:53">
      <c r="A37" s="367" t="s">
        <v>88</v>
      </c>
      <c r="B37" s="364">
        <v>-15.476190476190499</v>
      </c>
      <c r="C37" s="364">
        <v>4.2</v>
      </c>
      <c r="D37" s="364">
        <v>-12.9</v>
      </c>
      <c r="E37" s="227">
        <v>-13.8</v>
      </c>
      <c r="F37" s="227">
        <v>13.2</v>
      </c>
      <c r="G37" s="227">
        <v>-2.8</v>
      </c>
      <c r="H37" s="227">
        <v>-5.6338028169014098</v>
      </c>
      <c r="I37" s="385">
        <v>5.2</v>
      </c>
      <c r="J37" s="266">
        <v>3.1</v>
      </c>
      <c r="K37" s="227">
        <v>6.3</v>
      </c>
      <c r="L37" s="227">
        <v>2.9</v>
      </c>
      <c r="M37" s="227">
        <v>2.4</v>
      </c>
      <c r="N37" s="227">
        <v>7.2</v>
      </c>
      <c r="O37" s="227">
        <v>5</v>
      </c>
      <c r="P37" s="227">
        <v>8.3000000000000007</v>
      </c>
      <c r="Q37" s="227">
        <v>7.6</v>
      </c>
      <c r="R37" s="227">
        <v>7</v>
      </c>
      <c r="S37" s="227">
        <v>5.4</v>
      </c>
      <c r="T37" s="227">
        <v>4.3</v>
      </c>
      <c r="U37" s="227">
        <v>7.1</v>
      </c>
      <c r="V37" s="266">
        <v>-9.1999999999999993</v>
      </c>
      <c r="W37" s="266">
        <v>-7.3</v>
      </c>
      <c r="X37" s="227">
        <v>7.1839080459770104</v>
      </c>
      <c r="Y37" s="227">
        <v>14.985590778098</v>
      </c>
      <c r="Z37" s="227">
        <v>14.705882352941201</v>
      </c>
      <c r="AA37" s="227">
        <v>1.47058823529412</v>
      </c>
      <c r="AB37" s="227">
        <v>8.9595375722543302</v>
      </c>
      <c r="AC37" s="227">
        <v>0</v>
      </c>
      <c r="AD37" s="227">
        <v>11.5942028985507</v>
      </c>
      <c r="AE37" s="227">
        <v>12.0343839541547</v>
      </c>
      <c r="AF37" s="227">
        <v>5.5072463768115902</v>
      </c>
      <c r="AG37" s="448">
        <v>8</v>
      </c>
      <c r="AH37" s="448">
        <v>-4.2857142857142803</v>
      </c>
      <c r="AI37" s="448">
        <v>-9.71428571428571</v>
      </c>
      <c r="AJ37" s="448">
        <v>-18.571428571428601</v>
      </c>
      <c r="AK37" s="448">
        <v>-3.72492836676218</v>
      </c>
      <c r="AL37" s="448">
        <v>-11.4942528735632</v>
      </c>
      <c r="AM37" s="448">
        <v>3.1428571428571401</v>
      </c>
      <c r="AN37" s="450">
        <v>-12.8571428571429</v>
      </c>
      <c r="AP37" s="441"/>
      <c r="AQ37" s="441"/>
      <c r="AR37" s="441"/>
      <c r="AS37" s="441"/>
      <c r="AT37" s="441"/>
      <c r="AU37" s="441"/>
      <c r="AV37" s="441"/>
      <c r="AW37" s="441"/>
      <c r="AX37" s="72"/>
      <c r="AY37" s="72"/>
      <c r="AZ37" s="72"/>
      <c r="BA37" s="72"/>
    </row>
    <row r="38" spans="1:53">
      <c r="A38" s="367" t="s">
        <v>89</v>
      </c>
      <c r="B38" s="364">
        <v>17.8571428571429</v>
      </c>
      <c r="C38" s="364">
        <v>11.8</v>
      </c>
      <c r="D38" s="364">
        <v>-3</v>
      </c>
      <c r="E38" s="227">
        <v>-6.3</v>
      </c>
      <c r="F38" s="227">
        <v>18.7</v>
      </c>
      <c r="G38" s="227">
        <v>-2.1</v>
      </c>
      <c r="H38" s="227">
        <v>-11.971830985915499</v>
      </c>
      <c r="I38" s="385">
        <v>14.3</v>
      </c>
      <c r="J38" s="266">
        <v>15.9</v>
      </c>
      <c r="K38" s="227">
        <v>37.9</v>
      </c>
      <c r="L38" s="227">
        <v>27.7</v>
      </c>
      <c r="M38" s="227">
        <v>25.5</v>
      </c>
      <c r="N38" s="227">
        <v>27.3</v>
      </c>
      <c r="O38" s="227">
        <v>18.5</v>
      </c>
      <c r="P38" s="227">
        <v>31.7</v>
      </c>
      <c r="Q38" s="227">
        <v>19.8</v>
      </c>
      <c r="R38" s="227">
        <v>15.4</v>
      </c>
      <c r="S38" s="227">
        <v>10.4</v>
      </c>
      <c r="T38" s="227">
        <v>14.9</v>
      </c>
      <c r="U38" s="227">
        <v>18.3</v>
      </c>
      <c r="V38" s="266">
        <v>9.1</v>
      </c>
      <c r="W38" s="266">
        <v>24.3</v>
      </c>
      <c r="X38" s="227">
        <v>19.252873563218401</v>
      </c>
      <c r="Y38" s="227">
        <v>25.360230547550401</v>
      </c>
      <c r="Z38" s="227">
        <v>15</v>
      </c>
      <c r="AA38" s="227">
        <v>7.9411764705882399</v>
      </c>
      <c r="AB38" s="227">
        <v>10.115606936416199</v>
      </c>
      <c r="AC38" s="227">
        <v>3.19767441860466</v>
      </c>
      <c r="AD38" s="227">
        <v>4.9275362318840603</v>
      </c>
      <c r="AE38" s="227">
        <v>16.905444126074499</v>
      </c>
      <c r="AF38" s="227">
        <v>5.2173913043478297</v>
      </c>
      <c r="AG38" s="448">
        <v>2.8571428571428599</v>
      </c>
      <c r="AH38" s="448">
        <v>1.71428571428572</v>
      </c>
      <c r="AI38" s="448">
        <v>-15.4285714285714</v>
      </c>
      <c r="AJ38" s="448">
        <v>-16.285714285714299</v>
      </c>
      <c r="AK38" s="448">
        <v>-10.6017191977077</v>
      </c>
      <c r="AL38" s="448">
        <v>0.86206896551724199</v>
      </c>
      <c r="AM38" s="448">
        <v>3.1428571428571401</v>
      </c>
      <c r="AN38" s="450">
        <v>21.714285714285701</v>
      </c>
      <c r="AP38" s="441"/>
      <c r="AQ38" s="441"/>
      <c r="AR38" s="441"/>
      <c r="AS38" s="441"/>
      <c r="AT38" s="441"/>
      <c r="AU38" s="441"/>
      <c r="AV38" s="441"/>
      <c r="AW38" s="441"/>
      <c r="AX38" s="72"/>
      <c r="AY38" s="72"/>
      <c r="AZ38" s="72"/>
      <c r="BA38" s="72"/>
    </row>
    <row r="39" spans="1:53">
      <c r="A39" s="367" t="s">
        <v>90</v>
      </c>
      <c r="B39" s="364">
        <v>35.714285714285701</v>
      </c>
      <c r="C39" s="364">
        <v>31</v>
      </c>
      <c r="D39" s="364">
        <v>13.9</v>
      </c>
      <c r="E39" s="227">
        <v>13.8</v>
      </c>
      <c r="F39" s="227">
        <v>22</v>
      </c>
      <c r="G39" s="227">
        <v>4.3</v>
      </c>
      <c r="H39" s="227">
        <v>3.52112676056338</v>
      </c>
      <c r="I39" s="385">
        <v>26.9</v>
      </c>
      <c r="J39" s="266">
        <v>21</v>
      </c>
      <c r="K39" s="227">
        <v>33.700000000000003</v>
      </c>
      <c r="L39" s="227">
        <v>32.799999999999997</v>
      </c>
      <c r="M39" s="227">
        <v>35.200000000000003</v>
      </c>
      <c r="N39" s="227">
        <v>35.6</v>
      </c>
      <c r="O39" s="227">
        <v>26.8</v>
      </c>
      <c r="P39" s="227">
        <v>25.9</v>
      </c>
      <c r="Q39" s="227">
        <v>15.5</v>
      </c>
      <c r="R39" s="227">
        <v>20.9</v>
      </c>
      <c r="S39" s="227">
        <v>16.100000000000001</v>
      </c>
      <c r="T39" s="227">
        <v>22</v>
      </c>
      <c r="U39" s="227">
        <v>24.3</v>
      </c>
      <c r="V39" s="227">
        <v>5.2</v>
      </c>
      <c r="W39" s="227">
        <v>23.2</v>
      </c>
      <c r="X39" s="227">
        <v>16.954022988505699</v>
      </c>
      <c r="Y39" s="227">
        <v>27.953890489913501</v>
      </c>
      <c r="Z39" s="227">
        <v>22.647058823529399</v>
      </c>
      <c r="AA39" s="227">
        <v>4.7058823529411704</v>
      </c>
      <c r="AB39" s="227">
        <v>19.075144508670501</v>
      </c>
      <c r="AC39" s="227">
        <v>5.2325581395348797</v>
      </c>
      <c r="AD39" s="227">
        <v>15.9420289855072</v>
      </c>
      <c r="AE39" s="227">
        <v>14.8997134670487</v>
      </c>
      <c r="AF39" s="227">
        <v>16.521739130434799</v>
      </c>
      <c r="AG39" s="449">
        <v>6.5714285714285703</v>
      </c>
      <c r="AH39" s="449">
        <v>2.2857142857142798</v>
      </c>
      <c r="AI39" s="449">
        <v>-17.1428571428571</v>
      </c>
      <c r="AJ39" s="449">
        <v>-14</v>
      </c>
      <c r="AK39" s="449">
        <v>-7.7363896848137497</v>
      </c>
      <c r="AL39" s="449">
        <v>-0.28735632183908399</v>
      </c>
      <c r="AM39" s="449">
        <v>7.7142857142857197</v>
      </c>
      <c r="AN39" s="451">
        <v>20.571428571428601</v>
      </c>
      <c r="AP39" s="441"/>
      <c r="AQ39" s="441"/>
      <c r="AR39" s="441"/>
      <c r="AS39" s="441"/>
      <c r="AT39" s="441"/>
      <c r="AU39" s="441"/>
      <c r="AV39" s="441"/>
      <c r="AW39" s="441"/>
      <c r="AX39" s="72"/>
      <c r="AY39" s="72"/>
      <c r="AZ39" s="72"/>
      <c r="BA39" s="72"/>
    </row>
    <row r="40" spans="1:53" s="282" customFormat="1">
      <c r="A40" s="651" t="s">
        <v>91</v>
      </c>
      <c r="B40" s="633"/>
      <c r="C40" s="633"/>
      <c r="D40" s="633"/>
      <c r="E40" s="633"/>
      <c r="F40" s="633"/>
      <c r="G40" s="633"/>
      <c r="H40" s="633"/>
      <c r="I40" s="633"/>
      <c r="J40" s="633"/>
      <c r="K40" s="633"/>
      <c r="L40" s="633"/>
      <c r="M40" s="633"/>
      <c r="N40" s="633"/>
      <c r="O40" s="383"/>
      <c r="P40" s="383"/>
      <c r="Q40" s="383"/>
      <c r="R40" s="383"/>
      <c r="S40" s="383"/>
      <c r="T40" s="383"/>
      <c r="U40" s="383"/>
      <c r="V40" s="391"/>
      <c r="W40" s="391"/>
      <c r="X40" s="383"/>
      <c r="Y40" s="383"/>
      <c r="Z40" s="383"/>
      <c r="AA40" s="383"/>
      <c r="AB40" s="383"/>
      <c r="AC40" s="383"/>
      <c r="AD40" s="383"/>
      <c r="AE40" s="383"/>
      <c r="AF40" s="383"/>
      <c r="AG40" s="266"/>
      <c r="AH40" s="266"/>
      <c r="AI40" s="266"/>
      <c r="AJ40" s="266"/>
      <c r="AK40" s="227"/>
      <c r="AL40" s="227"/>
      <c r="AM40" s="227"/>
      <c r="AN40" s="246"/>
      <c r="AP40" s="442"/>
      <c r="AQ40" s="442"/>
      <c r="AR40" s="442"/>
      <c r="AS40" s="442"/>
      <c r="AT40" s="442"/>
      <c r="AU40" s="442"/>
      <c r="AV40" s="442"/>
      <c r="AW40" s="442"/>
      <c r="AX40" s="72"/>
      <c r="AY40" s="72"/>
      <c r="AZ40" s="72"/>
      <c r="BA40" s="72"/>
    </row>
    <row r="41" spans="1:53">
      <c r="A41" s="367" t="s">
        <v>86</v>
      </c>
      <c r="B41" s="362">
        <v>75</v>
      </c>
      <c r="C41" s="225">
        <v>77.3</v>
      </c>
      <c r="D41" s="364">
        <v>47.5</v>
      </c>
      <c r="E41" s="227">
        <v>56.3</v>
      </c>
      <c r="F41" s="227">
        <v>56</v>
      </c>
      <c r="G41" s="227">
        <v>62.9</v>
      </c>
      <c r="H41" s="227">
        <v>74.647887323943706</v>
      </c>
      <c r="I41" s="266">
        <v>68.5</v>
      </c>
      <c r="J41" s="266">
        <v>71.3</v>
      </c>
      <c r="K41" s="227">
        <v>82.9</v>
      </c>
      <c r="L41" s="382">
        <v>80.400000000000006</v>
      </c>
      <c r="M41" s="266">
        <v>71.5</v>
      </c>
      <c r="N41" s="227">
        <v>68.599999999999994</v>
      </c>
      <c r="O41" s="227">
        <v>68.2</v>
      </c>
      <c r="P41" s="227">
        <v>63.6</v>
      </c>
      <c r="Q41" s="227">
        <v>60.2</v>
      </c>
      <c r="R41" s="227">
        <v>59.3</v>
      </c>
      <c r="S41" s="227">
        <v>55.1</v>
      </c>
      <c r="T41" s="227">
        <v>64</v>
      </c>
      <c r="U41" s="227">
        <v>69.099999999999994</v>
      </c>
      <c r="V41" s="266">
        <v>50.3</v>
      </c>
      <c r="W41" s="227">
        <v>73</v>
      </c>
      <c r="X41" s="227">
        <v>62.931034482758598</v>
      </c>
      <c r="Y41" s="227">
        <v>63.112391930835699</v>
      </c>
      <c r="Z41" s="227">
        <v>59.705882352941202</v>
      </c>
      <c r="AA41" s="227">
        <v>57.058823529411796</v>
      </c>
      <c r="AB41" s="227">
        <v>64.450867052023099</v>
      </c>
      <c r="AC41" s="227">
        <v>44.1860465116279</v>
      </c>
      <c r="AD41" s="227">
        <v>60.869565217391298</v>
      </c>
      <c r="AE41" s="227">
        <v>59.598853868194801</v>
      </c>
      <c r="AF41" s="227">
        <v>55.362318840579697</v>
      </c>
      <c r="AG41" s="227">
        <v>63.714285714285701</v>
      </c>
      <c r="AH41" s="227">
        <v>55.142857142857103</v>
      </c>
      <c r="AI41" s="227">
        <v>50.857142857142897</v>
      </c>
      <c r="AJ41" s="227">
        <v>47.714285714285701</v>
      </c>
      <c r="AK41" s="227">
        <v>41.833810888252202</v>
      </c>
      <c r="AL41" s="227">
        <v>60.632183908046002</v>
      </c>
      <c r="AM41" s="227">
        <v>52</v>
      </c>
      <c r="AN41" s="246">
        <v>71.714285714285694</v>
      </c>
      <c r="AP41" s="441"/>
      <c r="AQ41" s="441"/>
      <c r="AR41" s="441"/>
      <c r="AS41" s="441"/>
      <c r="AT41" s="441"/>
      <c r="AU41" s="441"/>
      <c r="AV41" s="441"/>
      <c r="AW41" s="441"/>
      <c r="AX41" s="72"/>
      <c r="AY41" s="72"/>
      <c r="AZ41" s="72"/>
      <c r="BA41" s="72"/>
    </row>
    <row r="42" spans="1:53">
      <c r="A42" s="374" t="s">
        <v>93</v>
      </c>
      <c r="B42" s="375">
        <v>39.285714285714299</v>
      </c>
      <c r="C42" s="376">
        <v>49.7</v>
      </c>
      <c r="D42" s="370">
        <v>32.700000000000003</v>
      </c>
      <c r="E42" s="373">
        <v>23.8</v>
      </c>
      <c r="F42" s="373">
        <v>34.1</v>
      </c>
      <c r="G42" s="373">
        <v>34.299999999999997</v>
      </c>
      <c r="H42" s="373">
        <v>44.366197183098599</v>
      </c>
      <c r="I42" s="386">
        <v>42.9</v>
      </c>
      <c r="J42" s="386">
        <v>33.799999999999997</v>
      </c>
      <c r="K42" s="373">
        <v>56.8</v>
      </c>
      <c r="L42" s="387">
        <v>56</v>
      </c>
      <c r="M42" s="386">
        <v>49.8</v>
      </c>
      <c r="N42" s="373">
        <v>50.8</v>
      </c>
      <c r="O42" s="373">
        <v>43.3</v>
      </c>
      <c r="P42" s="373">
        <v>51.4</v>
      </c>
      <c r="Q42" s="373">
        <v>38.299999999999997</v>
      </c>
      <c r="R42" s="373">
        <v>35.299999999999997</v>
      </c>
      <c r="S42" s="373">
        <v>36.200000000000003</v>
      </c>
      <c r="T42" s="373">
        <v>41.5</v>
      </c>
      <c r="U42" s="373">
        <v>41.7</v>
      </c>
      <c r="V42" s="373">
        <v>27.3</v>
      </c>
      <c r="W42" s="373">
        <v>52.5</v>
      </c>
      <c r="X42" s="373">
        <v>36.781609195402297</v>
      </c>
      <c r="Y42" s="373">
        <v>39.769452449567702</v>
      </c>
      <c r="Z42" s="373">
        <v>29.705882352941199</v>
      </c>
      <c r="AA42" s="373">
        <v>30.882352941176499</v>
      </c>
      <c r="AB42" s="373">
        <v>39.017341040462398</v>
      </c>
      <c r="AC42" s="373">
        <v>24.1279069767442</v>
      </c>
      <c r="AD42" s="373">
        <v>38.840579710144901</v>
      </c>
      <c r="AE42" s="227">
        <v>33.524355300859597</v>
      </c>
      <c r="AF42" s="227">
        <v>32.173913043478301</v>
      </c>
      <c r="AG42" s="227">
        <v>37.714285714285701</v>
      </c>
      <c r="AH42" s="227">
        <v>22.8571428571429</v>
      </c>
      <c r="AI42" s="227">
        <v>20.571428571428601</v>
      </c>
      <c r="AJ42" s="227">
        <v>17.1428571428571</v>
      </c>
      <c r="AK42" s="227">
        <v>22.063037249283699</v>
      </c>
      <c r="AL42" s="227">
        <v>23.850574712643699</v>
      </c>
      <c r="AM42" s="227">
        <v>27.1428571428571</v>
      </c>
      <c r="AN42" s="246">
        <v>38.857142857142897</v>
      </c>
      <c r="AP42" s="441"/>
      <c r="AQ42" s="441"/>
      <c r="AR42" s="441"/>
      <c r="AS42" s="441"/>
      <c r="AT42" s="441"/>
      <c r="AU42" s="441"/>
      <c r="AV42" s="441"/>
      <c r="AW42" s="441"/>
      <c r="AX42" s="72"/>
      <c r="AY42" s="72"/>
      <c r="AZ42" s="72"/>
      <c r="BA42" s="72"/>
    </row>
    <row r="43" spans="1:53" s="282" customFormat="1">
      <c r="A43" s="652" t="s">
        <v>198</v>
      </c>
      <c r="B43" s="653"/>
      <c r="C43" s="653"/>
      <c r="D43" s="653"/>
      <c r="E43" s="653"/>
      <c r="F43" s="653"/>
      <c r="G43" s="653"/>
      <c r="H43" s="653"/>
      <c r="I43" s="653"/>
      <c r="J43" s="653"/>
      <c r="K43" s="653"/>
      <c r="L43" s="653"/>
      <c r="M43" s="653"/>
      <c r="N43" s="653"/>
      <c r="O43" s="227"/>
      <c r="P43" s="227"/>
      <c r="Q43" s="227"/>
      <c r="R43" s="227"/>
      <c r="S43" s="227"/>
      <c r="T43" s="227"/>
      <c r="U43" s="227"/>
      <c r="V43" s="266"/>
      <c r="W43" s="266"/>
      <c r="X43" s="227"/>
      <c r="Y43" s="227"/>
      <c r="Z43" s="227"/>
      <c r="AA43" s="227"/>
      <c r="AB43" s="227"/>
      <c r="AC43" s="227"/>
      <c r="AD43" s="227"/>
      <c r="AE43" s="383"/>
      <c r="AF43" s="383"/>
      <c r="AG43" s="391"/>
      <c r="AH43" s="391"/>
      <c r="AI43" s="391"/>
      <c r="AJ43" s="391"/>
      <c r="AK43" s="383"/>
      <c r="AL43" s="383"/>
      <c r="AM43" s="383"/>
      <c r="AN43" s="390"/>
      <c r="AP43" s="442"/>
      <c r="AQ43" s="442"/>
      <c r="AR43" s="442"/>
      <c r="AS43" s="442"/>
      <c r="AT43" s="442"/>
      <c r="AU43" s="442"/>
      <c r="AV43" s="442"/>
      <c r="AW43" s="442"/>
      <c r="AX43" s="72"/>
      <c r="AY43" s="72"/>
      <c r="AZ43" s="72"/>
      <c r="BA43" s="72"/>
    </row>
    <row r="44" spans="1:53">
      <c r="A44" s="363" t="s">
        <v>68</v>
      </c>
      <c r="B44" s="364">
        <v>64.705882352941202</v>
      </c>
      <c r="C44" s="364">
        <v>76.923076923076906</v>
      </c>
      <c r="D44" s="364">
        <v>47.826086956521699</v>
      </c>
      <c r="E44" s="227">
        <v>44.4444444444444</v>
      </c>
      <c r="F44" s="227">
        <v>77.7777777777778</v>
      </c>
      <c r="G44" s="227">
        <v>66.6666666666667</v>
      </c>
      <c r="H44" s="227">
        <v>76.363636363636402</v>
      </c>
      <c r="I44" s="227">
        <v>74.6666666666667</v>
      </c>
      <c r="J44" s="227">
        <v>23.684210526315798</v>
      </c>
      <c r="K44" s="227">
        <v>45.054945054945101</v>
      </c>
      <c r="L44" s="227">
        <v>50</v>
      </c>
      <c r="M44" s="227">
        <v>48.623853211009198</v>
      </c>
      <c r="N44" s="227">
        <v>66.6666666666667</v>
      </c>
      <c r="O44" s="227">
        <v>29.411764705882401</v>
      </c>
      <c r="P44" s="227">
        <v>46</v>
      </c>
      <c r="Q44" s="227">
        <v>35.779816513761503</v>
      </c>
      <c r="R44" s="227">
        <v>27.5</v>
      </c>
      <c r="S44" s="227">
        <v>29.8969072164948</v>
      </c>
      <c r="T44" s="227">
        <v>28.8888888888889</v>
      </c>
      <c r="U44" s="227">
        <v>22</v>
      </c>
      <c r="V44" s="227">
        <v>52.0833333333333</v>
      </c>
      <c r="W44" s="227">
        <v>65.591397849462396</v>
      </c>
      <c r="X44" s="227">
        <v>57.2916666666667</v>
      </c>
      <c r="Y44" s="227">
        <v>59.223300970873801</v>
      </c>
      <c r="Z44" s="227">
        <v>60</v>
      </c>
      <c r="AA44" s="227">
        <v>44.7916666666667</v>
      </c>
      <c r="AB44" s="227">
        <v>50</v>
      </c>
      <c r="AC44" s="227">
        <v>48.387096774193601</v>
      </c>
      <c r="AD44" s="227">
        <v>50.537634408602202</v>
      </c>
      <c r="AE44" s="227">
        <v>50</v>
      </c>
      <c r="AF44" s="227">
        <v>43.010752688171998</v>
      </c>
      <c r="AG44" s="227">
        <v>48.979591836734699</v>
      </c>
      <c r="AH44" s="227">
        <v>40.776699029126199</v>
      </c>
      <c r="AI44" s="227">
        <v>37.037037037037003</v>
      </c>
      <c r="AJ44" s="227">
        <v>39.2156862745098</v>
      </c>
      <c r="AK44" s="227">
        <v>47.422680412371101</v>
      </c>
      <c r="AL44" s="227">
        <v>39.393939393939398</v>
      </c>
      <c r="AM44" s="227">
        <v>45.744680851063798</v>
      </c>
      <c r="AN44" s="246">
        <v>0</v>
      </c>
      <c r="AP44" s="441"/>
      <c r="AQ44" s="441"/>
      <c r="AR44" s="441"/>
      <c r="AS44" s="441"/>
      <c r="AT44" s="441"/>
      <c r="AU44" s="441"/>
      <c r="AV44" s="441"/>
      <c r="AW44" s="441"/>
      <c r="AX44" s="72"/>
      <c r="AY44" s="72"/>
      <c r="AZ44" s="72"/>
      <c r="BA44" s="72"/>
    </row>
    <row r="45" spans="1:53">
      <c r="A45" s="367" t="s">
        <v>69</v>
      </c>
      <c r="B45" s="364">
        <v>100</v>
      </c>
      <c r="C45" s="364">
        <v>70.588235294117695</v>
      </c>
      <c r="D45" s="364">
        <v>100</v>
      </c>
      <c r="E45" s="227">
        <v>100</v>
      </c>
      <c r="F45" s="227">
        <v>100</v>
      </c>
      <c r="G45" s="227">
        <v>100</v>
      </c>
      <c r="H45" s="227">
        <v>100</v>
      </c>
      <c r="I45" s="227">
        <v>33.3333333333333</v>
      </c>
      <c r="J45" s="227">
        <v>100</v>
      </c>
      <c r="K45" s="227">
        <v>71.428571428571402</v>
      </c>
      <c r="L45" s="227">
        <v>100</v>
      </c>
      <c r="M45" s="227">
        <v>100</v>
      </c>
      <c r="N45" s="227">
        <v>83.3333333333333</v>
      </c>
      <c r="O45" s="227">
        <v>11.1111111111111</v>
      </c>
      <c r="P45" s="227">
        <v>73.3333333333333</v>
      </c>
      <c r="Q45" s="227">
        <v>71.428571428571402</v>
      </c>
      <c r="R45" s="227">
        <v>62.8</v>
      </c>
      <c r="S45" s="227">
        <v>75.757575757575793</v>
      </c>
      <c r="T45" s="227">
        <v>23.8095238095238</v>
      </c>
      <c r="U45" s="227">
        <v>48.837209302325597</v>
      </c>
      <c r="V45" s="227">
        <v>62.5</v>
      </c>
      <c r="W45" s="227">
        <v>89.361702127659598</v>
      </c>
      <c r="X45" s="227">
        <v>65.116279069767401</v>
      </c>
      <c r="Y45" s="227">
        <v>61.1111111111111</v>
      </c>
      <c r="Z45" s="227">
        <v>54.054054054054099</v>
      </c>
      <c r="AA45" s="227">
        <v>70.454545454545496</v>
      </c>
      <c r="AB45" s="227">
        <v>52.380952380952401</v>
      </c>
      <c r="AC45" s="227">
        <v>47.9166666666667</v>
      </c>
      <c r="AD45" s="227">
        <v>56.818181818181799</v>
      </c>
      <c r="AE45" s="227">
        <v>65.2173913043478</v>
      </c>
      <c r="AF45" s="227">
        <v>51.219512195122</v>
      </c>
      <c r="AG45" s="227">
        <v>54.1666666666667</v>
      </c>
      <c r="AH45" s="227">
        <v>45.8333333333333</v>
      </c>
      <c r="AI45" s="227">
        <v>63.414634146341498</v>
      </c>
      <c r="AJ45" s="227">
        <v>42.553191489361701</v>
      </c>
      <c r="AK45" s="227">
        <v>48.979591836734699</v>
      </c>
      <c r="AL45" s="227">
        <v>43.181818181818201</v>
      </c>
      <c r="AM45" s="227">
        <v>51.063829787233999</v>
      </c>
      <c r="AN45" s="246">
        <v>12.5</v>
      </c>
      <c r="AP45" s="441"/>
      <c r="AQ45" s="441"/>
      <c r="AR45" s="441"/>
      <c r="AS45" s="441"/>
      <c r="AT45" s="441"/>
      <c r="AU45" s="441"/>
      <c r="AV45" s="441"/>
      <c r="AW45" s="441"/>
      <c r="AX45" s="72"/>
      <c r="AY45" s="72"/>
      <c r="AZ45" s="72"/>
      <c r="BA45" s="72"/>
    </row>
    <row r="46" spans="1:53">
      <c r="A46" s="367" t="s">
        <v>71</v>
      </c>
      <c r="B46" s="364">
        <v>60</v>
      </c>
      <c r="C46" s="364">
        <v>73.913043478260903</v>
      </c>
      <c r="D46" s="364">
        <v>47.2222222222222</v>
      </c>
      <c r="E46" s="227">
        <v>44.4444444444444</v>
      </c>
      <c r="F46" s="227">
        <v>71.428571428571402</v>
      </c>
      <c r="G46" s="227">
        <v>83.870967741935502</v>
      </c>
      <c r="H46" s="227">
        <v>80</v>
      </c>
      <c r="I46" s="227">
        <v>89.5833333333333</v>
      </c>
      <c r="J46" s="227">
        <v>38.636363636363598</v>
      </c>
      <c r="K46" s="227">
        <v>85</v>
      </c>
      <c r="L46" s="227">
        <v>66.1016949152542</v>
      </c>
      <c r="M46" s="227">
        <v>54.9295774647887</v>
      </c>
      <c r="N46" s="227">
        <v>54.545454545454497</v>
      </c>
      <c r="O46" s="227">
        <v>42.105263157894697</v>
      </c>
      <c r="P46" s="227">
        <v>86.1111111111111</v>
      </c>
      <c r="Q46" s="227">
        <v>46.478873239436602</v>
      </c>
      <c r="R46" s="227">
        <v>51.6</v>
      </c>
      <c r="S46" s="227">
        <v>51.515151515151501</v>
      </c>
      <c r="T46" s="227">
        <v>51.724137931034498</v>
      </c>
      <c r="U46" s="227">
        <v>51.063829787233999</v>
      </c>
      <c r="V46" s="227">
        <v>60.638297872340402</v>
      </c>
      <c r="W46" s="227">
        <v>65.168539325842701</v>
      </c>
      <c r="X46" s="227">
        <v>54.838709677419402</v>
      </c>
      <c r="Y46" s="227">
        <v>47.727272727272698</v>
      </c>
      <c r="Z46" s="227">
        <v>71.604938271604894</v>
      </c>
      <c r="AA46" s="227">
        <v>55.056179775280903</v>
      </c>
      <c r="AB46" s="227">
        <v>47.311827956989198</v>
      </c>
      <c r="AC46" s="227">
        <v>38.636363636363598</v>
      </c>
      <c r="AD46" s="227">
        <v>46.590909090909101</v>
      </c>
      <c r="AE46" s="227">
        <v>57.471264367816097</v>
      </c>
      <c r="AF46" s="227">
        <v>62.5</v>
      </c>
      <c r="AG46" s="227">
        <v>57.647058823529399</v>
      </c>
      <c r="AH46" s="227">
        <v>47.674418604651201</v>
      </c>
      <c r="AI46" s="227">
        <v>40.697674418604599</v>
      </c>
      <c r="AJ46" s="227">
        <v>45.454545454545503</v>
      </c>
      <c r="AK46" s="227">
        <v>45.348837209302303</v>
      </c>
      <c r="AL46" s="227">
        <v>37.3626373626374</v>
      </c>
      <c r="AM46" s="227">
        <v>56.521739130434803</v>
      </c>
      <c r="AN46" s="246">
        <v>23.943661971830998</v>
      </c>
      <c r="AP46" s="441"/>
      <c r="AQ46" s="441"/>
      <c r="AR46" s="441"/>
      <c r="AS46" s="441"/>
      <c r="AT46" s="441"/>
      <c r="AU46" s="441"/>
      <c r="AV46" s="441"/>
      <c r="AW46" s="441"/>
      <c r="AX46" s="72"/>
      <c r="AY46" s="72"/>
      <c r="AZ46" s="72"/>
      <c r="BA46" s="72"/>
    </row>
    <row r="47" spans="1:53">
      <c r="A47" s="367" t="s">
        <v>73</v>
      </c>
      <c r="B47" s="364">
        <v>70.588235294117695</v>
      </c>
      <c r="C47" s="364">
        <v>73.076923076923094</v>
      </c>
      <c r="D47" s="364">
        <v>69.565217391304301</v>
      </c>
      <c r="E47" s="227">
        <v>62.5</v>
      </c>
      <c r="F47" s="227">
        <v>66.6666666666667</v>
      </c>
      <c r="G47" s="227">
        <v>66.6666666666667</v>
      </c>
      <c r="H47" s="227">
        <v>93.75</v>
      </c>
      <c r="I47" s="227">
        <v>66.6666666666667</v>
      </c>
      <c r="J47" s="227">
        <v>47.368421052631597</v>
      </c>
      <c r="K47" s="227">
        <v>100</v>
      </c>
      <c r="L47" s="227">
        <v>100</v>
      </c>
      <c r="M47" s="227">
        <v>78.3783783783784</v>
      </c>
      <c r="N47" s="227">
        <v>68.421052631578902</v>
      </c>
      <c r="O47" s="227">
        <v>72.2222222222222</v>
      </c>
      <c r="P47" s="227">
        <v>100</v>
      </c>
      <c r="Q47" s="227">
        <v>65.853658536585399</v>
      </c>
      <c r="R47" s="81">
        <v>47.2</v>
      </c>
      <c r="S47" s="227">
        <v>54.285714285714299</v>
      </c>
      <c r="T47" s="227">
        <v>57.798165137614703</v>
      </c>
      <c r="U47" s="227">
        <v>50.442477876106203</v>
      </c>
      <c r="V47" s="81">
        <v>63.6</v>
      </c>
      <c r="W47" s="81">
        <v>74.107142857142904</v>
      </c>
      <c r="X47" s="81">
        <v>60.869565217391298</v>
      </c>
      <c r="Y47" s="227">
        <v>70.8333333333333</v>
      </c>
      <c r="Z47" s="81">
        <v>59.836065573770497</v>
      </c>
      <c r="AA47" s="81">
        <v>55.454545454545503</v>
      </c>
      <c r="AB47" s="81">
        <v>63.247863247863201</v>
      </c>
      <c r="AC47" s="227">
        <v>55.2631578947368</v>
      </c>
      <c r="AD47" s="81">
        <v>48.739495798319297</v>
      </c>
      <c r="AE47" s="81">
        <v>57.142857142857103</v>
      </c>
      <c r="AF47" s="81">
        <v>73.170731707317103</v>
      </c>
      <c r="AG47" s="227">
        <v>68.644067796610202</v>
      </c>
      <c r="AH47" s="227">
        <v>54.867256637168097</v>
      </c>
      <c r="AI47" s="227">
        <v>49.122807017543899</v>
      </c>
      <c r="AJ47" s="227">
        <v>48.181818181818201</v>
      </c>
      <c r="AK47" s="227">
        <v>53.043478260869598</v>
      </c>
      <c r="AL47" s="227">
        <v>50.442477876106203</v>
      </c>
      <c r="AM47" s="227">
        <v>50.862068965517203</v>
      </c>
      <c r="AN47" s="246">
        <v>63.414634146341498</v>
      </c>
      <c r="AP47" s="441"/>
      <c r="AQ47" s="441"/>
      <c r="AR47" s="441"/>
      <c r="AS47" s="441"/>
      <c r="AT47" s="441"/>
      <c r="AU47" s="441"/>
      <c r="AV47" s="441"/>
      <c r="AW47" s="441"/>
      <c r="AX47" s="72"/>
      <c r="AY47" s="72"/>
      <c r="AZ47" s="72"/>
      <c r="BA47" s="72"/>
    </row>
    <row r="48" spans="1:53">
      <c r="A48" s="368" t="s">
        <v>74</v>
      </c>
      <c r="B48" s="364">
        <v>75</v>
      </c>
      <c r="C48" s="364">
        <v>0</v>
      </c>
      <c r="D48" s="364">
        <v>0</v>
      </c>
      <c r="E48" s="227">
        <v>0</v>
      </c>
      <c r="F48" s="227">
        <v>100</v>
      </c>
      <c r="G48" s="227">
        <v>50</v>
      </c>
      <c r="H48" s="227">
        <v>100</v>
      </c>
      <c r="I48" s="227">
        <v>100</v>
      </c>
      <c r="J48" s="227">
        <v>0</v>
      </c>
      <c r="K48" s="227">
        <v>60</v>
      </c>
      <c r="L48" s="227">
        <v>66.6666666666667</v>
      </c>
      <c r="M48" s="227">
        <v>60</v>
      </c>
      <c r="N48" s="227">
        <v>100</v>
      </c>
      <c r="O48" s="227">
        <v>33.3333333333333</v>
      </c>
      <c r="P48" s="227">
        <v>33.3333333333333</v>
      </c>
      <c r="Q48" s="227">
        <v>63.636363636363598</v>
      </c>
      <c r="R48" s="227">
        <v>71.400000000000006</v>
      </c>
      <c r="S48" s="227">
        <v>17.647058823529399</v>
      </c>
      <c r="T48" s="227">
        <v>78.947368421052602</v>
      </c>
      <c r="U48" s="227">
        <v>50</v>
      </c>
      <c r="V48" s="227">
        <v>60</v>
      </c>
      <c r="W48" s="227">
        <v>68</v>
      </c>
      <c r="X48" s="227">
        <v>40</v>
      </c>
      <c r="Y48" s="227">
        <v>56</v>
      </c>
      <c r="Z48" s="227">
        <v>60</v>
      </c>
      <c r="AA48" s="227">
        <v>70.8333333333333</v>
      </c>
      <c r="AB48" s="227">
        <v>69.230769230769198</v>
      </c>
      <c r="AC48" s="227">
        <v>57.692307692307701</v>
      </c>
      <c r="AD48" s="227">
        <v>55.5555555555556</v>
      </c>
      <c r="AE48" s="227">
        <v>57.142857142857103</v>
      </c>
      <c r="AF48" s="227">
        <v>68</v>
      </c>
      <c r="AG48" s="227">
        <v>76</v>
      </c>
      <c r="AH48" s="227">
        <v>61.538461538461497</v>
      </c>
      <c r="AI48" s="227">
        <v>63.636363636363598</v>
      </c>
      <c r="AJ48" s="227">
        <v>61.538461538461497</v>
      </c>
      <c r="AK48" s="227">
        <v>58.620689655172399</v>
      </c>
      <c r="AL48" s="227">
        <v>57.692307692307701</v>
      </c>
      <c r="AM48" s="227">
        <v>54.1666666666667</v>
      </c>
      <c r="AN48" s="246">
        <v>50</v>
      </c>
      <c r="AP48" s="441"/>
      <c r="AQ48" s="441"/>
      <c r="AR48" s="441"/>
      <c r="AS48" s="441"/>
      <c r="AT48" s="441"/>
      <c r="AU48" s="441"/>
      <c r="AV48" s="441"/>
      <c r="AW48" s="441"/>
      <c r="AX48" s="72"/>
      <c r="AY48" s="72"/>
      <c r="AZ48" s="72"/>
      <c r="BA48" s="72"/>
    </row>
    <row r="49" spans="1:53">
      <c r="A49" s="368" t="s">
        <v>75</v>
      </c>
      <c r="B49" s="364">
        <v>75</v>
      </c>
      <c r="C49" s="364">
        <v>60.869565217391298</v>
      </c>
      <c r="D49" s="364">
        <v>66.6666666666667</v>
      </c>
      <c r="E49" s="227">
        <v>66.6666666666667</v>
      </c>
      <c r="F49" s="227">
        <v>61.538461538461497</v>
      </c>
      <c r="G49" s="227">
        <v>65</v>
      </c>
      <c r="H49" s="227">
        <v>80</v>
      </c>
      <c r="I49" s="227">
        <v>71.428571428571402</v>
      </c>
      <c r="J49" s="227">
        <v>36.363636363636402</v>
      </c>
      <c r="K49" s="227">
        <v>56.25</v>
      </c>
      <c r="L49" s="227">
        <v>28.205128205128201</v>
      </c>
      <c r="M49" s="227">
        <v>55.5555555555556</v>
      </c>
      <c r="N49" s="227">
        <v>42.857142857142897</v>
      </c>
      <c r="O49" s="227">
        <v>21.951219512195099</v>
      </c>
      <c r="P49" s="227">
        <v>35.294117647058798</v>
      </c>
      <c r="Q49" s="227">
        <v>11.1111111111111</v>
      </c>
      <c r="R49" s="227">
        <v>11.1</v>
      </c>
      <c r="S49" s="227">
        <v>62.5</v>
      </c>
      <c r="T49" s="227">
        <v>64.705882352941202</v>
      </c>
      <c r="U49" s="227">
        <v>18.75</v>
      </c>
      <c r="V49" s="227">
        <v>64.7</v>
      </c>
      <c r="W49" s="227">
        <v>67.741935483871003</v>
      </c>
      <c r="X49" s="227">
        <v>68.571428571428598</v>
      </c>
      <c r="Y49" s="227">
        <v>68.571428571428598</v>
      </c>
      <c r="Z49" s="227">
        <v>42.424242424242401</v>
      </c>
      <c r="AA49" s="227">
        <v>45.161290322580598</v>
      </c>
      <c r="AB49" s="227">
        <v>61.290322580645203</v>
      </c>
      <c r="AC49" s="227">
        <v>41.935483870967701</v>
      </c>
      <c r="AD49" s="227">
        <v>50</v>
      </c>
      <c r="AE49" s="227">
        <v>58.620689655172399</v>
      </c>
      <c r="AF49" s="227">
        <v>67.647058823529406</v>
      </c>
      <c r="AG49" s="227">
        <v>66.6666666666667</v>
      </c>
      <c r="AH49" s="227">
        <v>50</v>
      </c>
      <c r="AI49" s="227">
        <v>48.571428571428598</v>
      </c>
      <c r="AJ49" s="227">
        <v>43.75</v>
      </c>
      <c r="AK49" s="227">
        <v>50</v>
      </c>
      <c r="AL49" s="227">
        <v>42.424242424242401</v>
      </c>
      <c r="AM49" s="227">
        <v>46.875</v>
      </c>
      <c r="AN49" s="246">
        <v>81.818181818181799</v>
      </c>
      <c r="AP49" s="441"/>
      <c r="AQ49" s="441"/>
      <c r="AR49" s="441"/>
      <c r="AS49" s="441"/>
      <c r="AT49" s="441"/>
      <c r="AU49" s="441"/>
      <c r="AV49" s="441"/>
      <c r="AW49" s="441"/>
      <c r="AX49" s="72"/>
      <c r="AY49" s="72"/>
      <c r="AZ49" s="72"/>
      <c r="BA49" s="72"/>
    </row>
    <row r="50" spans="1:53">
      <c r="A50" s="368" t="s">
        <v>77</v>
      </c>
      <c r="B50" s="364">
        <v>62.5</v>
      </c>
      <c r="C50" s="364">
        <v>66.6666666666667</v>
      </c>
      <c r="D50" s="364">
        <v>0</v>
      </c>
      <c r="E50" s="227">
        <v>0</v>
      </c>
      <c r="F50" s="227">
        <v>0</v>
      </c>
      <c r="G50" s="227">
        <v>80</v>
      </c>
      <c r="H50" s="227">
        <v>75</v>
      </c>
      <c r="I50" s="227">
        <v>66.6666666666667</v>
      </c>
      <c r="J50" s="227">
        <v>26.315789473684202</v>
      </c>
      <c r="K50" s="227">
        <v>92.857142857142904</v>
      </c>
      <c r="L50" s="227">
        <v>60</v>
      </c>
      <c r="M50" s="227">
        <v>81.818181818181799</v>
      </c>
      <c r="N50" s="227">
        <v>81.818181818181799</v>
      </c>
      <c r="O50" s="227">
        <v>46.6666666666667</v>
      </c>
      <c r="P50" s="227">
        <v>88.235294117647101</v>
      </c>
      <c r="Q50" s="227">
        <v>75</v>
      </c>
      <c r="R50" s="227">
        <v>55.6</v>
      </c>
      <c r="S50" s="227">
        <v>42.857142857142897</v>
      </c>
      <c r="T50" s="227">
        <v>48.387096774193601</v>
      </c>
      <c r="U50" s="227">
        <v>66.6666666666667</v>
      </c>
      <c r="V50" s="227">
        <v>60.7</v>
      </c>
      <c r="W50" s="227">
        <v>82.758620689655203</v>
      </c>
      <c r="X50" s="227">
        <v>67.741935483871003</v>
      </c>
      <c r="Y50" s="227">
        <v>71.428571428571402</v>
      </c>
      <c r="Z50" s="227">
        <v>69.696969696969703</v>
      </c>
      <c r="AA50" s="227">
        <v>53.846153846153797</v>
      </c>
      <c r="AB50" s="227">
        <v>53.125</v>
      </c>
      <c r="AC50" s="227">
        <v>65.517241379310306</v>
      </c>
      <c r="AD50" s="227">
        <v>26.6666666666667</v>
      </c>
      <c r="AE50" s="227">
        <v>60</v>
      </c>
      <c r="AF50" s="227">
        <v>80.645161290322605</v>
      </c>
      <c r="AG50" s="227">
        <v>72.413793103448299</v>
      </c>
      <c r="AH50" s="227">
        <v>57.142857142857103</v>
      </c>
      <c r="AI50" s="227">
        <v>42.307692307692299</v>
      </c>
      <c r="AJ50" s="227">
        <v>44</v>
      </c>
      <c r="AK50" s="227">
        <v>57.142857142857103</v>
      </c>
      <c r="AL50" s="227">
        <v>42.307692307692299</v>
      </c>
      <c r="AM50" s="227">
        <v>46.6666666666667</v>
      </c>
      <c r="AN50" s="246">
        <v>37.5</v>
      </c>
      <c r="AP50" s="441"/>
      <c r="AQ50" s="441"/>
      <c r="AR50" s="441"/>
      <c r="AS50" s="441"/>
      <c r="AT50" s="441"/>
      <c r="AU50" s="441"/>
      <c r="AV50" s="441"/>
      <c r="AW50" s="441"/>
      <c r="AX50" s="72"/>
      <c r="AY50" s="72"/>
      <c r="AZ50" s="72"/>
      <c r="BA50" s="72"/>
    </row>
    <row r="51" spans="1:53" ht="15" thickBot="1">
      <c r="A51" s="377" t="s">
        <v>78</v>
      </c>
      <c r="B51" s="378">
        <v>0</v>
      </c>
      <c r="C51" s="378">
        <v>0</v>
      </c>
      <c r="D51" s="378">
        <v>83.3333333333333</v>
      </c>
      <c r="E51" s="239">
        <v>100</v>
      </c>
      <c r="F51" s="239">
        <v>0</v>
      </c>
      <c r="G51" s="239">
        <v>70</v>
      </c>
      <c r="H51" s="239">
        <v>50</v>
      </c>
      <c r="I51" s="239">
        <v>66.6666666666667</v>
      </c>
      <c r="J51" s="239">
        <v>28.571428571428601</v>
      </c>
      <c r="K51" s="239">
        <v>80</v>
      </c>
      <c r="L51" s="239">
        <v>100</v>
      </c>
      <c r="M51" s="239">
        <v>60</v>
      </c>
      <c r="N51" s="239">
        <v>50</v>
      </c>
      <c r="O51" s="239">
        <v>77.7777777777778</v>
      </c>
      <c r="P51" s="239">
        <v>100</v>
      </c>
      <c r="Q51" s="239">
        <v>58.3333333333333</v>
      </c>
      <c r="R51" s="239">
        <v>72.7</v>
      </c>
      <c r="S51" s="239">
        <v>78.571428571428598</v>
      </c>
      <c r="T51" s="239">
        <v>44</v>
      </c>
      <c r="U51" s="239">
        <v>67.741935483871003</v>
      </c>
      <c r="V51" s="239">
        <v>69.2</v>
      </c>
      <c r="W51" s="239">
        <v>77.7777777777778</v>
      </c>
      <c r="X51" s="239">
        <v>62.5</v>
      </c>
      <c r="Y51" s="239">
        <v>84.375</v>
      </c>
      <c r="Z51" s="239">
        <v>67.741935483871003</v>
      </c>
      <c r="AA51" s="239">
        <v>55.172413793103402</v>
      </c>
      <c r="AB51" s="239">
        <v>71.428571428571402</v>
      </c>
      <c r="AC51" s="239">
        <v>57.142857142857103</v>
      </c>
      <c r="AD51" s="239">
        <v>63.3333333333333</v>
      </c>
      <c r="AE51" s="239">
        <v>53.3333333333333</v>
      </c>
      <c r="AF51" s="239">
        <v>75.757575757575793</v>
      </c>
      <c r="AG51" s="239">
        <v>61.290322580645203</v>
      </c>
      <c r="AH51" s="239">
        <v>51.851851851851798</v>
      </c>
      <c r="AI51" s="239">
        <v>45.161290322580598</v>
      </c>
      <c r="AJ51" s="239">
        <v>44.4444444444444</v>
      </c>
      <c r="AK51" s="239">
        <v>46.153846153846203</v>
      </c>
      <c r="AL51" s="239">
        <v>60.714285714285701</v>
      </c>
      <c r="AM51" s="239">
        <v>56.6666666666667</v>
      </c>
      <c r="AN51" s="257">
        <v>75</v>
      </c>
      <c r="AP51" s="441"/>
      <c r="AQ51" s="441"/>
      <c r="AR51" s="441"/>
      <c r="AS51" s="441"/>
      <c r="AT51" s="441"/>
      <c r="AU51" s="441"/>
      <c r="AV51" s="441"/>
      <c r="AW51" s="441"/>
      <c r="AX51" s="72"/>
      <c r="AY51" s="72"/>
      <c r="AZ51" s="72"/>
      <c r="BA51" s="72"/>
    </row>
    <row r="52" spans="1:53" s="282" customFormat="1">
      <c r="A52" s="654" t="s">
        <v>199</v>
      </c>
      <c r="B52" s="655"/>
      <c r="C52" s="655"/>
      <c r="D52" s="655"/>
      <c r="E52" s="655"/>
      <c r="F52" s="655"/>
      <c r="G52" s="655"/>
      <c r="H52" s="655"/>
      <c r="I52" s="655"/>
      <c r="J52" s="655"/>
      <c r="K52" s="655"/>
      <c r="L52" s="655"/>
      <c r="M52" s="655"/>
      <c r="N52" s="655"/>
      <c r="O52" s="254"/>
      <c r="P52" s="254"/>
      <c r="Q52" s="254"/>
      <c r="R52" s="254"/>
      <c r="S52" s="254"/>
      <c r="T52" s="254"/>
      <c r="U52" s="254"/>
      <c r="V52" s="254"/>
      <c r="W52" s="254"/>
      <c r="X52" s="254"/>
      <c r="Y52" s="254"/>
      <c r="Z52" s="254"/>
      <c r="AA52" s="254"/>
      <c r="AB52" s="254"/>
      <c r="AC52" s="254"/>
      <c r="AD52" s="254"/>
      <c r="AE52" s="254"/>
      <c r="AF52" s="254"/>
      <c r="AG52" s="430"/>
      <c r="AH52" s="430"/>
      <c r="AI52" s="430"/>
      <c r="AJ52" s="430"/>
      <c r="AK52" s="254"/>
      <c r="AL52" s="254"/>
      <c r="AM52" s="254"/>
      <c r="AN52" s="258"/>
      <c r="AP52" s="442"/>
      <c r="AQ52" s="442"/>
      <c r="AR52" s="442"/>
      <c r="AS52" s="442"/>
      <c r="AT52" s="442"/>
      <c r="AU52" s="442"/>
      <c r="AV52" s="442"/>
      <c r="AW52" s="442"/>
      <c r="AX52" s="72"/>
      <c r="AY52" s="72"/>
      <c r="AZ52" s="72"/>
      <c r="BA52" s="72"/>
    </row>
    <row r="53" spans="1:53">
      <c r="A53" s="367" t="s">
        <v>100</v>
      </c>
      <c r="B53" s="364">
        <v>43.452380952380899</v>
      </c>
      <c r="C53" s="364">
        <v>50.05</v>
      </c>
      <c r="D53" s="364">
        <v>53.5</v>
      </c>
      <c r="E53" s="227">
        <v>57.8</v>
      </c>
      <c r="F53" s="227">
        <v>48.8</v>
      </c>
      <c r="G53" s="227">
        <v>58.571428571428598</v>
      </c>
      <c r="H53" s="227">
        <v>58.802816901408399</v>
      </c>
      <c r="I53" s="227">
        <v>63.2</v>
      </c>
      <c r="J53" s="227">
        <v>59.95</v>
      </c>
      <c r="K53" s="227">
        <v>61.7</v>
      </c>
      <c r="L53" s="227">
        <v>55.6</v>
      </c>
      <c r="M53" s="227">
        <v>57.55</v>
      </c>
      <c r="N53" s="227">
        <v>52.65</v>
      </c>
      <c r="O53" s="227">
        <v>38.6</v>
      </c>
      <c r="P53" s="227">
        <v>44.05</v>
      </c>
      <c r="Q53" s="227">
        <v>49.7</v>
      </c>
      <c r="R53" s="227">
        <v>45.5</v>
      </c>
      <c r="S53" s="227">
        <v>48.45</v>
      </c>
      <c r="T53" s="227">
        <v>52.1</v>
      </c>
      <c r="U53" s="227">
        <v>49.65</v>
      </c>
      <c r="V53" s="227">
        <v>44.9</v>
      </c>
      <c r="W53" s="227">
        <v>47.2</v>
      </c>
      <c r="X53" s="227">
        <v>52.8735632183908</v>
      </c>
      <c r="Y53" s="227">
        <v>51.1527377521614</v>
      </c>
      <c r="Z53" s="227">
        <v>51.617647058823501</v>
      </c>
      <c r="AA53" s="227">
        <v>36.029411764705898</v>
      </c>
      <c r="AB53" s="227">
        <v>44.653179190751402</v>
      </c>
      <c r="AC53" s="227">
        <v>50.726744186046503</v>
      </c>
      <c r="AD53" s="227">
        <v>38.985507246376798</v>
      </c>
      <c r="AE53" s="227">
        <v>42.979942693409697</v>
      </c>
      <c r="AF53" s="227">
        <v>48.691860465116299</v>
      </c>
      <c r="AG53" s="448">
        <v>44</v>
      </c>
      <c r="AH53" s="448">
        <v>42</v>
      </c>
      <c r="AI53" s="448">
        <v>44.857142857142897</v>
      </c>
      <c r="AJ53" s="448">
        <v>57.714285714285701</v>
      </c>
      <c r="AK53" s="448">
        <v>56.017191977077402</v>
      </c>
      <c r="AL53" s="448">
        <v>51.005747126436802</v>
      </c>
      <c r="AM53" s="448">
        <v>51.571428571428598</v>
      </c>
      <c r="AN53" s="450">
        <v>52.285714285714299</v>
      </c>
      <c r="AP53" s="441"/>
      <c r="AQ53" s="441"/>
      <c r="AR53" s="441"/>
      <c r="AS53" s="441"/>
      <c r="AT53" s="441"/>
      <c r="AU53" s="441"/>
      <c r="AV53" s="441"/>
      <c r="AW53" s="441"/>
      <c r="AX53" s="72"/>
      <c r="AY53" s="72"/>
      <c r="AZ53" s="72"/>
      <c r="BA53" s="72"/>
    </row>
    <row r="54" spans="1:53">
      <c r="A54" s="367" t="s">
        <v>101</v>
      </c>
      <c r="B54" s="364">
        <v>28.571428571428601</v>
      </c>
      <c r="C54" s="364">
        <v>29.75</v>
      </c>
      <c r="D54" s="364">
        <v>26.7</v>
      </c>
      <c r="E54" s="227">
        <v>25</v>
      </c>
      <c r="F54" s="227">
        <v>40</v>
      </c>
      <c r="G54" s="227">
        <v>42.5</v>
      </c>
      <c r="H54" s="227">
        <v>45.774647887323901</v>
      </c>
      <c r="I54" s="227">
        <v>44.9</v>
      </c>
      <c r="J54" s="227">
        <v>41.3</v>
      </c>
      <c r="K54" s="227">
        <v>40</v>
      </c>
      <c r="L54" s="227">
        <v>37.75</v>
      </c>
      <c r="M54" s="227">
        <v>38.049999999999997</v>
      </c>
      <c r="N54" s="227">
        <v>35.75</v>
      </c>
      <c r="O54" s="227">
        <v>30.2</v>
      </c>
      <c r="P54" s="227">
        <v>35.200000000000003</v>
      </c>
      <c r="Q54" s="227">
        <v>40.200000000000003</v>
      </c>
      <c r="R54" s="227">
        <v>37.700000000000003</v>
      </c>
      <c r="S54" s="227">
        <v>44.5</v>
      </c>
      <c r="T54" s="227">
        <v>36.65</v>
      </c>
      <c r="U54" s="227">
        <v>38.4</v>
      </c>
      <c r="V54" s="227">
        <v>44.65</v>
      </c>
      <c r="W54" s="227">
        <v>37.950000000000003</v>
      </c>
      <c r="X54" s="227">
        <v>33.477011494252899</v>
      </c>
      <c r="Y54" s="227">
        <v>37.752161383285298</v>
      </c>
      <c r="Z54" s="227">
        <v>43.088235294117702</v>
      </c>
      <c r="AA54" s="227">
        <v>28.529411764705898</v>
      </c>
      <c r="AB54" s="227">
        <v>35.8381502890173</v>
      </c>
      <c r="AC54" s="227">
        <v>39.389534883720899</v>
      </c>
      <c r="AD54" s="227">
        <v>33.768115942028999</v>
      </c>
      <c r="AE54" s="227">
        <v>33.524355300859597</v>
      </c>
      <c r="AF54" s="227">
        <v>35.610465116279101</v>
      </c>
      <c r="AG54" s="448">
        <v>31.8571428571429</v>
      </c>
      <c r="AH54" s="448">
        <v>40.285714285714299</v>
      </c>
      <c r="AI54" s="448">
        <v>35.857142857142897</v>
      </c>
      <c r="AJ54" s="448">
        <v>49</v>
      </c>
      <c r="AK54" s="448">
        <v>42.836676217765003</v>
      </c>
      <c r="AL54" s="448">
        <v>38.362068965517203</v>
      </c>
      <c r="AM54" s="448">
        <v>32.571428571428598</v>
      </c>
      <c r="AN54" s="450">
        <v>30.428571428571399</v>
      </c>
      <c r="AP54" s="441"/>
      <c r="AQ54" s="441"/>
      <c r="AR54" s="441"/>
      <c r="AS54" s="441"/>
      <c r="AT54" s="441"/>
      <c r="AU54" s="441"/>
      <c r="AV54" s="441"/>
      <c r="AW54" s="441"/>
      <c r="AX54" s="72"/>
      <c r="AY54" s="72"/>
      <c r="AZ54" s="72"/>
      <c r="BA54" s="72"/>
    </row>
    <row r="55" spans="1:53">
      <c r="A55" s="367" t="s">
        <v>102</v>
      </c>
      <c r="B55" s="364">
        <v>25.595238095238098</v>
      </c>
      <c r="C55" s="364">
        <v>7.7</v>
      </c>
      <c r="D55" s="364">
        <v>-2</v>
      </c>
      <c r="E55" s="227">
        <v>-0.6</v>
      </c>
      <c r="F55" s="227">
        <v>24.705882352941199</v>
      </c>
      <c r="G55" s="227">
        <v>29.6428571428571</v>
      </c>
      <c r="H55" s="227">
        <v>24.647887323943699</v>
      </c>
      <c r="I55" s="227">
        <v>33.200000000000003</v>
      </c>
      <c r="J55" s="227">
        <v>18.25</v>
      </c>
      <c r="K55" s="227">
        <v>29.7</v>
      </c>
      <c r="L55" s="227">
        <v>28.95</v>
      </c>
      <c r="M55" s="227">
        <v>24.75</v>
      </c>
      <c r="N55" s="227">
        <v>22.2</v>
      </c>
      <c r="O55" s="227">
        <v>15.65</v>
      </c>
      <c r="P55" s="227">
        <v>29.15</v>
      </c>
      <c r="Q55" s="227">
        <v>24.5</v>
      </c>
      <c r="R55" s="227">
        <v>21.8</v>
      </c>
      <c r="S55" s="227">
        <v>7.45</v>
      </c>
      <c r="T55" s="227">
        <v>24.3</v>
      </c>
      <c r="U55" s="227">
        <v>21.25</v>
      </c>
      <c r="V55" s="227">
        <v>11.8</v>
      </c>
      <c r="W55" s="227">
        <v>27.2</v>
      </c>
      <c r="X55" s="227">
        <v>17.959770114942501</v>
      </c>
      <c r="Y55" s="227">
        <v>22.910662824207499</v>
      </c>
      <c r="Z55" s="227">
        <v>29.5588235294118</v>
      </c>
      <c r="AA55" s="227">
        <v>14.411764705882399</v>
      </c>
      <c r="AB55" s="227">
        <v>23.121387283236999</v>
      </c>
      <c r="AC55" s="227">
        <v>19.912790697674399</v>
      </c>
      <c r="AD55" s="227">
        <v>15.507246376811599</v>
      </c>
      <c r="AE55" s="227">
        <v>20.7736389684814</v>
      </c>
      <c r="AF55" s="227">
        <v>22.819767441860499</v>
      </c>
      <c r="AG55" s="448">
        <v>26.1428571428571</v>
      </c>
      <c r="AH55" s="448">
        <v>20.428571428571399</v>
      </c>
      <c r="AI55" s="448">
        <v>22.1428571428571</v>
      </c>
      <c r="AJ55" s="448">
        <v>38.285714285714299</v>
      </c>
      <c r="AK55" s="448">
        <v>34.813753581661899</v>
      </c>
      <c r="AL55" s="448">
        <v>24.856321839080501</v>
      </c>
      <c r="AM55" s="448">
        <v>25.714285714285701</v>
      </c>
      <c r="AN55" s="450">
        <v>23.571428571428601</v>
      </c>
      <c r="AP55" s="441"/>
      <c r="AQ55" s="441"/>
      <c r="AR55" s="441"/>
      <c r="AS55" s="441"/>
      <c r="AT55" s="441"/>
      <c r="AU55" s="441"/>
      <c r="AV55" s="441"/>
      <c r="AW55" s="441"/>
      <c r="AX55" s="72"/>
      <c r="AY55" s="72"/>
      <c r="AZ55" s="72"/>
      <c r="BA55" s="72"/>
    </row>
    <row r="56" spans="1:53">
      <c r="A56" s="367" t="s">
        <v>104</v>
      </c>
      <c r="B56" s="364">
        <v>0.59523809523809501</v>
      </c>
      <c r="C56" s="364">
        <v>-4.8</v>
      </c>
      <c r="D56" s="364">
        <v>8.5</v>
      </c>
      <c r="E56" s="227">
        <v>14.44</v>
      </c>
      <c r="F56" s="227">
        <v>24.1</v>
      </c>
      <c r="G56" s="227">
        <v>30.714285714285701</v>
      </c>
      <c r="H56" s="227">
        <v>26.408450704225402</v>
      </c>
      <c r="I56" s="227">
        <v>29.8</v>
      </c>
      <c r="J56" s="227">
        <v>36.9</v>
      </c>
      <c r="K56" s="227">
        <v>31.05</v>
      </c>
      <c r="L56" s="227">
        <v>29.35</v>
      </c>
      <c r="M56" s="227">
        <v>22.35</v>
      </c>
      <c r="N56" s="227">
        <v>13.05</v>
      </c>
      <c r="O56" s="227">
        <v>19.350000000000001</v>
      </c>
      <c r="P56" s="227">
        <v>31.9</v>
      </c>
      <c r="Q56" s="227">
        <v>30.45</v>
      </c>
      <c r="R56" s="227">
        <v>19.7</v>
      </c>
      <c r="S56" s="227">
        <v>23.5</v>
      </c>
      <c r="T56" s="227">
        <v>25.5</v>
      </c>
      <c r="U56" s="227">
        <v>23.2</v>
      </c>
      <c r="V56" s="227">
        <v>32.299999999999997</v>
      </c>
      <c r="W56" s="227">
        <v>26.4</v>
      </c>
      <c r="X56" s="227">
        <v>28.160919540229902</v>
      </c>
      <c r="Y56" s="227">
        <v>32.276657060518701</v>
      </c>
      <c r="Z56" s="227">
        <v>35.294117647058798</v>
      </c>
      <c r="AA56" s="227">
        <v>32.205882352941202</v>
      </c>
      <c r="AB56" s="227">
        <v>34.393063583815</v>
      </c>
      <c r="AC56" s="227">
        <v>38.517441860465098</v>
      </c>
      <c r="AD56" s="227">
        <v>33.768115942028999</v>
      </c>
      <c r="AE56" s="227">
        <v>18.9111747851003</v>
      </c>
      <c r="AF56" s="227">
        <v>23.546511627907002</v>
      </c>
      <c r="AG56" s="448">
        <v>37</v>
      </c>
      <c r="AH56" s="448">
        <v>38.857142857142897</v>
      </c>
      <c r="AI56" s="448">
        <v>38.714285714285701</v>
      </c>
      <c r="AJ56" s="448">
        <v>50.571428571428598</v>
      </c>
      <c r="AK56" s="448">
        <v>40.830945558739302</v>
      </c>
      <c r="AL56" s="448">
        <v>35.057471264367798</v>
      </c>
      <c r="AM56" s="448">
        <v>32.714285714285701</v>
      </c>
      <c r="AN56" s="450">
        <v>36.142857142857203</v>
      </c>
      <c r="AP56" s="441"/>
      <c r="AQ56" s="441"/>
      <c r="AR56" s="441"/>
      <c r="AS56" s="441"/>
      <c r="AT56" s="441"/>
      <c r="AU56" s="441"/>
      <c r="AV56" s="441"/>
      <c r="AW56" s="441"/>
      <c r="AX56" s="72"/>
      <c r="AY56" s="72"/>
      <c r="AZ56" s="72"/>
      <c r="BA56" s="72"/>
    </row>
    <row r="57" spans="1:53">
      <c r="A57" s="367" t="s">
        <v>105</v>
      </c>
      <c r="B57" s="364">
        <v>29.1666666666667</v>
      </c>
      <c r="C57" s="364">
        <v>19.350000000000001</v>
      </c>
      <c r="D57" s="364">
        <v>9.4</v>
      </c>
      <c r="E57" s="227">
        <v>18.100000000000001</v>
      </c>
      <c r="F57" s="227">
        <v>28.8</v>
      </c>
      <c r="G57" s="227">
        <v>42.142857142857103</v>
      </c>
      <c r="H57" s="227">
        <v>36.971830985915503</v>
      </c>
      <c r="I57" s="227">
        <v>39.25</v>
      </c>
      <c r="J57" s="227">
        <v>44.85</v>
      </c>
      <c r="K57" s="227">
        <v>39.450000000000003</v>
      </c>
      <c r="L57" s="227">
        <v>41.05</v>
      </c>
      <c r="M57" s="227">
        <v>33.35</v>
      </c>
      <c r="N57" s="227">
        <v>32.35</v>
      </c>
      <c r="O57" s="227">
        <v>29</v>
      </c>
      <c r="P57" s="227">
        <v>37.9</v>
      </c>
      <c r="Q57" s="227">
        <v>25.6</v>
      </c>
      <c r="R57" s="227">
        <v>18</v>
      </c>
      <c r="S57" s="227">
        <v>29.35</v>
      </c>
      <c r="T57" s="227">
        <v>35.549999999999997</v>
      </c>
      <c r="U57" s="227">
        <v>32.049999999999997</v>
      </c>
      <c r="V57" s="227">
        <v>33.75</v>
      </c>
      <c r="W57" s="227">
        <v>21.7</v>
      </c>
      <c r="X57" s="227">
        <v>31.034482758620701</v>
      </c>
      <c r="Y57" s="227">
        <v>27.953890489913501</v>
      </c>
      <c r="Z57" s="227">
        <v>35.294117647058798</v>
      </c>
      <c r="AA57" s="227">
        <v>32.5</v>
      </c>
      <c r="AB57" s="227">
        <v>32.803468208092497</v>
      </c>
      <c r="AC57" s="227">
        <v>37.354651162790702</v>
      </c>
      <c r="AD57" s="227">
        <v>32.898550724637701</v>
      </c>
      <c r="AE57" s="227">
        <v>27.220630372492799</v>
      </c>
      <c r="AF57" s="227">
        <v>31.831395348837201</v>
      </c>
      <c r="AG57" s="448">
        <v>30.571428571428601</v>
      </c>
      <c r="AH57" s="448">
        <v>32.428571428571402</v>
      </c>
      <c r="AI57" s="448">
        <v>39.857142857142897</v>
      </c>
      <c r="AJ57" s="448">
        <v>50.714285714285701</v>
      </c>
      <c r="AK57" s="448">
        <v>36.246418338108903</v>
      </c>
      <c r="AL57" s="448">
        <v>35.632183908046002</v>
      </c>
      <c r="AM57" s="448">
        <v>39.142857142857103</v>
      </c>
      <c r="AN57" s="450">
        <v>33.428571428571402</v>
      </c>
      <c r="AP57" s="441"/>
      <c r="AQ57" s="441"/>
      <c r="AR57" s="441"/>
      <c r="AS57" s="441"/>
      <c r="AT57" s="441"/>
      <c r="AU57" s="441"/>
      <c r="AV57" s="441"/>
      <c r="AW57" s="441"/>
      <c r="AX57" s="72"/>
      <c r="AY57" s="72"/>
      <c r="AZ57" s="72"/>
      <c r="BA57" s="72"/>
    </row>
    <row r="58" spans="1:53">
      <c r="A58" s="367" t="s">
        <v>106</v>
      </c>
      <c r="B58" s="364">
        <v>47.023809523809497</v>
      </c>
      <c r="C58" s="364">
        <v>39</v>
      </c>
      <c r="D58" s="364">
        <v>39.5</v>
      </c>
      <c r="E58" s="227">
        <v>39.4</v>
      </c>
      <c r="F58" s="227">
        <v>43.5</v>
      </c>
      <c r="G58" s="227">
        <v>54.642857142857103</v>
      </c>
      <c r="H58" s="227">
        <v>52.816901408450697</v>
      </c>
      <c r="I58" s="227">
        <v>52.9</v>
      </c>
      <c r="J58" s="227">
        <v>56.2</v>
      </c>
      <c r="K58" s="227">
        <v>54.5</v>
      </c>
      <c r="L58" s="227">
        <v>50.2</v>
      </c>
      <c r="M58" s="227">
        <v>46.9</v>
      </c>
      <c r="N58" s="227">
        <v>40.549999999999997</v>
      </c>
      <c r="O58" s="227">
        <v>40.35</v>
      </c>
      <c r="P58" s="227">
        <v>38.950000000000003</v>
      </c>
      <c r="Q58" s="227">
        <v>42</v>
      </c>
      <c r="R58" s="227">
        <v>35.6</v>
      </c>
      <c r="S58" s="227">
        <v>48.3</v>
      </c>
      <c r="T58" s="227">
        <v>42.85</v>
      </c>
      <c r="U58" s="227">
        <v>46.9</v>
      </c>
      <c r="V58" s="227">
        <v>50.75</v>
      </c>
      <c r="W58" s="227">
        <v>55</v>
      </c>
      <c r="X58" s="227">
        <v>43.534482758620697</v>
      </c>
      <c r="Y58" s="227">
        <v>42.939481268011498</v>
      </c>
      <c r="Z58" s="227">
        <v>50.147058823529399</v>
      </c>
      <c r="AA58" s="227">
        <v>49.558823529411796</v>
      </c>
      <c r="AB58" s="227">
        <v>48.265895953757202</v>
      </c>
      <c r="AC58" s="227">
        <v>49.273255813953497</v>
      </c>
      <c r="AD58" s="227">
        <v>44.492753623188399</v>
      </c>
      <c r="AE58" s="227">
        <v>38.395415472779398</v>
      </c>
      <c r="AF58" s="227">
        <v>42.441860465116299</v>
      </c>
      <c r="AG58" s="448">
        <v>46.714285714285701</v>
      </c>
      <c r="AH58" s="448">
        <v>57</v>
      </c>
      <c r="AI58" s="448">
        <v>57.285714285714299</v>
      </c>
      <c r="AJ58" s="448">
        <v>56.857142857142897</v>
      </c>
      <c r="AK58" s="448">
        <v>53.295128939828103</v>
      </c>
      <c r="AL58" s="448">
        <v>52.8735632183908</v>
      </c>
      <c r="AM58" s="448">
        <v>45.285714285714299</v>
      </c>
      <c r="AN58" s="450">
        <v>45.714285714285701</v>
      </c>
      <c r="AP58" s="441"/>
      <c r="AQ58" s="441"/>
      <c r="AR58" s="441"/>
      <c r="AS58" s="441"/>
      <c r="AT58" s="441"/>
      <c r="AU58" s="441"/>
      <c r="AV58" s="441"/>
      <c r="AW58" s="441"/>
      <c r="AX58" s="72"/>
      <c r="AY58" s="72"/>
      <c r="AZ58" s="72"/>
      <c r="BA58" s="72"/>
    </row>
    <row r="59" spans="1:53">
      <c r="A59" s="367" t="s">
        <v>108</v>
      </c>
      <c r="B59" s="364">
        <v>38.690476190476197</v>
      </c>
      <c r="C59" s="364">
        <v>18.600000000000001</v>
      </c>
      <c r="D59" s="364">
        <v>32</v>
      </c>
      <c r="E59" s="227">
        <v>28.8</v>
      </c>
      <c r="F59" s="227">
        <v>34.1</v>
      </c>
      <c r="G59" s="227">
        <v>23.214285714285701</v>
      </c>
      <c r="H59" s="227">
        <v>23.943661971830998</v>
      </c>
      <c r="I59" s="227">
        <v>46.6</v>
      </c>
      <c r="J59" s="227">
        <v>47.7</v>
      </c>
      <c r="K59" s="227">
        <v>48.1</v>
      </c>
      <c r="L59" s="227">
        <v>39.25</v>
      </c>
      <c r="M59" s="227">
        <v>39.85</v>
      </c>
      <c r="N59" s="227">
        <v>40.15</v>
      </c>
      <c r="O59" s="227">
        <v>35.9</v>
      </c>
      <c r="P59" s="227">
        <v>35.049999999999997</v>
      </c>
      <c r="Q59" s="227">
        <v>31.55</v>
      </c>
      <c r="R59" s="227">
        <v>30.5</v>
      </c>
      <c r="S59" s="227">
        <v>18.850000000000001</v>
      </c>
      <c r="T59" s="227">
        <v>31.1</v>
      </c>
      <c r="U59" s="227">
        <v>36.700000000000003</v>
      </c>
      <c r="V59" s="227">
        <v>25.6</v>
      </c>
      <c r="W59" s="227">
        <v>39.85</v>
      </c>
      <c r="X59" s="227">
        <v>42.385057471264403</v>
      </c>
      <c r="Y59" s="227">
        <v>38.760806916426503</v>
      </c>
      <c r="Z59" s="227">
        <v>39.411764705882398</v>
      </c>
      <c r="AA59" s="227">
        <v>35.588235294117702</v>
      </c>
      <c r="AB59" s="227">
        <v>34.826589595375701</v>
      </c>
      <c r="AC59" s="227">
        <v>42.8779069767442</v>
      </c>
      <c r="AD59" s="227">
        <v>26.811594202898601</v>
      </c>
      <c r="AE59" s="227">
        <v>30.945558739254999</v>
      </c>
      <c r="AF59" s="227">
        <v>28.488372093023301</v>
      </c>
      <c r="AG59" s="448">
        <v>34.142857142857103</v>
      </c>
      <c r="AH59" s="448">
        <v>40.285714285714299</v>
      </c>
      <c r="AI59" s="448">
        <v>38.285714285714299</v>
      </c>
      <c r="AJ59" s="448">
        <v>41.857142857142897</v>
      </c>
      <c r="AK59" s="448">
        <v>37.249283667621803</v>
      </c>
      <c r="AL59" s="448">
        <v>35.344827586206897</v>
      </c>
      <c r="AM59" s="448">
        <v>39</v>
      </c>
      <c r="AN59" s="450">
        <v>36.857142857142897</v>
      </c>
      <c r="AP59" s="441"/>
      <c r="AQ59" s="441"/>
      <c r="AR59" s="441"/>
      <c r="AS59" s="441"/>
      <c r="AT59" s="441"/>
      <c r="AU59" s="441"/>
      <c r="AV59" s="441"/>
      <c r="AW59" s="441"/>
      <c r="AX59" s="72"/>
      <c r="AY59" s="72"/>
      <c r="AZ59" s="72"/>
      <c r="BA59" s="72"/>
    </row>
    <row r="60" spans="1:53">
      <c r="A60" s="367" t="s">
        <v>109</v>
      </c>
      <c r="B60" s="364">
        <v>38.690476190476197</v>
      </c>
      <c r="C60" s="364">
        <v>-7.65</v>
      </c>
      <c r="D60" s="364">
        <v>-19</v>
      </c>
      <c r="E60" s="227">
        <v>-17.5</v>
      </c>
      <c r="F60" s="227">
        <v>14.7</v>
      </c>
      <c r="G60" s="227">
        <v>13.214285714285699</v>
      </c>
      <c r="H60" s="227">
        <v>11.971830985915499</v>
      </c>
      <c r="I60" s="227">
        <v>21.45</v>
      </c>
      <c r="J60" s="227">
        <v>18.95</v>
      </c>
      <c r="K60" s="227">
        <v>6.3</v>
      </c>
      <c r="L60" s="227">
        <v>9.1</v>
      </c>
      <c r="M60" s="227">
        <v>11.2</v>
      </c>
      <c r="N60" s="227">
        <v>-3.8</v>
      </c>
      <c r="O60" s="227">
        <v>8.4</v>
      </c>
      <c r="P60" s="227">
        <v>12.35</v>
      </c>
      <c r="Q60" s="227">
        <v>9.1999999999999993</v>
      </c>
      <c r="R60" s="227">
        <v>30.5</v>
      </c>
      <c r="S60" s="227">
        <v>-6</v>
      </c>
      <c r="T60" s="227">
        <v>4.25</v>
      </c>
      <c r="U60" s="227">
        <v>7</v>
      </c>
      <c r="V60" s="227">
        <v>3.3</v>
      </c>
      <c r="W60" s="227">
        <v>11.05</v>
      </c>
      <c r="X60" s="227">
        <v>5.6034482758620703</v>
      </c>
      <c r="Y60" s="227">
        <v>9.6541786743515807</v>
      </c>
      <c r="Z60" s="227">
        <v>13.088235294117601</v>
      </c>
      <c r="AA60" s="227">
        <v>3.3823529411764701</v>
      </c>
      <c r="AB60" s="227">
        <v>3.6127167630057802</v>
      </c>
      <c r="AC60" s="227">
        <v>-3.6337209302325602</v>
      </c>
      <c r="AD60" s="227">
        <v>2.8985507246376798</v>
      </c>
      <c r="AE60" s="227">
        <v>7.8796561604584499</v>
      </c>
      <c r="AF60" s="227">
        <v>9.7383720930232496</v>
      </c>
      <c r="AG60" s="448">
        <v>-3.2857142857142798</v>
      </c>
      <c r="AH60" s="448">
        <v>4.2857142857142803</v>
      </c>
      <c r="AI60" s="448">
        <v>-7.28571428571429</v>
      </c>
      <c r="AJ60" s="448">
        <v>14.8571428571429</v>
      </c>
      <c r="AK60" s="448">
        <v>14.8997134670487</v>
      </c>
      <c r="AL60" s="448">
        <v>-1.72413793103449</v>
      </c>
      <c r="AM60" s="448">
        <v>5.1428571428571397</v>
      </c>
      <c r="AN60" s="450">
        <v>-3.5714285714285698</v>
      </c>
      <c r="AP60" s="441"/>
      <c r="AQ60" s="441"/>
      <c r="AR60" s="441"/>
      <c r="AS60" s="441"/>
      <c r="AT60" s="441"/>
      <c r="AU60" s="441"/>
      <c r="AV60" s="441"/>
      <c r="AW60" s="441"/>
      <c r="AX60" s="72"/>
      <c r="AY60" s="72"/>
      <c r="AZ60" s="72"/>
      <c r="BA60" s="72"/>
    </row>
    <row r="61" spans="1:53">
      <c r="A61" s="367" t="s">
        <v>110</v>
      </c>
      <c r="B61" s="364">
        <v>17.8571428571429</v>
      </c>
      <c r="C61" s="364">
        <v>1.05</v>
      </c>
      <c r="D61" s="364">
        <v>-8.5</v>
      </c>
      <c r="E61" s="227">
        <v>-6.3</v>
      </c>
      <c r="F61" s="227">
        <v>22.9</v>
      </c>
      <c r="G61" s="227">
        <v>19.6428571428571</v>
      </c>
      <c r="H61" s="227">
        <v>14.436619718309901</v>
      </c>
      <c r="I61" s="227">
        <v>25.35</v>
      </c>
      <c r="J61" s="227">
        <v>19.8</v>
      </c>
      <c r="K61" s="227">
        <v>16.5</v>
      </c>
      <c r="L61" s="227">
        <v>23.05</v>
      </c>
      <c r="M61" s="227">
        <v>20.149999999999999</v>
      </c>
      <c r="N61" s="227">
        <v>15.55</v>
      </c>
      <c r="O61" s="227">
        <v>14.95</v>
      </c>
      <c r="P61" s="227">
        <v>17.3</v>
      </c>
      <c r="Q61" s="227">
        <v>15.7</v>
      </c>
      <c r="R61" s="227">
        <v>6.8</v>
      </c>
      <c r="S61" s="227">
        <v>16.3</v>
      </c>
      <c r="T61" s="227">
        <v>7.1</v>
      </c>
      <c r="U61" s="227">
        <v>8.85</v>
      </c>
      <c r="V61" s="227">
        <v>13.55</v>
      </c>
      <c r="W61" s="227">
        <v>21.4</v>
      </c>
      <c r="X61" s="227">
        <v>6.0344827586206904</v>
      </c>
      <c r="Y61" s="227">
        <v>11.0951008645533</v>
      </c>
      <c r="Z61" s="227">
        <v>16.470588235294102</v>
      </c>
      <c r="AA61" s="227">
        <v>5</v>
      </c>
      <c r="AB61" s="227">
        <v>14.3063583815029</v>
      </c>
      <c r="AC61" s="227">
        <v>11.9186046511628</v>
      </c>
      <c r="AD61" s="227">
        <v>14.7826086956522</v>
      </c>
      <c r="AE61" s="227">
        <v>11.461318051575899</v>
      </c>
      <c r="AF61" s="227">
        <v>12.354651162790701</v>
      </c>
      <c r="AG61" s="448">
        <v>19.571428571428601</v>
      </c>
      <c r="AH61" s="448">
        <v>20.285714285714299</v>
      </c>
      <c r="AI61" s="448">
        <v>16</v>
      </c>
      <c r="AJ61" s="448">
        <v>34.857142857142897</v>
      </c>
      <c r="AK61" s="448">
        <v>27.507163323782201</v>
      </c>
      <c r="AL61" s="448">
        <v>20.545977011494301</v>
      </c>
      <c r="AM61" s="448">
        <v>16.428571428571399</v>
      </c>
      <c r="AN61" s="450">
        <v>11.714285714285699</v>
      </c>
      <c r="AP61" s="441"/>
      <c r="AQ61" s="441"/>
      <c r="AR61" s="441"/>
      <c r="AS61" s="441"/>
      <c r="AT61" s="441"/>
      <c r="AU61" s="441"/>
      <c r="AV61" s="441"/>
      <c r="AW61" s="441"/>
      <c r="AX61" s="72"/>
      <c r="AY61" s="72"/>
      <c r="AZ61" s="72"/>
      <c r="BA61" s="72"/>
    </row>
    <row r="62" spans="1:53">
      <c r="A62" s="367" t="s">
        <v>112</v>
      </c>
      <c r="B62" s="364">
        <v>-14.880952380952399</v>
      </c>
      <c r="C62" s="364">
        <v>13</v>
      </c>
      <c r="D62" s="364">
        <v>21.3</v>
      </c>
      <c r="E62" s="227">
        <v>25.6</v>
      </c>
      <c r="F62" s="227">
        <v>35.9</v>
      </c>
      <c r="G62" s="227">
        <v>51.071428571428598</v>
      </c>
      <c r="H62" s="227">
        <v>34.8591549295775</v>
      </c>
      <c r="I62" s="227">
        <v>34.6</v>
      </c>
      <c r="J62" s="227">
        <v>25.6</v>
      </c>
      <c r="K62" s="227">
        <v>40.200000000000003</v>
      </c>
      <c r="L62" s="227">
        <v>36.25</v>
      </c>
      <c r="M62" s="227">
        <v>32.35</v>
      </c>
      <c r="N62" s="227">
        <v>36.549999999999997</v>
      </c>
      <c r="O62" s="227">
        <v>33.549999999999997</v>
      </c>
      <c r="P62" s="227">
        <v>25.85</v>
      </c>
      <c r="Q62" s="227">
        <v>46.25</v>
      </c>
      <c r="R62" s="227">
        <v>34.200000000000003</v>
      </c>
      <c r="S62" s="227">
        <v>48</v>
      </c>
      <c r="T62" s="227">
        <v>30.65</v>
      </c>
      <c r="U62" s="227">
        <v>30.15</v>
      </c>
      <c r="V62" s="227">
        <v>46.3</v>
      </c>
      <c r="W62" s="227">
        <v>42.4</v>
      </c>
      <c r="X62" s="227">
        <v>35.057471264367798</v>
      </c>
      <c r="Y62" s="227">
        <v>37.319884726224799</v>
      </c>
      <c r="Z62" s="227">
        <v>39.558823529411796</v>
      </c>
      <c r="AA62" s="227">
        <v>33.235294117647101</v>
      </c>
      <c r="AB62" s="227">
        <v>34.537572254335302</v>
      </c>
      <c r="AC62" s="227">
        <v>45.784883720930203</v>
      </c>
      <c r="AD62" s="227">
        <v>32.463768115942003</v>
      </c>
      <c r="AE62" s="227">
        <v>23.925501432664799</v>
      </c>
      <c r="AF62" s="227">
        <v>23.837209302325601</v>
      </c>
      <c r="AG62" s="448">
        <v>24.428571428571399</v>
      </c>
      <c r="AH62" s="448">
        <v>38.857142857142897</v>
      </c>
      <c r="AI62" s="448">
        <v>27.285714285714299</v>
      </c>
      <c r="AJ62" s="448">
        <v>38.142857142857103</v>
      </c>
      <c r="AK62" s="448">
        <v>33.524355300859597</v>
      </c>
      <c r="AL62" s="448">
        <v>29.454022988505699</v>
      </c>
      <c r="AM62" s="448">
        <v>30</v>
      </c>
      <c r="AN62" s="450">
        <v>19.285714285714299</v>
      </c>
      <c r="AP62" s="441"/>
      <c r="AQ62" s="441"/>
      <c r="AR62" s="441"/>
      <c r="AS62" s="441"/>
      <c r="AT62" s="441"/>
      <c r="AU62" s="441"/>
      <c r="AV62" s="441"/>
      <c r="AW62" s="441"/>
      <c r="AX62" s="72"/>
      <c r="AY62" s="72"/>
      <c r="AZ62" s="72"/>
      <c r="BA62" s="72"/>
    </row>
    <row r="63" spans="1:53">
      <c r="A63" s="367" t="s">
        <v>113</v>
      </c>
      <c r="B63" s="364">
        <v>38.095238095238102</v>
      </c>
      <c r="C63" s="364">
        <v>33.5</v>
      </c>
      <c r="D63" s="364">
        <v>44.1</v>
      </c>
      <c r="E63" s="227">
        <v>45.6</v>
      </c>
      <c r="F63" s="227">
        <v>48.2</v>
      </c>
      <c r="G63" s="227">
        <v>52.5</v>
      </c>
      <c r="H63" s="227">
        <v>49.295774647887299</v>
      </c>
      <c r="I63" s="227">
        <v>44.6</v>
      </c>
      <c r="J63" s="227">
        <v>50.55</v>
      </c>
      <c r="K63" s="227">
        <v>47.7</v>
      </c>
      <c r="L63" s="227">
        <v>44.35</v>
      </c>
      <c r="M63" s="227">
        <v>43.75</v>
      </c>
      <c r="N63" s="227">
        <v>29.6</v>
      </c>
      <c r="O63" s="227">
        <v>47.35</v>
      </c>
      <c r="P63" s="227">
        <v>32.700000000000003</v>
      </c>
      <c r="Q63" s="227">
        <v>52.9</v>
      </c>
      <c r="R63" s="227">
        <v>40.700000000000003</v>
      </c>
      <c r="S63" s="227">
        <v>52.8</v>
      </c>
      <c r="T63" s="227">
        <v>31.6</v>
      </c>
      <c r="U63" s="227">
        <v>34</v>
      </c>
      <c r="V63" s="227">
        <v>50.05</v>
      </c>
      <c r="W63" s="227">
        <v>42.75</v>
      </c>
      <c r="X63" s="227">
        <v>40.948275862069003</v>
      </c>
      <c r="Y63" s="227">
        <v>40.634005763688798</v>
      </c>
      <c r="Z63" s="227">
        <v>42.794117647058798</v>
      </c>
      <c r="AA63" s="227">
        <v>42.647058823529399</v>
      </c>
      <c r="AB63" s="227">
        <v>42.919075144508703</v>
      </c>
      <c r="AC63" s="227">
        <v>51.744186046511601</v>
      </c>
      <c r="AD63" s="227">
        <v>42.318840579710198</v>
      </c>
      <c r="AE63" s="227">
        <v>32.808022922636098</v>
      </c>
      <c r="AF63" s="227">
        <v>28.924418604651201</v>
      </c>
      <c r="AG63" s="448">
        <v>39.428571428571402</v>
      </c>
      <c r="AH63" s="448">
        <v>54.142857142857103</v>
      </c>
      <c r="AI63" s="448">
        <v>40.428571428571402</v>
      </c>
      <c r="AJ63" s="448">
        <v>54.571428571428598</v>
      </c>
      <c r="AK63" s="448">
        <v>44.269340974212</v>
      </c>
      <c r="AL63" s="448">
        <v>41.6666666666667</v>
      </c>
      <c r="AM63" s="448">
        <v>35</v>
      </c>
      <c r="AN63" s="450">
        <v>31.285714285714299</v>
      </c>
      <c r="AP63" s="441"/>
      <c r="AQ63" s="441"/>
      <c r="AR63" s="441"/>
      <c r="AS63" s="441"/>
      <c r="AT63" s="441"/>
      <c r="AU63" s="441"/>
      <c r="AV63" s="441"/>
      <c r="AW63" s="441"/>
      <c r="AX63" s="72"/>
      <c r="AY63" s="72"/>
      <c r="AZ63" s="72"/>
      <c r="BA63" s="72"/>
    </row>
    <row r="64" spans="1:53">
      <c r="A64" s="374" t="s">
        <v>114</v>
      </c>
      <c r="B64" s="370">
        <v>58.928571428571402</v>
      </c>
      <c r="C64" s="370">
        <v>76.2</v>
      </c>
      <c r="D64" s="370">
        <v>67.8</v>
      </c>
      <c r="E64" s="373">
        <v>71.3</v>
      </c>
      <c r="F64" s="373">
        <v>72.400000000000006</v>
      </c>
      <c r="G64" s="373">
        <v>81.428571428571402</v>
      </c>
      <c r="H64" s="373">
        <v>78.873239436619698</v>
      </c>
      <c r="I64" s="373">
        <v>78.05</v>
      </c>
      <c r="J64" s="373">
        <v>60.3</v>
      </c>
      <c r="K64" s="373">
        <v>80.099999999999994</v>
      </c>
      <c r="L64" s="373">
        <v>81.150000000000006</v>
      </c>
      <c r="M64" s="373">
        <v>69.849999999999994</v>
      </c>
      <c r="N64" s="373">
        <v>77.45</v>
      </c>
      <c r="O64" s="373">
        <v>82.1</v>
      </c>
      <c r="P64" s="373">
        <v>69.75</v>
      </c>
      <c r="Q64" s="373">
        <v>64</v>
      </c>
      <c r="R64" s="373">
        <v>78.5</v>
      </c>
      <c r="S64" s="373">
        <v>69.3</v>
      </c>
      <c r="T64" s="373">
        <v>61.75</v>
      </c>
      <c r="U64" s="373">
        <v>63.5</v>
      </c>
      <c r="V64" s="373">
        <v>72.599999999999994</v>
      </c>
      <c r="W64" s="373">
        <v>69.45</v>
      </c>
      <c r="X64" s="373">
        <v>64.224137931034505</v>
      </c>
      <c r="Y64" s="373">
        <v>63.400576368876102</v>
      </c>
      <c r="Z64" s="373">
        <v>65.882352941176507</v>
      </c>
      <c r="AA64" s="373">
        <v>62.941176470588204</v>
      </c>
      <c r="AB64" s="373">
        <v>66.329479768786101</v>
      </c>
      <c r="AC64" s="373">
        <v>68.313953488372107</v>
      </c>
      <c r="AD64" s="373">
        <v>69.565217391304401</v>
      </c>
      <c r="AE64" s="373">
        <v>49.570200573065897</v>
      </c>
      <c r="AF64" s="373">
        <v>45.784883720930203</v>
      </c>
      <c r="AG64" s="449">
        <v>50.714285714285701</v>
      </c>
      <c r="AH64" s="449">
        <v>72.285714285714306</v>
      </c>
      <c r="AI64" s="449">
        <v>63.142857142857103</v>
      </c>
      <c r="AJ64" s="449">
        <v>56.857142857142897</v>
      </c>
      <c r="AK64" s="449">
        <v>66.189111747851001</v>
      </c>
      <c r="AL64" s="449">
        <v>56.609195402298901</v>
      </c>
      <c r="AM64" s="449">
        <v>50.714285714285701</v>
      </c>
      <c r="AN64" s="451">
        <v>53.714285714285701</v>
      </c>
      <c r="AP64" s="441"/>
      <c r="AQ64" s="441"/>
      <c r="AR64" s="441"/>
      <c r="AS64" s="441"/>
      <c r="AT64" s="441"/>
      <c r="AU64" s="441"/>
      <c r="AV64" s="441"/>
      <c r="AW64" s="441"/>
      <c r="AX64" s="72"/>
      <c r="AY64" s="72"/>
      <c r="AZ64" s="72"/>
      <c r="BA64" s="72"/>
    </row>
    <row r="65" spans="1:53" s="282" customFormat="1">
      <c r="A65" s="652" t="s">
        <v>200</v>
      </c>
      <c r="B65" s="653"/>
      <c r="C65" s="653"/>
      <c r="D65" s="653"/>
      <c r="E65" s="653"/>
      <c r="F65" s="653"/>
      <c r="G65" s="653"/>
      <c r="H65" s="653"/>
      <c r="I65" s="653"/>
      <c r="J65" s="653"/>
      <c r="K65" s="653"/>
      <c r="L65" s="653"/>
      <c r="M65" s="653"/>
      <c r="N65" s="653"/>
      <c r="O65" s="227"/>
      <c r="P65" s="227"/>
      <c r="Q65" s="227"/>
      <c r="R65" s="227"/>
      <c r="S65" s="227"/>
      <c r="T65" s="227"/>
      <c r="U65" s="227"/>
      <c r="V65" s="266"/>
      <c r="W65" s="266"/>
      <c r="X65" s="227"/>
      <c r="Y65" s="227"/>
      <c r="Z65" s="227"/>
      <c r="AA65" s="227"/>
      <c r="AB65" s="227"/>
      <c r="AC65" s="227"/>
      <c r="AD65" s="227"/>
      <c r="AE65" s="227"/>
      <c r="AF65" s="227"/>
      <c r="AG65" s="266"/>
      <c r="AH65" s="266"/>
      <c r="AI65" s="266"/>
      <c r="AJ65" s="266"/>
      <c r="AK65" s="227"/>
      <c r="AL65" s="227"/>
      <c r="AM65" s="227"/>
      <c r="AN65" s="246"/>
      <c r="AP65" s="442"/>
      <c r="AQ65" s="442"/>
      <c r="AR65" s="442"/>
      <c r="AS65" s="442"/>
      <c r="AT65" s="442"/>
      <c r="AU65" s="442"/>
      <c r="AV65" s="442"/>
      <c r="AW65" s="442"/>
      <c r="AX65" s="72"/>
      <c r="AY65" s="72"/>
      <c r="AZ65" s="72"/>
      <c r="BA65" s="72"/>
    </row>
    <row r="66" spans="1:53">
      <c r="A66" s="367" t="s">
        <v>117</v>
      </c>
      <c r="B66" s="398">
        <v>22.619047619047599</v>
      </c>
      <c r="C66" s="399">
        <v>-20</v>
      </c>
      <c r="D66" s="364">
        <v>-6.9</v>
      </c>
      <c r="E66" s="227">
        <v>-15</v>
      </c>
      <c r="F66" s="227">
        <v>-4.4000000000000004</v>
      </c>
      <c r="G66" s="227">
        <v>-19.285714285714299</v>
      </c>
      <c r="H66" s="227">
        <v>-14.084507042253501</v>
      </c>
      <c r="I66" s="227">
        <v>-5.0999999999999996</v>
      </c>
      <c r="J66" s="266">
        <v>-11.8</v>
      </c>
      <c r="K66" s="227">
        <v>-14.4</v>
      </c>
      <c r="L66" s="406">
        <v>-18.2</v>
      </c>
      <c r="M66" s="232">
        <v>-8.6999999999999993</v>
      </c>
      <c r="N66" s="227">
        <v>-4.5999999999999996</v>
      </c>
      <c r="O66" s="227">
        <v>3.6</v>
      </c>
      <c r="P66" s="227">
        <v>16.899999999999999</v>
      </c>
      <c r="Q66" s="227">
        <v>-13.7</v>
      </c>
      <c r="R66" s="227">
        <v>-4.2</v>
      </c>
      <c r="S66" s="227">
        <v>-10.7</v>
      </c>
      <c r="T66" s="227">
        <v>-9.1</v>
      </c>
      <c r="U66" s="227">
        <v>-6</v>
      </c>
      <c r="V66" s="227">
        <v>-15</v>
      </c>
      <c r="W66" s="227">
        <v>0</v>
      </c>
      <c r="X66" s="227">
        <v>-3.4482758620689702</v>
      </c>
      <c r="Y66" s="227">
        <v>3.7463976945244899</v>
      </c>
      <c r="Z66" s="227">
        <v>9.4117647058823604</v>
      </c>
      <c r="AA66" s="227">
        <v>10</v>
      </c>
      <c r="AB66" s="227">
        <v>5.4913294797687904</v>
      </c>
      <c r="AC66" s="227">
        <v>-29.360465116279101</v>
      </c>
      <c r="AD66" s="227">
        <v>-2.3188405797101499</v>
      </c>
      <c r="AE66" s="227">
        <v>2.0057306590257902</v>
      </c>
      <c r="AF66" s="227">
        <v>-0.57971014492753503</v>
      </c>
      <c r="AG66" s="448">
        <v>-40</v>
      </c>
      <c r="AH66" s="448">
        <v>-8.28571428571429</v>
      </c>
      <c r="AI66" s="448">
        <v>-42.571428571428598</v>
      </c>
      <c r="AJ66" s="448">
        <v>-26.285714285714299</v>
      </c>
      <c r="AK66" s="448">
        <v>-17.4785100286533</v>
      </c>
      <c r="AL66" s="448">
        <v>15.2298850574713</v>
      </c>
      <c r="AM66" s="448">
        <v>1.4285714285714299</v>
      </c>
      <c r="AN66" s="450">
        <v>24.641833810888301</v>
      </c>
      <c r="AP66" s="441"/>
      <c r="AQ66" s="441"/>
      <c r="AR66" s="441"/>
      <c r="AS66" s="441"/>
      <c r="AT66" s="441"/>
      <c r="AU66" s="441"/>
      <c r="AV66" s="441"/>
      <c r="AW66" s="441"/>
      <c r="AX66" s="72"/>
      <c r="AY66" s="72"/>
      <c r="AZ66" s="72"/>
      <c r="BA66" s="72"/>
    </row>
    <row r="67" spans="1:53">
      <c r="A67" s="367" t="s">
        <v>118</v>
      </c>
      <c r="B67" s="364">
        <v>41.6666666666667</v>
      </c>
      <c r="C67" s="399">
        <v>24.2</v>
      </c>
      <c r="D67" s="364">
        <v>25.7</v>
      </c>
      <c r="E67" s="227">
        <v>11.3</v>
      </c>
      <c r="F67" s="227">
        <v>7.7</v>
      </c>
      <c r="G67" s="227">
        <v>30.714285714285701</v>
      </c>
      <c r="H67" s="227">
        <v>33.802816901408498</v>
      </c>
      <c r="I67" s="266">
        <v>27.4</v>
      </c>
      <c r="J67" s="266">
        <v>29.2</v>
      </c>
      <c r="K67" s="227">
        <v>29.7</v>
      </c>
      <c r="L67" s="227">
        <v>14.1</v>
      </c>
      <c r="M67" s="232">
        <v>17.8</v>
      </c>
      <c r="N67" s="227">
        <v>7.9</v>
      </c>
      <c r="O67" s="227">
        <v>28.5</v>
      </c>
      <c r="P67" s="227">
        <v>22.7</v>
      </c>
      <c r="Q67" s="227">
        <v>24</v>
      </c>
      <c r="R67" s="227">
        <v>17.899999999999999</v>
      </c>
      <c r="S67" s="227">
        <v>10.1</v>
      </c>
      <c r="T67" s="227">
        <v>15.5</v>
      </c>
      <c r="U67" s="227">
        <v>22</v>
      </c>
      <c r="V67" s="266">
        <v>24.1</v>
      </c>
      <c r="W67" s="266">
        <v>30.8</v>
      </c>
      <c r="X67" s="227">
        <v>26.4367816091954</v>
      </c>
      <c r="Y67" s="227">
        <v>15.850144092219001</v>
      </c>
      <c r="Z67" s="227">
        <v>22.647058823529399</v>
      </c>
      <c r="AA67" s="227">
        <v>10</v>
      </c>
      <c r="AB67" s="227">
        <v>15.3179190751445</v>
      </c>
      <c r="AC67" s="227">
        <v>12.790697674418601</v>
      </c>
      <c r="AD67" s="227">
        <v>22.0289855072464</v>
      </c>
      <c r="AE67" s="227">
        <v>4.5845272206303704</v>
      </c>
      <c r="AF67" s="227">
        <v>10.7246376811594</v>
      </c>
      <c r="AG67" s="448">
        <v>33.714285714285701</v>
      </c>
      <c r="AH67" s="448">
        <v>18</v>
      </c>
      <c r="AI67" s="448">
        <v>32.571428571428598</v>
      </c>
      <c r="AJ67" s="448">
        <v>24.8571428571429</v>
      </c>
      <c r="AK67" s="448">
        <v>21.7765042979943</v>
      </c>
      <c r="AL67" s="448">
        <v>4.8850574712643704</v>
      </c>
      <c r="AM67" s="448">
        <v>2</v>
      </c>
      <c r="AN67" s="450">
        <v>-10</v>
      </c>
      <c r="AP67" s="441"/>
      <c r="AQ67" s="441"/>
      <c r="AR67" s="441"/>
      <c r="AS67" s="441"/>
      <c r="AT67" s="441"/>
      <c r="AU67" s="441"/>
      <c r="AV67" s="441"/>
      <c r="AW67" s="441"/>
      <c r="AX67" s="72"/>
      <c r="AY67" s="72"/>
      <c r="AZ67" s="72"/>
      <c r="BA67" s="72"/>
    </row>
    <row r="68" spans="1:53">
      <c r="A68" s="367" t="s">
        <v>119</v>
      </c>
      <c r="B68" s="364">
        <v>15.476190476190499</v>
      </c>
      <c r="C68" s="364">
        <v>0.7</v>
      </c>
      <c r="D68" s="364">
        <v>-2</v>
      </c>
      <c r="E68" s="227">
        <v>-15</v>
      </c>
      <c r="F68" s="227">
        <v>-26.7</v>
      </c>
      <c r="G68" s="227">
        <v>-5.7142857142857197</v>
      </c>
      <c r="H68" s="227">
        <v>-18.309859154929601</v>
      </c>
      <c r="I68" s="266">
        <v>-1.1000000000000001</v>
      </c>
      <c r="J68" s="266">
        <v>8.6999999999999993</v>
      </c>
      <c r="K68" s="227">
        <v>2.2000000000000002</v>
      </c>
      <c r="L68" s="227">
        <v>11.3</v>
      </c>
      <c r="M68" s="227">
        <v>14.6</v>
      </c>
      <c r="N68" s="227">
        <v>19.7</v>
      </c>
      <c r="O68" s="227">
        <v>14</v>
      </c>
      <c r="P68" s="227">
        <v>25.9</v>
      </c>
      <c r="Q68" s="227">
        <v>35.9</v>
      </c>
      <c r="R68" s="227">
        <v>23.3</v>
      </c>
      <c r="S68" s="227">
        <v>25.1</v>
      </c>
      <c r="T68" s="227">
        <v>22.9</v>
      </c>
      <c r="U68" s="227">
        <v>16.3</v>
      </c>
      <c r="V68" s="227">
        <v>18.899999999999999</v>
      </c>
      <c r="W68" s="227">
        <v>20.8</v>
      </c>
      <c r="X68" s="227">
        <v>15.2298850574713</v>
      </c>
      <c r="Y68" s="227">
        <v>11.2391930835735</v>
      </c>
      <c r="Z68" s="227">
        <v>15</v>
      </c>
      <c r="AA68" s="227">
        <v>1.1764705882352899</v>
      </c>
      <c r="AB68" s="227">
        <v>12.7167630057804</v>
      </c>
      <c r="AC68" s="227">
        <v>1.4534883720930201</v>
      </c>
      <c r="AD68" s="227">
        <v>3.1884057971014501</v>
      </c>
      <c r="AE68" s="227">
        <v>1.1461318051575899</v>
      </c>
      <c r="AF68" s="227">
        <v>5.7971014492753596</v>
      </c>
      <c r="AG68" s="449">
        <v>13.1428571428571</v>
      </c>
      <c r="AH68" s="449">
        <v>5.4285714285714297</v>
      </c>
      <c r="AI68" s="449">
        <v>22.285714285714299</v>
      </c>
      <c r="AJ68" s="449">
        <v>12.8571428571429</v>
      </c>
      <c r="AK68" s="449">
        <v>11.7478510028653</v>
      </c>
      <c r="AL68" s="449">
        <v>10.3448275862069</v>
      </c>
      <c r="AM68" s="449">
        <v>4</v>
      </c>
      <c r="AN68" s="451">
        <v>5.1428571428571397</v>
      </c>
      <c r="AP68" s="441"/>
      <c r="AQ68" s="441"/>
      <c r="AR68" s="441"/>
      <c r="AS68" s="441"/>
      <c r="AT68" s="441"/>
      <c r="AU68" s="441"/>
      <c r="AV68" s="441"/>
      <c r="AW68" s="441"/>
      <c r="AX68" s="72"/>
      <c r="AY68" s="72"/>
      <c r="AZ68" s="72"/>
      <c r="BA68" s="72"/>
    </row>
    <row r="69" spans="1:53" s="282" customFormat="1">
      <c r="A69" s="651" t="s">
        <v>201</v>
      </c>
      <c r="B69" s="633"/>
      <c r="C69" s="633"/>
      <c r="D69" s="633"/>
      <c r="E69" s="633"/>
      <c r="F69" s="633"/>
      <c r="G69" s="633"/>
      <c r="H69" s="633"/>
      <c r="I69" s="633"/>
      <c r="J69" s="633"/>
      <c r="K69" s="633"/>
      <c r="L69" s="633"/>
      <c r="M69" s="633"/>
      <c r="N69" s="633"/>
      <c r="O69" s="383"/>
      <c r="P69" s="383"/>
      <c r="Q69" s="383"/>
      <c r="R69" s="383"/>
      <c r="S69" s="383"/>
      <c r="T69" s="383"/>
      <c r="U69" s="383"/>
      <c r="V69" s="391"/>
      <c r="W69" s="391"/>
      <c r="X69" s="383"/>
      <c r="Y69" s="383"/>
      <c r="Z69" s="383"/>
      <c r="AA69" s="383"/>
      <c r="AB69" s="383"/>
      <c r="AC69" s="383"/>
      <c r="AD69" s="383"/>
      <c r="AE69" s="383"/>
      <c r="AF69" s="383"/>
      <c r="AG69" s="266"/>
      <c r="AH69" s="266"/>
      <c r="AI69" s="266"/>
      <c r="AJ69" s="266"/>
      <c r="AK69" s="227"/>
      <c r="AL69" s="227"/>
      <c r="AM69" s="227"/>
      <c r="AN69" s="246"/>
      <c r="AP69" s="442"/>
      <c r="AQ69" s="442"/>
      <c r="AR69" s="442"/>
      <c r="AS69" s="442"/>
      <c r="AT69" s="442"/>
      <c r="AU69" s="442"/>
      <c r="AV69" s="442"/>
      <c r="AW69" s="442"/>
      <c r="AX69" s="72"/>
      <c r="AY69" s="72"/>
      <c r="AZ69" s="72"/>
      <c r="BA69" s="72"/>
    </row>
    <row r="70" spans="1:53">
      <c r="A70" s="367" t="s">
        <v>117</v>
      </c>
      <c r="B70" s="398">
        <v>28.571428571428601</v>
      </c>
      <c r="C70" s="399">
        <v>31.7</v>
      </c>
      <c r="D70" s="364">
        <v>12</v>
      </c>
      <c r="E70" s="227">
        <v>11.25</v>
      </c>
      <c r="F70" s="227">
        <v>3.3</v>
      </c>
      <c r="G70" s="227">
        <v>18.571428571428601</v>
      </c>
      <c r="H70" s="227">
        <v>33.098591549295797</v>
      </c>
      <c r="I70" s="266">
        <v>20.6</v>
      </c>
      <c r="J70" s="266">
        <v>29.2</v>
      </c>
      <c r="K70" s="227">
        <v>20.7</v>
      </c>
      <c r="L70" s="406">
        <v>5.0999999999999996</v>
      </c>
      <c r="M70" s="232">
        <v>24.8</v>
      </c>
      <c r="N70" s="227">
        <v>19.3</v>
      </c>
      <c r="O70" s="227">
        <v>6.1</v>
      </c>
      <c r="P70" s="227">
        <v>33.9</v>
      </c>
      <c r="Q70" s="227">
        <v>14.6</v>
      </c>
      <c r="R70" s="227">
        <v>17.3</v>
      </c>
      <c r="S70" s="227">
        <v>14.6</v>
      </c>
      <c r="T70" s="227">
        <v>16.399999999999999</v>
      </c>
      <c r="U70" s="227">
        <v>12.6</v>
      </c>
      <c r="V70" s="266">
        <v>-6.8</v>
      </c>
      <c r="W70" s="266">
        <v>15.2</v>
      </c>
      <c r="X70" s="227">
        <v>10.3448275862069</v>
      </c>
      <c r="Y70" s="227">
        <v>8.64553314121037</v>
      </c>
      <c r="Z70" s="227">
        <v>10</v>
      </c>
      <c r="AA70" s="227">
        <v>17.647058823529399</v>
      </c>
      <c r="AB70" s="227">
        <v>12.1387283236994</v>
      </c>
      <c r="AC70" s="227">
        <v>-9.0116279069767398</v>
      </c>
      <c r="AD70" s="227">
        <v>12.7536231884058</v>
      </c>
      <c r="AE70" s="227">
        <v>20.630372492836699</v>
      </c>
      <c r="AF70" s="227">
        <v>9.8550724637681206</v>
      </c>
      <c r="AG70" s="448">
        <v>3.4285714285714302</v>
      </c>
      <c r="AH70" s="448">
        <v>12.285714285714301</v>
      </c>
      <c r="AI70" s="448">
        <v>-19.1428571428571</v>
      </c>
      <c r="AJ70" s="448">
        <v>0</v>
      </c>
      <c r="AK70" s="448">
        <v>-9.1690544412607409</v>
      </c>
      <c r="AL70" s="448">
        <v>22.701149425287401</v>
      </c>
      <c r="AM70" s="448">
        <v>23.714285714285701</v>
      </c>
      <c r="AN70" s="450">
        <v>44.857142857142897</v>
      </c>
      <c r="AP70" s="441"/>
      <c r="AQ70" s="441"/>
      <c r="AR70" s="441"/>
      <c r="AS70" s="441"/>
      <c r="AT70" s="441"/>
      <c r="AU70" s="441"/>
      <c r="AV70" s="441"/>
      <c r="AW70" s="441"/>
      <c r="AX70" s="72"/>
      <c r="AY70" s="72"/>
      <c r="AZ70" s="72"/>
      <c r="BA70" s="72"/>
    </row>
    <row r="71" spans="1:53">
      <c r="A71" s="367" t="s">
        <v>118</v>
      </c>
      <c r="B71" s="364">
        <v>8.3333333333333393</v>
      </c>
      <c r="C71" s="399">
        <v>13.8</v>
      </c>
      <c r="D71" s="364">
        <v>48</v>
      </c>
      <c r="E71" s="227">
        <v>11.3</v>
      </c>
      <c r="F71" s="227">
        <v>-8.8000000000000007</v>
      </c>
      <c r="G71" s="227">
        <v>7.1428571428571503</v>
      </c>
      <c r="H71" s="227">
        <v>8.4507042253521103</v>
      </c>
      <c r="I71" s="266">
        <v>-27.4</v>
      </c>
      <c r="J71" s="266">
        <v>5.6</v>
      </c>
      <c r="K71" s="227">
        <v>-10.8</v>
      </c>
      <c r="L71" s="227">
        <v>8.6999999999999993</v>
      </c>
      <c r="M71" s="232">
        <v>4.9000000000000004</v>
      </c>
      <c r="N71" s="227">
        <v>17.399999999999999</v>
      </c>
      <c r="O71" s="227">
        <v>23.2</v>
      </c>
      <c r="P71" s="227">
        <v>13.3</v>
      </c>
      <c r="Q71" s="227">
        <v>29.8</v>
      </c>
      <c r="R71" s="227">
        <v>15.4</v>
      </c>
      <c r="S71" s="227">
        <v>13.1</v>
      </c>
      <c r="T71" s="227">
        <v>1.5</v>
      </c>
      <c r="U71" s="227">
        <v>8.3000000000000007</v>
      </c>
      <c r="V71" s="266">
        <v>23.9</v>
      </c>
      <c r="W71" s="266">
        <v>9.1</v>
      </c>
      <c r="X71" s="227">
        <v>11.4942528735632</v>
      </c>
      <c r="Y71" s="227">
        <v>7.2046109510086502</v>
      </c>
      <c r="Z71" s="227">
        <v>21.176470588235301</v>
      </c>
      <c r="AA71" s="227">
        <v>3.8235294117647101</v>
      </c>
      <c r="AB71" s="227">
        <v>15.606936416185</v>
      </c>
      <c r="AC71" s="227">
        <v>5.2325581395348797</v>
      </c>
      <c r="AD71" s="227">
        <v>-17.681159420289902</v>
      </c>
      <c r="AE71" s="227">
        <v>-8.3094555873925504</v>
      </c>
      <c r="AF71" s="227">
        <v>-6.3768115942028896</v>
      </c>
      <c r="AG71" s="448">
        <v>-5.7142857142857197</v>
      </c>
      <c r="AH71" s="448">
        <v>-17.1428571428571</v>
      </c>
      <c r="AI71" s="448">
        <v>3.1428571428571499</v>
      </c>
      <c r="AJ71" s="448">
        <v>-1.4285714285714299</v>
      </c>
      <c r="AK71" s="448">
        <v>3.72492836676218</v>
      </c>
      <c r="AL71" s="448">
        <v>-25.862068965517199</v>
      </c>
      <c r="AM71" s="448">
        <v>-23.428571428571399</v>
      </c>
      <c r="AN71" s="450">
        <v>-22.8571428571429</v>
      </c>
      <c r="AP71" s="441"/>
      <c r="AQ71" s="441"/>
      <c r="AR71" s="441"/>
      <c r="AS71" s="441"/>
      <c r="AT71" s="441"/>
      <c r="AU71" s="441"/>
      <c r="AV71" s="441"/>
      <c r="AW71" s="441"/>
      <c r="AX71" s="72"/>
      <c r="AY71" s="72"/>
      <c r="AZ71" s="72"/>
      <c r="BA71" s="72"/>
    </row>
    <row r="72" spans="1:53">
      <c r="A72" s="374" t="s">
        <v>119</v>
      </c>
      <c r="B72" s="370">
        <v>7.1428571428571397</v>
      </c>
      <c r="C72" s="370">
        <v>1.4</v>
      </c>
      <c r="D72" s="370">
        <v>3</v>
      </c>
      <c r="E72" s="373">
        <v>-6.3</v>
      </c>
      <c r="F72" s="373">
        <v>-31.7</v>
      </c>
      <c r="G72" s="373">
        <v>-22.1428571428571</v>
      </c>
      <c r="H72" s="373">
        <v>-12.6760563380282</v>
      </c>
      <c r="I72" s="386">
        <v>-30.8</v>
      </c>
      <c r="J72" s="386">
        <v>-11.2</v>
      </c>
      <c r="K72" s="373">
        <v>-6.3</v>
      </c>
      <c r="L72" s="373">
        <v>0.80000000000000104</v>
      </c>
      <c r="M72" s="373">
        <v>0.70000000000000295</v>
      </c>
      <c r="N72" s="373">
        <v>5.3</v>
      </c>
      <c r="O72" s="373">
        <v>14.6</v>
      </c>
      <c r="P72" s="373">
        <v>20.5</v>
      </c>
      <c r="Q72" s="373">
        <v>24</v>
      </c>
      <c r="R72" s="373">
        <v>8.6999999999999993</v>
      </c>
      <c r="S72" s="373">
        <v>9.5</v>
      </c>
      <c r="T72" s="373">
        <v>0.30000000000000099</v>
      </c>
      <c r="U72" s="373">
        <v>11.2</v>
      </c>
      <c r="V72" s="373">
        <v>16.100000000000001</v>
      </c>
      <c r="W72" s="373">
        <v>14.3</v>
      </c>
      <c r="X72" s="373">
        <v>17.241379310344801</v>
      </c>
      <c r="Y72" s="373">
        <v>11.8155619596542</v>
      </c>
      <c r="Z72" s="373">
        <v>14.705882352941201</v>
      </c>
      <c r="AA72" s="373">
        <v>10</v>
      </c>
      <c r="AB72" s="373">
        <v>17.630057803468201</v>
      </c>
      <c r="AC72" s="373">
        <v>5.2325581395348797</v>
      </c>
      <c r="AD72" s="373">
        <v>-15.9420289855072</v>
      </c>
      <c r="AE72" s="373">
        <v>2.5787965616045798</v>
      </c>
      <c r="AF72" s="373">
        <v>-4.3478260869565197</v>
      </c>
      <c r="AG72" s="449">
        <v>-2.5714285714285698</v>
      </c>
      <c r="AH72" s="449">
        <v>-11.4285714285714</v>
      </c>
      <c r="AI72" s="449">
        <v>3.1428571428571401</v>
      </c>
      <c r="AJ72" s="449">
        <v>0.85714285714285399</v>
      </c>
      <c r="AK72" s="449">
        <v>-1.71919770773639</v>
      </c>
      <c r="AL72" s="449">
        <v>-6.6091954022988499</v>
      </c>
      <c r="AM72" s="449">
        <v>-10.5714285714286</v>
      </c>
      <c r="AN72" s="451">
        <v>4</v>
      </c>
      <c r="AP72" s="441"/>
      <c r="AQ72" s="441"/>
      <c r="AR72" s="441"/>
      <c r="AS72" s="441"/>
      <c r="AT72" s="441"/>
      <c r="AU72" s="441"/>
      <c r="AV72" s="441"/>
      <c r="AW72" s="441"/>
      <c r="AX72" s="72"/>
      <c r="AY72" s="72"/>
      <c r="AZ72" s="72"/>
      <c r="BA72" s="72"/>
    </row>
    <row r="73" spans="1:53" s="282" customFormat="1">
      <c r="A73" s="651" t="s">
        <v>202</v>
      </c>
      <c r="B73" s="633"/>
      <c r="C73" s="633"/>
      <c r="D73" s="633"/>
      <c r="E73" s="633"/>
      <c r="F73" s="633"/>
      <c r="G73" s="633"/>
      <c r="H73" s="633"/>
      <c r="I73" s="633"/>
      <c r="J73" s="633"/>
      <c r="K73" s="633"/>
      <c r="L73" s="633"/>
      <c r="M73" s="633"/>
      <c r="N73" s="633"/>
      <c r="O73" s="383"/>
      <c r="P73" s="383"/>
      <c r="Q73" s="383"/>
      <c r="R73" s="383"/>
      <c r="S73" s="383"/>
      <c r="T73" s="383"/>
      <c r="U73" s="383"/>
      <c r="V73" s="391"/>
      <c r="W73" s="391"/>
      <c r="X73" s="383"/>
      <c r="Y73" s="383"/>
      <c r="Z73" s="383"/>
      <c r="AA73" s="383"/>
      <c r="AB73" s="383"/>
      <c r="AC73" s="383"/>
      <c r="AD73" s="383"/>
      <c r="AE73" s="383"/>
      <c r="AF73" s="383"/>
      <c r="AG73" s="266"/>
      <c r="AH73" s="266"/>
      <c r="AI73" s="266"/>
      <c r="AJ73" s="266"/>
      <c r="AK73" s="227"/>
      <c r="AL73" s="227"/>
      <c r="AM73" s="227"/>
      <c r="AN73" s="246"/>
      <c r="AP73" s="442"/>
      <c r="AQ73" s="442"/>
      <c r="AR73" s="442"/>
      <c r="AS73" s="442"/>
      <c r="AT73" s="442"/>
      <c r="AU73" s="442"/>
      <c r="AV73" s="442"/>
      <c r="AW73" s="442"/>
      <c r="AX73" s="72"/>
      <c r="AY73" s="72"/>
      <c r="AZ73" s="72"/>
      <c r="BA73" s="72"/>
    </row>
    <row r="74" spans="1:53">
      <c r="A74" s="367" t="s">
        <v>123</v>
      </c>
      <c r="B74" s="364">
        <v>14.285714285714301</v>
      </c>
      <c r="C74" s="364">
        <v>15.9</v>
      </c>
      <c r="D74" s="364">
        <v>36</v>
      </c>
      <c r="E74" s="227">
        <v>37.5</v>
      </c>
      <c r="F74" s="227">
        <v>12.9411764705882</v>
      </c>
      <c r="G74" s="227">
        <v>14.285714285714301</v>
      </c>
      <c r="H74" s="227">
        <v>12.6760563380282</v>
      </c>
      <c r="I74" s="266">
        <v>18.3</v>
      </c>
      <c r="J74" s="266">
        <v>17.899999999999999</v>
      </c>
      <c r="K74" s="227">
        <v>20.3</v>
      </c>
      <c r="L74" s="227">
        <v>20</v>
      </c>
      <c r="M74" s="227">
        <v>19.899999999999999</v>
      </c>
      <c r="N74" s="227">
        <v>15.2</v>
      </c>
      <c r="O74" s="227">
        <v>13.2</v>
      </c>
      <c r="P74" s="227">
        <v>26.3</v>
      </c>
      <c r="Q74" s="227">
        <v>19.5</v>
      </c>
      <c r="R74" s="227">
        <v>13</v>
      </c>
      <c r="S74" s="227">
        <v>12</v>
      </c>
      <c r="T74" s="227">
        <v>14.6</v>
      </c>
      <c r="U74" s="227">
        <v>11.7</v>
      </c>
      <c r="V74" s="227">
        <v>10.465116279069701</v>
      </c>
      <c r="W74" s="227">
        <v>9.1</v>
      </c>
      <c r="X74" s="227">
        <v>12.9310344827586</v>
      </c>
      <c r="Y74" s="227">
        <v>11.8155619596542</v>
      </c>
      <c r="Z74" s="227">
        <v>11.4705882352941</v>
      </c>
      <c r="AA74" s="227">
        <v>14.4970414201183</v>
      </c>
      <c r="AB74" s="227">
        <v>11.560693641618499</v>
      </c>
      <c r="AC74" s="227">
        <v>12.5</v>
      </c>
      <c r="AD74" s="227">
        <v>13.0434782608696</v>
      </c>
      <c r="AE74" s="227">
        <v>13.4670487106017</v>
      </c>
      <c r="AF74" s="227">
        <v>14.7826086956522</v>
      </c>
      <c r="AG74" s="448">
        <v>14.285714285714301</v>
      </c>
      <c r="AH74" s="448">
        <v>13.4285714285714</v>
      </c>
      <c r="AI74" s="448">
        <v>10.285714285714301</v>
      </c>
      <c r="AJ74" s="448">
        <v>17.428571428571399</v>
      </c>
      <c r="AK74" s="448">
        <v>16.8571428571429</v>
      </c>
      <c r="AL74" s="448">
        <v>12.9310344827586</v>
      </c>
      <c r="AM74" s="448">
        <v>15.4285714285714</v>
      </c>
      <c r="AN74" s="450">
        <v>16.285714285714299</v>
      </c>
      <c r="AP74" s="441"/>
      <c r="AQ74" s="441"/>
      <c r="AR74" s="441"/>
      <c r="AS74" s="441"/>
      <c r="AT74" s="441"/>
      <c r="AU74" s="441"/>
      <c r="AV74" s="441"/>
      <c r="AW74" s="441"/>
      <c r="AX74" s="72"/>
      <c r="AY74" s="72"/>
      <c r="AZ74" s="72"/>
      <c r="BA74" s="72"/>
    </row>
    <row r="75" spans="1:53">
      <c r="A75" s="367" t="s">
        <v>125</v>
      </c>
      <c r="B75" s="364">
        <v>0</v>
      </c>
      <c r="C75" s="364">
        <v>2.1</v>
      </c>
      <c r="D75" s="364">
        <v>3</v>
      </c>
      <c r="E75" s="227">
        <v>6.25</v>
      </c>
      <c r="F75" s="227">
        <v>1.1764705882352899</v>
      </c>
      <c r="G75" s="227">
        <v>4.28571428571429</v>
      </c>
      <c r="H75" s="227">
        <v>4.2253521126760596</v>
      </c>
      <c r="I75" s="266">
        <v>5.0999999999999996</v>
      </c>
      <c r="J75" s="266">
        <v>7.2</v>
      </c>
      <c r="K75" s="227">
        <v>2.7</v>
      </c>
      <c r="L75" s="227">
        <v>5.5</v>
      </c>
      <c r="M75" s="227">
        <v>3.5</v>
      </c>
      <c r="N75" s="227">
        <v>2.7</v>
      </c>
      <c r="O75" s="227">
        <v>1.1000000000000001</v>
      </c>
      <c r="P75" s="227">
        <v>1.8</v>
      </c>
      <c r="Q75" s="227">
        <v>4.9000000000000004</v>
      </c>
      <c r="R75" s="227">
        <v>4.2</v>
      </c>
      <c r="S75" s="227">
        <v>2.4</v>
      </c>
      <c r="T75" s="227">
        <v>1.2</v>
      </c>
      <c r="U75" s="227">
        <v>1.4</v>
      </c>
      <c r="V75" s="227">
        <v>2.3255813953488298</v>
      </c>
      <c r="W75" s="227">
        <v>2.1</v>
      </c>
      <c r="X75" s="227">
        <v>1.4367816091954</v>
      </c>
      <c r="Y75" s="227">
        <v>2.8818443804034599</v>
      </c>
      <c r="Z75" s="227">
        <v>2.3529411764705901</v>
      </c>
      <c r="AA75" s="227">
        <v>2.3668639053254399</v>
      </c>
      <c r="AB75" s="227">
        <v>2.0231213872832399</v>
      </c>
      <c r="AC75" s="227">
        <v>5.81395348837209</v>
      </c>
      <c r="AD75" s="227">
        <v>2.3188405797101401</v>
      </c>
      <c r="AE75" s="227">
        <v>2.0057306590257902</v>
      </c>
      <c r="AF75" s="227">
        <v>1.73913043478261</v>
      </c>
      <c r="AG75" s="448">
        <v>1.1428571428571399</v>
      </c>
      <c r="AH75" s="448">
        <v>2.8571428571428599</v>
      </c>
      <c r="AI75" s="448">
        <v>1.1428571428571399</v>
      </c>
      <c r="AJ75" s="448">
        <v>2.8571428571428599</v>
      </c>
      <c r="AK75" s="448">
        <v>3.4285714285714302</v>
      </c>
      <c r="AL75" s="448">
        <v>2.29885057471264</v>
      </c>
      <c r="AM75" s="448">
        <v>1.71428571428571</v>
      </c>
      <c r="AN75" s="450">
        <v>2.28571428571429</v>
      </c>
      <c r="AP75" s="441"/>
      <c r="AQ75" s="441"/>
      <c r="AR75" s="441"/>
      <c r="AS75" s="441"/>
      <c r="AT75" s="441"/>
      <c r="AU75" s="441"/>
      <c r="AV75" s="441"/>
      <c r="AW75" s="441"/>
      <c r="AX75" s="72"/>
      <c r="AY75" s="72"/>
      <c r="AZ75" s="72"/>
      <c r="BA75" s="72"/>
    </row>
    <row r="76" spans="1:53">
      <c r="A76" s="367" t="s">
        <v>126</v>
      </c>
      <c r="B76" s="364">
        <v>20.238095238095202</v>
      </c>
      <c r="C76" s="364">
        <v>12.4</v>
      </c>
      <c r="D76" s="364">
        <v>18</v>
      </c>
      <c r="E76" s="227">
        <v>15</v>
      </c>
      <c r="F76" s="227">
        <v>8.2352941176470598</v>
      </c>
      <c r="G76" s="227">
        <v>19.285714285714299</v>
      </c>
      <c r="H76" s="227">
        <v>14.084507042253501</v>
      </c>
      <c r="I76" s="266">
        <v>24</v>
      </c>
      <c r="J76" s="266">
        <v>14.9</v>
      </c>
      <c r="K76" s="227">
        <v>20.3</v>
      </c>
      <c r="L76" s="227">
        <v>12</v>
      </c>
      <c r="M76" s="227">
        <v>9.4</v>
      </c>
      <c r="N76" s="227">
        <v>9.1</v>
      </c>
      <c r="O76" s="227">
        <v>10.4</v>
      </c>
      <c r="P76" s="227">
        <v>10.4</v>
      </c>
      <c r="Q76" s="227">
        <v>7.6</v>
      </c>
      <c r="R76" s="227">
        <v>11.2</v>
      </c>
      <c r="S76" s="227">
        <v>5.4</v>
      </c>
      <c r="T76" s="227">
        <v>7.3</v>
      </c>
      <c r="U76" s="227">
        <v>15.1</v>
      </c>
      <c r="V76" s="227">
        <v>15.116279069767399</v>
      </c>
      <c r="W76" s="227">
        <v>7.6</v>
      </c>
      <c r="X76" s="227">
        <v>13.7931034482759</v>
      </c>
      <c r="Y76" s="227">
        <v>13.5446685878963</v>
      </c>
      <c r="Z76" s="227">
        <v>9.7058823529411793</v>
      </c>
      <c r="AA76" s="227">
        <v>12.1301775147929</v>
      </c>
      <c r="AB76" s="227">
        <v>11.849710982658999</v>
      </c>
      <c r="AC76" s="227">
        <v>13.0813953488372</v>
      </c>
      <c r="AD76" s="227">
        <v>11.884057971014499</v>
      </c>
      <c r="AE76" s="227">
        <v>11.461318051575899</v>
      </c>
      <c r="AF76" s="227">
        <v>13.913043478260899</v>
      </c>
      <c r="AG76" s="448">
        <v>12</v>
      </c>
      <c r="AH76" s="448">
        <v>10</v>
      </c>
      <c r="AI76" s="448">
        <v>12</v>
      </c>
      <c r="AJ76" s="448">
        <v>11.1428571428571</v>
      </c>
      <c r="AK76" s="448">
        <v>12</v>
      </c>
      <c r="AL76" s="448">
        <v>11.4942528735632</v>
      </c>
      <c r="AM76" s="448">
        <v>17.1428571428571</v>
      </c>
      <c r="AN76" s="450">
        <v>11.4285714285714</v>
      </c>
      <c r="AP76" s="441"/>
      <c r="AQ76" s="441"/>
      <c r="AR76" s="441"/>
      <c r="AS76" s="441"/>
      <c r="AT76" s="441"/>
      <c r="AU76" s="441"/>
      <c r="AV76" s="441"/>
      <c r="AW76" s="441"/>
      <c r="AX76" s="72"/>
      <c r="AY76" s="72"/>
      <c r="AZ76" s="72"/>
      <c r="BA76" s="72"/>
    </row>
    <row r="77" spans="1:53">
      <c r="A77" s="374" t="s">
        <v>127</v>
      </c>
      <c r="B77" s="370">
        <v>65.476190476190496</v>
      </c>
      <c r="C77" s="370">
        <v>69.7</v>
      </c>
      <c r="D77" s="370">
        <v>43</v>
      </c>
      <c r="E77" s="373">
        <v>41.25</v>
      </c>
      <c r="F77" s="373">
        <v>77.647058823529406</v>
      </c>
      <c r="G77" s="373">
        <v>62.142857142857103</v>
      </c>
      <c r="H77" s="373">
        <v>69.014084507042298</v>
      </c>
      <c r="I77" s="373">
        <v>52.6</v>
      </c>
      <c r="J77" s="386">
        <v>60</v>
      </c>
      <c r="K77" s="373">
        <v>56.8</v>
      </c>
      <c r="L77" s="373">
        <v>62.5</v>
      </c>
      <c r="M77" s="373">
        <v>67.2</v>
      </c>
      <c r="N77" s="373">
        <v>73.099999999999994</v>
      </c>
      <c r="O77" s="373">
        <v>75.400000000000006</v>
      </c>
      <c r="P77" s="373">
        <v>61.5</v>
      </c>
      <c r="Q77" s="373">
        <v>68.099999999999994</v>
      </c>
      <c r="R77" s="373">
        <v>71.599999999999994</v>
      </c>
      <c r="S77" s="373">
        <v>80.2</v>
      </c>
      <c r="T77" s="373">
        <v>76.8</v>
      </c>
      <c r="U77" s="373">
        <v>71.7</v>
      </c>
      <c r="V77" s="373">
        <v>72.093023255813904</v>
      </c>
      <c r="W77" s="373">
        <v>81.2</v>
      </c>
      <c r="X77" s="373">
        <v>71.839080459770102</v>
      </c>
      <c r="Y77" s="373">
        <v>71.757925072046106</v>
      </c>
      <c r="Z77" s="373">
        <v>76.470588235294102</v>
      </c>
      <c r="AA77" s="373">
        <v>71.0059171597633</v>
      </c>
      <c r="AB77" s="373">
        <v>74.566473988439299</v>
      </c>
      <c r="AC77" s="373">
        <v>68.604651162790702</v>
      </c>
      <c r="AD77" s="373">
        <v>72.753623188405797</v>
      </c>
      <c r="AE77" s="373">
        <v>73.065902578796596</v>
      </c>
      <c r="AF77" s="373">
        <v>69.565217391304301</v>
      </c>
      <c r="AG77" s="449">
        <v>72.571428571428598</v>
      </c>
      <c r="AH77" s="449">
        <v>73.714285714285694</v>
      </c>
      <c r="AI77" s="449">
        <v>76.571428571428598</v>
      </c>
      <c r="AJ77" s="449">
        <v>68.571428571428598</v>
      </c>
      <c r="AK77" s="449">
        <v>67.714285714285694</v>
      </c>
      <c r="AL77" s="449">
        <v>73.275862068965495</v>
      </c>
      <c r="AM77" s="449">
        <v>65.714285714285694</v>
      </c>
      <c r="AN77" s="451">
        <v>70</v>
      </c>
      <c r="AP77" s="441"/>
      <c r="AQ77" s="441"/>
      <c r="AR77" s="441"/>
      <c r="AS77" s="441"/>
      <c r="AT77" s="441"/>
      <c r="AU77" s="441"/>
      <c r="AV77" s="441"/>
      <c r="AW77" s="441"/>
      <c r="AX77" s="72"/>
      <c r="AY77" s="72"/>
      <c r="AZ77" s="72"/>
      <c r="BA77" s="72"/>
    </row>
    <row r="78" spans="1:53" s="282" customFormat="1">
      <c r="A78" s="652" t="s">
        <v>203</v>
      </c>
      <c r="B78" s="653"/>
      <c r="C78" s="653"/>
      <c r="D78" s="653"/>
      <c r="E78" s="653"/>
      <c r="F78" s="653"/>
      <c r="G78" s="653"/>
      <c r="H78" s="653"/>
      <c r="I78" s="653"/>
      <c r="J78" s="653"/>
      <c r="K78" s="653"/>
      <c r="L78" s="653"/>
      <c r="M78" s="653"/>
      <c r="N78" s="653"/>
      <c r="O78" s="227"/>
      <c r="P78" s="227"/>
      <c r="Q78" s="227"/>
      <c r="R78" s="227"/>
      <c r="S78" s="227"/>
      <c r="T78" s="227"/>
      <c r="U78" s="227"/>
      <c r="V78" s="266"/>
      <c r="W78" s="266"/>
      <c r="X78" s="227"/>
      <c r="Y78" s="227"/>
      <c r="Z78" s="227"/>
      <c r="AA78" s="227"/>
      <c r="AB78" s="227"/>
      <c r="AC78" s="227"/>
      <c r="AD78" s="227"/>
      <c r="AE78" s="227"/>
      <c r="AF78" s="227"/>
      <c r="AG78" s="266"/>
      <c r="AH78" s="266"/>
      <c r="AI78" s="266"/>
      <c r="AJ78" s="266"/>
      <c r="AK78" s="227"/>
      <c r="AL78" s="227"/>
      <c r="AM78" s="227"/>
      <c r="AN78" s="246"/>
      <c r="AP78" s="442"/>
      <c r="AQ78" s="442"/>
      <c r="AR78" s="442"/>
      <c r="AS78" s="442"/>
      <c r="AT78" s="442"/>
      <c r="AU78" s="442"/>
      <c r="AV78" s="442"/>
      <c r="AW78" s="442"/>
      <c r="AX78" s="72"/>
      <c r="AY78" s="72"/>
      <c r="AZ78" s="72"/>
      <c r="BA78" s="72"/>
    </row>
    <row r="79" spans="1:53">
      <c r="A79" s="367" t="s">
        <v>131</v>
      </c>
      <c r="B79" s="364">
        <v>61.904761904761898</v>
      </c>
      <c r="C79" s="364">
        <v>64.8</v>
      </c>
      <c r="D79" s="364">
        <v>72</v>
      </c>
      <c r="E79" s="227">
        <v>72.5</v>
      </c>
      <c r="F79" s="227">
        <v>67.058823529411796</v>
      </c>
      <c r="G79" s="227">
        <v>67.142857142857096</v>
      </c>
      <c r="H79" s="227">
        <v>68.309859154929597</v>
      </c>
      <c r="I79" s="266">
        <v>60</v>
      </c>
      <c r="J79" s="266">
        <v>72.3</v>
      </c>
      <c r="K79" s="227">
        <v>66.2</v>
      </c>
      <c r="L79" s="227">
        <v>66.900000000000006</v>
      </c>
      <c r="M79" s="227">
        <v>76.3</v>
      </c>
      <c r="N79" s="227">
        <v>78.8</v>
      </c>
      <c r="O79" s="227">
        <v>72.5</v>
      </c>
      <c r="P79" s="227">
        <v>77.7</v>
      </c>
      <c r="Q79" s="227">
        <v>75.099999999999994</v>
      </c>
      <c r="R79" s="227">
        <v>74</v>
      </c>
      <c r="S79" s="227">
        <v>82</v>
      </c>
      <c r="T79" s="227">
        <v>75.3</v>
      </c>
      <c r="U79" s="227">
        <v>73.400000000000006</v>
      </c>
      <c r="V79" s="227">
        <v>79.022988505747094</v>
      </c>
      <c r="W79" s="227">
        <v>76.2</v>
      </c>
      <c r="X79" s="227">
        <v>76.436781609195407</v>
      </c>
      <c r="Y79" s="227">
        <v>73.775216138328503</v>
      </c>
      <c r="Z79" s="227">
        <v>75.294117647058798</v>
      </c>
      <c r="AA79" s="227">
        <v>78.823529411764696</v>
      </c>
      <c r="AB79" s="227">
        <v>74.277456647398793</v>
      </c>
      <c r="AC79" s="227">
        <v>74.418604651162795</v>
      </c>
      <c r="AD79" s="227">
        <v>73.684210526315795</v>
      </c>
      <c r="AE79" s="227">
        <v>74.137931034482804</v>
      </c>
      <c r="AF79" s="227">
        <v>72.463768115942003</v>
      </c>
      <c r="AG79" s="448">
        <v>72.571428571428598</v>
      </c>
      <c r="AH79" s="448">
        <v>74.857142857142904</v>
      </c>
      <c r="AI79" s="448">
        <v>75.428571428571402</v>
      </c>
      <c r="AJ79" s="448">
        <v>70.857142857142804</v>
      </c>
      <c r="AK79" s="448">
        <v>64.857142857142904</v>
      </c>
      <c r="AL79" s="448">
        <v>75.216138328530306</v>
      </c>
      <c r="AM79" s="448">
        <v>77.714285714285694</v>
      </c>
      <c r="AN79" s="450">
        <v>74.498567335243493</v>
      </c>
      <c r="AP79" s="441"/>
      <c r="AQ79" s="441"/>
      <c r="AR79" s="441"/>
      <c r="AS79" s="441"/>
      <c r="AT79" s="441"/>
      <c r="AU79" s="441"/>
      <c r="AV79" s="441"/>
      <c r="AW79" s="441"/>
      <c r="AX79" s="72"/>
      <c r="AY79" s="72"/>
      <c r="AZ79" s="72"/>
      <c r="BA79" s="72"/>
    </row>
    <row r="80" spans="1:53">
      <c r="A80" s="367" t="s">
        <v>132</v>
      </c>
      <c r="B80" s="364">
        <v>25</v>
      </c>
      <c r="C80" s="364">
        <v>26.2</v>
      </c>
      <c r="D80" s="364">
        <v>19</v>
      </c>
      <c r="E80" s="227">
        <v>20</v>
      </c>
      <c r="F80" s="227">
        <v>25.882352941176499</v>
      </c>
      <c r="G80" s="227">
        <v>20</v>
      </c>
      <c r="H80" s="227">
        <v>19.014084507042298</v>
      </c>
      <c r="I80" s="266">
        <v>21.7</v>
      </c>
      <c r="J80" s="266">
        <v>14.9</v>
      </c>
      <c r="K80" s="227">
        <v>22.5</v>
      </c>
      <c r="L80" s="227">
        <v>20.7</v>
      </c>
      <c r="M80" s="227">
        <v>14.6</v>
      </c>
      <c r="N80" s="227">
        <v>15.2</v>
      </c>
      <c r="O80" s="227">
        <v>17.899999999999999</v>
      </c>
      <c r="P80" s="227">
        <v>13.7</v>
      </c>
      <c r="Q80" s="227">
        <v>17</v>
      </c>
      <c r="R80" s="227">
        <v>17.5</v>
      </c>
      <c r="S80" s="227">
        <v>12.6</v>
      </c>
      <c r="T80" s="227">
        <v>17.399999999999999</v>
      </c>
      <c r="U80" s="227">
        <v>18.899999999999999</v>
      </c>
      <c r="V80" s="227">
        <v>13.2183908045977</v>
      </c>
      <c r="W80" s="227">
        <v>13.5</v>
      </c>
      <c r="X80" s="227">
        <v>15.2298850574713</v>
      </c>
      <c r="Y80" s="227">
        <v>16.7146974063401</v>
      </c>
      <c r="Z80" s="227">
        <v>16.470588235294102</v>
      </c>
      <c r="AA80" s="227">
        <v>12.647058823529401</v>
      </c>
      <c r="AB80" s="227">
        <v>17.0520231213873</v>
      </c>
      <c r="AC80" s="227">
        <v>17.1511627906977</v>
      </c>
      <c r="AD80" s="227">
        <v>18.421052631578899</v>
      </c>
      <c r="AE80" s="227">
        <v>18.965517241379299</v>
      </c>
      <c r="AF80" s="227">
        <v>19.130434782608699</v>
      </c>
      <c r="AG80" s="448">
        <v>20.8571428571429</v>
      </c>
      <c r="AH80" s="448">
        <v>17.1428571428571</v>
      </c>
      <c r="AI80" s="448">
        <v>16.571428571428601</v>
      </c>
      <c r="AJ80" s="448">
        <v>21.428571428571399</v>
      </c>
      <c r="AK80" s="448">
        <v>24.571428571428601</v>
      </c>
      <c r="AL80" s="448">
        <v>18.443804034582101</v>
      </c>
      <c r="AM80" s="448">
        <v>15.1428571428571</v>
      </c>
      <c r="AN80" s="450">
        <v>18.624641833810902</v>
      </c>
      <c r="AP80" s="441"/>
      <c r="AQ80" s="441"/>
      <c r="AR80" s="441"/>
      <c r="AS80" s="441"/>
      <c r="AT80" s="441"/>
      <c r="AU80" s="441"/>
      <c r="AV80" s="441"/>
      <c r="AW80" s="441"/>
      <c r="AX80" s="72"/>
      <c r="AY80" s="72"/>
      <c r="AZ80" s="72"/>
      <c r="BA80" s="72"/>
    </row>
    <row r="81" spans="1:53">
      <c r="A81" s="367" t="s">
        <v>133</v>
      </c>
      <c r="B81" s="364">
        <v>11.9047619047619</v>
      </c>
      <c r="C81" s="364">
        <v>9</v>
      </c>
      <c r="D81" s="364">
        <v>9</v>
      </c>
      <c r="E81" s="227">
        <v>7.5</v>
      </c>
      <c r="F81" s="227">
        <v>7.0588235294117601</v>
      </c>
      <c r="G81" s="227">
        <v>12.8571428571429</v>
      </c>
      <c r="H81" s="227">
        <v>12.6760563380282</v>
      </c>
      <c r="I81" s="227">
        <v>18.3</v>
      </c>
      <c r="J81" s="266">
        <v>12.3</v>
      </c>
      <c r="K81" s="227">
        <v>11.3</v>
      </c>
      <c r="L81" s="227">
        <v>12.4</v>
      </c>
      <c r="M81" s="227">
        <v>9.1</v>
      </c>
      <c r="N81" s="227">
        <v>6.1</v>
      </c>
      <c r="O81" s="227">
        <v>9.6</v>
      </c>
      <c r="P81" s="227">
        <v>8.6</v>
      </c>
      <c r="Q81" s="227">
        <v>7.9</v>
      </c>
      <c r="R81" s="227">
        <v>8.5</v>
      </c>
      <c r="S81" s="227">
        <v>5.4</v>
      </c>
      <c r="T81" s="227">
        <v>7</v>
      </c>
      <c r="U81" s="227">
        <v>7.7</v>
      </c>
      <c r="V81" s="227">
        <v>7.4712643678160902</v>
      </c>
      <c r="W81" s="227">
        <v>10.3</v>
      </c>
      <c r="X81" s="227">
        <v>8.3333333333333304</v>
      </c>
      <c r="Y81" s="227">
        <v>9.5100864553314093</v>
      </c>
      <c r="Z81" s="227">
        <v>8.2352941176470598</v>
      </c>
      <c r="AA81" s="227">
        <v>8.5294117647058805</v>
      </c>
      <c r="AB81" s="227">
        <v>8.6705202312138692</v>
      </c>
      <c r="AC81" s="227">
        <v>8.4302325581395294</v>
      </c>
      <c r="AD81" s="227">
        <v>7.8947368421052602</v>
      </c>
      <c r="AE81" s="227">
        <v>6.8965517241379297</v>
      </c>
      <c r="AF81" s="227">
        <v>8.4057971014492807</v>
      </c>
      <c r="AG81" s="448">
        <v>6.5714285714285703</v>
      </c>
      <c r="AH81" s="448">
        <v>8</v>
      </c>
      <c r="AI81" s="448">
        <v>8</v>
      </c>
      <c r="AJ81" s="448">
        <v>7.71428571428571</v>
      </c>
      <c r="AK81" s="448">
        <v>10.5714285714286</v>
      </c>
      <c r="AL81" s="448">
        <v>6.34005763688761</v>
      </c>
      <c r="AM81" s="448">
        <v>7.1428571428571397</v>
      </c>
      <c r="AN81" s="450">
        <v>6.8767908309455601</v>
      </c>
      <c r="AP81" s="441"/>
      <c r="AQ81" s="441"/>
      <c r="AR81" s="441"/>
      <c r="AS81" s="441"/>
      <c r="AT81" s="441"/>
      <c r="AU81" s="441"/>
      <c r="AV81" s="441"/>
      <c r="AW81" s="441"/>
      <c r="AX81" s="72"/>
      <c r="AY81" s="72"/>
      <c r="AZ81" s="72"/>
      <c r="BA81" s="72"/>
    </row>
    <row r="82" spans="1:53">
      <c r="A82" s="367" t="s">
        <v>138</v>
      </c>
      <c r="B82" s="364">
        <v>0</v>
      </c>
      <c r="C82" s="364">
        <f>100-SUM(C79:C81)</f>
        <v>0</v>
      </c>
      <c r="D82" s="364">
        <v>0</v>
      </c>
      <c r="E82" s="227">
        <v>0</v>
      </c>
      <c r="F82" s="227">
        <v>0</v>
      </c>
      <c r="G82" s="227">
        <v>0</v>
      </c>
      <c r="H82" s="227">
        <v>0</v>
      </c>
      <c r="I82" s="227">
        <v>0</v>
      </c>
      <c r="J82" s="227">
        <v>0.5</v>
      </c>
      <c r="K82" s="227">
        <v>0</v>
      </c>
      <c r="L82" s="227">
        <v>0</v>
      </c>
      <c r="M82" s="227">
        <v>0</v>
      </c>
      <c r="N82" s="227">
        <v>0</v>
      </c>
      <c r="O82" s="227">
        <v>0</v>
      </c>
      <c r="P82" s="227">
        <v>0</v>
      </c>
      <c r="Q82" s="227">
        <v>0</v>
      </c>
      <c r="R82" s="227">
        <v>0</v>
      </c>
      <c r="S82" s="227">
        <v>0</v>
      </c>
      <c r="T82" s="227">
        <v>0</v>
      </c>
      <c r="U82" s="227">
        <v>0</v>
      </c>
      <c r="V82" s="227">
        <v>0</v>
      </c>
      <c r="W82" s="227">
        <v>0</v>
      </c>
      <c r="X82" s="227">
        <v>0</v>
      </c>
      <c r="Y82" s="227">
        <v>0</v>
      </c>
      <c r="Z82" s="227">
        <v>0</v>
      </c>
      <c r="AA82" s="227">
        <v>0</v>
      </c>
      <c r="AB82" s="227">
        <v>0</v>
      </c>
      <c r="AC82" s="227">
        <v>0</v>
      </c>
      <c r="AD82" s="227">
        <v>0</v>
      </c>
      <c r="AE82" s="227">
        <v>0</v>
      </c>
      <c r="AF82" s="227">
        <v>0</v>
      </c>
      <c r="AG82" s="449">
        <v>0</v>
      </c>
      <c r="AH82" s="449">
        <v>0</v>
      </c>
      <c r="AI82" s="449">
        <v>0</v>
      </c>
      <c r="AJ82" s="449">
        <v>0</v>
      </c>
      <c r="AK82" s="449">
        <v>0</v>
      </c>
      <c r="AL82" s="449">
        <v>0</v>
      </c>
      <c r="AM82" s="449">
        <v>0</v>
      </c>
      <c r="AN82" s="451">
        <v>0</v>
      </c>
      <c r="AP82" s="441"/>
      <c r="AQ82" s="441"/>
      <c r="AR82" s="441"/>
      <c r="AS82" s="441"/>
      <c r="AT82" s="441"/>
      <c r="AU82" s="441"/>
      <c r="AV82" s="441"/>
      <c r="AW82" s="441"/>
      <c r="AX82" s="72"/>
      <c r="AY82" s="72"/>
      <c r="AZ82" s="72"/>
      <c r="BA82" s="72"/>
    </row>
    <row r="83" spans="1:53" s="282" customFormat="1">
      <c r="A83" s="651" t="s">
        <v>204</v>
      </c>
      <c r="B83" s="633"/>
      <c r="C83" s="633"/>
      <c r="D83" s="633"/>
      <c r="E83" s="633"/>
      <c r="F83" s="633"/>
      <c r="G83" s="633"/>
      <c r="H83" s="633"/>
      <c r="I83" s="633"/>
      <c r="J83" s="633"/>
      <c r="K83" s="633"/>
      <c r="L83" s="633"/>
      <c r="M83" s="633"/>
      <c r="N83" s="633"/>
      <c r="O83" s="391"/>
      <c r="P83" s="391"/>
      <c r="Q83" s="391"/>
      <c r="R83" s="391"/>
      <c r="S83" s="391"/>
      <c r="T83" s="391"/>
      <c r="U83" s="391"/>
      <c r="V83" s="391"/>
      <c r="W83" s="391"/>
      <c r="X83" s="383"/>
      <c r="Y83" s="383"/>
      <c r="Z83" s="383"/>
      <c r="AA83" s="383"/>
      <c r="AB83" s="383"/>
      <c r="AC83" s="383"/>
      <c r="AD83" s="383"/>
      <c r="AE83" s="383"/>
      <c r="AF83" s="383"/>
      <c r="AG83" s="266"/>
      <c r="AH83" s="266"/>
      <c r="AI83" s="266"/>
      <c r="AJ83" s="266"/>
      <c r="AK83" s="227"/>
      <c r="AL83" s="227"/>
      <c r="AM83" s="227"/>
      <c r="AN83" s="246"/>
      <c r="AP83" s="442"/>
      <c r="AQ83" s="442"/>
      <c r="AR83" s="442"/>
      <c r="AS83" s="442"/>
      <c r="AT83" s="442"/>
      <c r="AU83" s="442"/>
      <c r="AV83" s="442"/>
      <c r="AW83" s="442"/>
      <c r="AX83" s="72"/>
      <c r="AY83" s="72"/>
      <c r="AZ83" s="72"/>
      <c r="BA83" s="72"/>
    </row>
    <row r="84" spans="1:53" s="439" customFormat="1">
      <c r="A84" s="400" t="s">
        <v>143</v>
      </c>
      <c r="B84" s="401">
        <f>SUM(B85:B88)</f>
        <v>84</v>
      </c>
      <c r="C84" s="401">
        <f>SUM(C85:C87)+C88</f>
        <v>145</v>
      </c>
      <c r="D84" s="401">
        <v>100</v>
      </c>
      <c r="E84" s="402">
        <v>80</v>
      </c>
      <c r="F84" s="402">
        <v>85</v>
      </c>
      <c r="G84" s="402">
        <v>140</v>
      </c>
      <c r="H84" s="402">
        <v>142</v>
      </c>
      <c r="I84" s="402">
        <v>175</v>
      </c>
      <c r="J84" s="407">
        <v>195</v>
      </c>
      <c r="K84" s="402">
        <v>222</v>
      </c>
      <c r="L84" s="402">
        <v>275</v>
      </c>
      <c r="M84" s="402">
        <v>287</v>
      </c>
      <c r="N84" s="402">
        <v>264</v>
      </c>
      <c r="O84" s="402">
        <v>280</v>
      </c>
      <c r="P84" s="402">
        <v>278</v>
      </c>
      <c r="Q84" s="402">
        <v>329</v>
      </c>
      <c r="R84" s="402">
        <v>331</v>
      </c>
      <c r="S84" s="402">
        <v>334</v>
      </c>
      <c r="T84" s="402">
        <v>328</v>
      </c>
      <c r="U84" s="407">
        <v>350</v>
      </c>
      <c r="V84" s="407">
        <v>348</v>
      </c>
      <c r="W84" s="407">
        <v>341</v>
      </c>
      <c r="X84" s="407">
        <v>348</v>
      </c>
      <c r="Y84" s="407">
        <v>347</v>
      </c>
      <c r="Z84" s="407">
        <v>340</v>
      </c>
      <c r="AA84" s="407">
        <v>340</v>
      </c>
      <c r="AB84" s="407">
        <v>346</v>
      </c>
      <c r="AC84" s="407">
        <v>344</v>
      </c>
      <c r="AD84" s="407">
        <v>345</v>
      </c>
      <c r="AE84" s="407">
        <v>349</v>
      </c>
      <c r="AF84" s="407">
        <v>345</v>
      </c>
      <c r="AG84" s="452">
        <v>350</v>
      </c>
      <c r="AH84" s="452">
        <v>350</v>
      </c>
      <c r="AI84" s="452">
        <v>350</v>
      </c>
      <c r="AJ84" s="452">
        <v>350</v>
      </c>
      <c r="AK84" s="452">
        <v>350</v>
      </c>
      <c r="AL84" s="452">
        <v>348</v>
      </c>
      <c r="AM84" s="452">
        <v>350</v>
      </c>
      <c r="AN84" s="455">
        <v>350</v>
      </c>
      <c r="AP84" s="444"/>
      <c r="AQ84" s="444"/>
      <c r="AR84" s="444"/>
      <c r="AS84" s="444"/>
      <c r="AT84" s="444"/>
      <c r="AU84" s="444"/>
      <c r="AV84" s="444"/>
      <c r="AW84" s="444"/>
      <c r="AX84" s="72"/>
      <c r="AY84" s="72"/>
      <c r="AZ84" s="72"/>
      <c r="BA84" s="72"/>
    </row>
    <row r="85" spans="1:53">
      <c r="A85" s="363" t="s">
        <v>68</v>
      </c>
      <c r="B85" s="225">
        <v>18</v>
      </c>
      <c r="C85" s="225">
        <v>52</v>
      </c>
      <c r="D85" s="225">
        <v>23</v>
      </c>
      <c r="E85" s="266">
        <v>18</v>
      </c>
      <c r="F85" s="266">
        <v>36</v>
      </c>
      <c r="G85" s="266">
        <v>54</v>
      </c>
      <c r="H85" s="266">
        <v>55</v>
      </c>
      <c r="I85" s="266">
        <v>75</v>
      </c>
      <c r="J85" s="277">
        <v>76</v>
      </c>
      <c r="K85" s="266">
        <v>91</v>
      </c>
      <c r="L85" s="266">
        <v>116</v>
      </c>
      <c r="M85" s="266">
        <v>109</v>
      </c>
      <c r="N85" s="266">
        <v>90</v>
      </c>
      <c r="O85" s="266">
        <v>85</v>
      </c>
      <c r="P85" s="266">
        <v>100</v>
      </c>
      <c r="Q85" s="266">
        <v>109</v>
      </c>
      <c r="R85" s="266">
        <v>91</v>
      </c>
      <c r="S85" s="266">
        <v>97</v>
      </c>
      <c r="T85" s="266">
        <v>90</v>
      </c>
      <c r="U85" s="277">
        <v>100</v>
      </c>
      <c r="V85" s="266">
        <v>96</v>
      </c>
      <c r="W85" s="266">
        <v>93</v>
      </c>
      <c r="X85" s="277">
        <v>96</v>
      </c>
      <c r="Y85" s="277">
        <v>103</v>
      </c>
      <c r="Z85" s="277">
        <v>100</v>
      </c>
      <c r="AA85" s="277">
        <v>96</v>
      </c>
      <c r="AB85" s="277">
        <v>94</v>
      </c>
      <c r="AC85" s="277">
        <v>93</v>
      </c>
      <c r="AD85" s="277">
        <v>94</v>
      </c>
      <c r="AE85" s="277">
        <v>101</v>
      </c>
      <c r="AF85" s="277">
        <v>93</v>
      </c>
      <c r="AG85" s="453">
        <v>99</v>
      </c>
      <c r="AH85" s="453">
        <v>103</v>
      </c>
      <c r="AI85" s="453">
        <v>108</v>
      </c>
      <c r="AJ85" s="453">
        <v>102</v>
      </c>
      <c r="AK85" s="453">
        <v>97</v>
      </c>
      <c r="AL85" s="453">
        <v>99</v>
      </c>
      <c r="AM85" s="453">
        <v>95</v>
      </c>
      <c r="AN85" s="456">
        <v>99</v>
      </c>
      <c r="AP85" s="445"/>
      <c r="AQ85" s="445"/>
      <c r="AR85" s="445"/>
      <c r="AS85" s="445"/>
      <c r="AT85" s="445"/>
      <c r="AU85" s="445"/>
      <c r="AV85" s="445"/>
      <c r="AW85" s="445"/>
      <c r="AX85" s="72"/>
      <c r="AY85" s="72"/>
      <c r="AZ85" s="72"/>
      <c r="BA85" s="72"/>
    </row>
    <row r="86" spans="1:53">
      <c r="A86" s="367" t="s">
        <v>69</v>
      </c>
      <c r="B86" s="225">
        <v>3</v>
      </c>
      <c r="C86" s="225">
        <v>17</v>
      </c>
      <c r="D86" s="225">
        <v>2</v>
      </c>
      <c r="E86" s="266">
        <v>2</v>
      </c>
      <c r="F86" s="266">
        <v>5</v>
      </c>
      <c r="G86" s="266">
        <v>7</v>
      </c>
      <c r="H86" s="266">
        <v>5</v>
      </c>
      <c r="I86" s="266">
        <v>3</v>
      </c>
      <c r="J86" s="277">
        <v>7</v>
      </c>
      <c r="K86" s="266">
        <v>7</v>
      </c>
      <c r="L86" s="266">
        <v>8</v>
      </c>
      <c r="M86" s="266">
        <v>13</v>
      </c>
      <c r="N86" s="266">
        <v>12</v>
      </c>
      <c r="O86" s="266">
        <v>9</v>
      </c>
      <c r="P86" s="266">
        <v>15</v>
      </c>
      <c r="Q86" s="266">
        <v>21</v>
      </c>
      <c r="R86" s="266">
        <v>43</v>
      </c>
      <c r="S86" s="266">
        <v>33</v>
      </c>
      <c r="T86" s="266">
        <v>42</v>
      </c>
      <c r="U86" s="266">
        <v>43</v>
      </c>
      <c r="V86" s="266">
        <v>40</v>
      </c>
      <c r="W86" s="266">
        <v>47</v>
      </c>
      <c r="X86" s="277">
        <v>43</v>
      </c>
      <c r="Y86" s="277">
        <v>36</v>
      </c>
      <c r="Z86" s="277">
        <v>37</v>
      </c>
      <c r="AA86" s="277">
        <v>44</v>
      </c>
      <c r="AB86" s="277">
        <v>42</v>
      </c>
      <c r="AC86" s="277">
        <v>48</v>
      </c>
      <c r="AD86" s="277">
        <v>44</v>
      </c>
      <c r="AE86" s="277">
        <v>47</v>
      </c>
      <c r="AF86" s="277">
        <v>41</v>
      </c>
      <c r="AG86" s="453">
        <v>48</v>
      </c>
      <c r="AH86" s="453">
        <v>48</v>
      </c>
      <c r="AI86" s="453">
        <v>41</v>
      </c>
      <c r="AJ86" s="453">
        <v>47</v>
      </c>
      <c r="AK86" s="453">
        <v>51</v>
      </c>
      <c r="AL86" s="453">
        <v>44</v>
      </c>
      <c r="AM86" s="453">
        <v>47</v>
      </c>
      <c r="AN86" s="456">
        <v>42</v>
      </c>
      <c r="AP86" s="445"/>
      <c r="AQ86" s="445"/>
      <c r="AR86" s="445"/>
      <c r="AS86" s="445"/>
      <c r="AT86" s="445"/>
      <c r="AU86" s="445"/>
      <c r="AV86" s="445"/>
      <c r="AW86" s="445"/>
      <c r="AX86" s="72"/>
      <c r="AY86" s="72"/>
      <c r="AZ86" s="72"/>
      <c r="BA86" s="72"/>
    </row>
    <row r="87" spans="1:53">
      <c r="A87" s="367" t="s">
        <v>71</v>
      </c>
      <c r="B87" s="225">
        <v>20</v>
      </c>
      <c r="C87" s="225">
        <v>23</v>
      </c>
      <c r="D87" s="225">
        <v>36</v>
      </c>
      <c r="E87" s="266">
        <v>36</v>
      </c>
      <c r="F87" s="266">
        <v>21</v>
      </c>
      <c r="G87" s="266">
        <v>31</v>
      </c>
      <c r="H87" s="266">
        <v>35</v>
      </c>
      <c r="I87" s="266">
        <v>48</v>
      </c>
      <c r="J87" s="277">
        <v>44</v>
      </c>
      <c r="K87" s="266">
        <v>40</v>
      </c>
      <c r="L87" s="266">
        <v>59</v>
      </c>
      <c r="M87" s="266">
        <v>71</v>
      </c>
      <c r="N87" s="266">
        <v>66</v>
      </c>
      <c r="O87" s="266">
        <v>76</v>
      </c>
      <c r="P87" s="266">
        <v>72</v>
      </c>
      <c r="Q87" s="266">
        <v>71</v>
      </c>
      <c r="R87" s="266">
        <v>91</v>
      </c>
      <c r="S87" s="266">
        <v>99</v>
      </c>
      <c r="T87" s="266">
        <v>87</v>
      </c>
      <c r="U87" s="266">
        <v>94</v>
      </c>
      <c r="V87" s="266">
        <v>94</v>
      </c>
      <c r="W87" s="266">
        <v>89</v>
      </c>
      <c r="X87" s="277">
        <v>93</v>
      </c>
      <c r="Y87" s="277">
        <v>88</v>
      </c>
      <c r="Z87" s="277">
        <v>81</v>
      </c>
      <c r="AA87" s="277">
        <v>89</v>
      </c>
      <c r="AB87" s="277">
        <v>93</v>
      </c>
      <c r="AC87" s="277">
        <v>89</v>
      </c>
      <c r="AD87" s="277">
        <v>88</v>
      </c>
      <c r="AE87" s="277">
        <v>87</v>
      </c>
      <c r="AF87" s="277">
        <v>88</v>
      </c>
      <c r="AG87" s="453">
        <v>85</v>
      </c>
      <c r="AH87" s="453">
        <v>86</v>
      </c>
      <c r="AI87" s="453">
        <v>86</v>
      </c>
      <c r="AJ87" s="453">
        <v>89</v>
      </c>
      <c r="AK87" s="453">
        <v>86</v>
      </c>
      <c r="AL87" s="453">
        <v>92</v>
      </c>
      <c r="AM87" s="453">
        <v>92</v>
      </c>
      <c r="AN87" s="456">
        <v>93</v>
      </c>
      <c r="AP87" s="445"/>
      <c r="AQ87" s="445"/>
      <c r="AR87" s="445"/>
      <c r="AS87" s="445"/>
      <c r="AT87" s="445"/>
      <c r="AU87" s="445"/>
      <c r="AV87" s="445"/>
      <c r="AW87" s="445"/>
      <c r="AX87" s="72"/>
      <c r="AY87" s="72"/>
      <c r="AZ87" s="72"/>
      <c r="BA87" s="72"/>
    </row>
    <row r="88" spans="1:53">
      <c r="A88" s="367" t="s">
        <v>73</v>
      </c>
      <c r="B88" s="310">
        <f>17+SUM(B89:B92)</f>
        <v>43</v>
      </c>
      <c r="C88" s="310">
        <f>SUM(C89:C92)</f>
        <v>53</v>
      </c>
      <c r="D88" s="310">
        <v>39</v>
      </c>
      <c r="E88" s="271">
        <v>24</v>
      </c>
      <c r="F88" s="271">
        <v>21</v>
      </c>
      <c r="G88" s="271">
        <v>48</v>
      </c>
      <c r="H88" s="303">
        <v>47</v>
      </c>
      <c r="I88" s="303">
        <v>49</v>
      </c>
      <c r="J88" s="279">
        <v>68</v>
      </c>
      <c r="K88" s="271">
        <v>84</v>
      </c>
      <c r="L88" s="271">
        <v>92</v>
      </c>
      <c r="M88" s="271">
        <v>94</v>
      </c>
      <c r="N88" s="271">
        <v>96</v>
      </c>
      <c r="O88" s="271">
        <v>110</v>
      </c>
      <c r="P88" s="271">
        <v>91</v>
      </c>
      <c r="Q88" s="271">
        <v>128</v>
      </c>
      <c r="R88" s="271">
        <v>106</v>
      </c>
      <c r="S88" s="271">
        <v>105</v>
      </c>
      <c r="T88" s="271">
        <v>109</v>
      </c>
      <c r="U88" s="411">
        <v>113</v>
      </c>
      <c r="V88" s="411">
        <v>118</v>
      </c>
      <c r="W88" s="411">
        <v>112</v>
      </c>
      <c r="X88" s="411">
        <v>116</v>
      </c>
      <c r="Y88" s="411">
        <v>120</v>
      </c>
      <c r="Z88" s="411">
        <v>122</v>
      </c>
      <c r="AA88" s="411">
        <v>111</v>
      </c>
      <c r="AB88" s="411">
        <v>117</v>
      </c>
      <c r="AC88" s="411">
        <v>114</v>
      </c>
      <c r="AD88" s="411">
        <v>119</v>
      </c>
      <c r="AE88" s="411">
        <v>114</v>
      </c>
      <c r="AF88" s="411">
        <v>123</v>
      </c>
      <c r="AG88" s="454">
        <v>118</v>
      </c>
      <c r="AH88" s="454">
        <v>113</v>
      </c>
      <c r="AI88" s="454">
        <v>115</v>
      </c>
      <c r="AJ88" s="454">
        <v>112</v>
      </c>
      <c r="AK88" s="454">
        <v>116</v>
      </c>
      <c r="AL88" s="454">
        <v>113</v>
      </c>
      <c r="AM88" s="454">
        <v>116</v>
      </c>
      <c r="AN88" s="457">
        <v>116</v>
      </c>
      <c r="AP88" s="445"/>
      <c r="AQ88" s="445"/>
      <c r="AR88" s="445"/>
      <c r="AS88" s="445"/>
      <c r="AT88" s="445"/>
      <c r="AU88" s="445"/>
      <c r="AV88" s="445"/>
      <c r="AW88" s="445"/>
      <c r="AX88" s="72"/>
      <c r="AY88" s="72"/>
      <c r="AZ88" s="72"/>
      <c r="BA88" s="72"/>
    </row>
    <row r="89" spans="1:53">
      <c r="A89" s="368" t="s">
        <v>74</v>
      </c>
      <c r="B89" s="225">
        <v>4</v>
      </c>
      <c r="C89" s="225">
        <v>26</v>
      </c>
      <c r="D89" s="225">
        <v>1</v>
      </c>
      <c r="E89" s="266">
        <v>1</v>
      </c>
      <c r="F89" s="266">
        <v>1</v>
      </c>
      <c r="G89" s="385">
        <v>2</v>
      </c>
      <c r="H89" s="266">
        <v>1</v>
      </c>
      <c r="I89" s="266">
        <v>1</v>
      </c>
      <c r="J89" s="277">
        <v>1</v>
      </c>
      <c r="K89" s="266">
        <v>5</v>
      </c>
      <c r="L89" s="266">
        <v>6</v>
      </c>
      <c r="M89" s="266">
        <v>5</v>
      </c>
      <c r="N89" s="266">
        <v>8</v>
      </c>
      <c r="O89" s="266">
        <v>9</v>
      </c>
      <c r="P89" s="266">
        <v>3</v>
      </c>
      <c r="Q89" s="266">
        <v>11</v>
      </c>
      <c r="R89" s="266">
        <v>21</v>
      </c>
      <c r="S89" s="266">
        <v>17</v>
      </c>
      <c r="T89" s="266">
        <v>19</v>
      </c>
      <c r="U89" s="277">
        <v>20</v>
      </c>
      <c r="V89" s="277">
        <v>30</v>
      </c>
      <c r="W89" s="277">
        <v>25</v>
      </c>
      <c r="X89" s="277">
        <v>25</v>
      </c>
      <c r="Y89" s="277">
        <v>25</v>
      </c>
      <c r="Z89" s="277">
        <v>25</v>
      </c>
      <c r="AA89" s="277">
        <v>24</v>
      </c>
      <c r="AB89" s="277">
        <v>26</v>
      </c>
      <c r="AC89" s="277">
        <v>26</v>
      </c>
      <c r="AD89" s="277">
        <v>27</v>
      </c>
      <c r="AE89" s="277">
        <v>28</v>
      </c>
      <c r="AF89" s="277">
        <v>25</v>
      </c>
      <c r="AG89" s="453">
        <v>25</v>
      </c>
      <c r="AH89" s="453">
        <v>26</v>
      </c>
      <c r="AI89" s="453">
        <v>22</v>
      </c>
      <c r="AJ89" s="453">
        <v>27</v>
      </c>
      <c r="AK89" s="453">
        <v>29</v>
      </c>
      <c r="AL89" s="453">
        <v>26</v>
      </c>
      <c r="AM89" s="453">
        <v>24</v>
      </c>
      <c r="AN89" s="456">
        <v>24</v>
      </c>
      <c r="AP89" s="445"/>
      <c r="AQ89" s="445"/>
      <c r="AR89" s="445"/>
      <c r="AS89" s="445"/>
      <c r="AT89" s="445"/>
      <c r="AU89" s="445"/>
      <c r="AV89" s="445"/>
      <c r="AW89" s="445"/>
      <c r="AX89" s="72"/>
      <c r="AY89" s="72"/>
      <c r="AZ89" s="72"/>
      <c r="BA89" s="72"/>
    </row>
    <row r="90" spans="1:53">
      <c r="A90" s="368" t="s">
        <v>75</v>
      </c>
      <c r="B90" s="225">
        <v>12</v>
      </c>
      <c r="C90" s="225">
        <v>1</v>
      </c>
      <c r="D90" s="225">
        <v>3</v>
      </c>
      <c r="E90" s="266">
        <v>3</v>
      </c>
      <c r="F90" s="266">
        <v>13</v>
      </c>
      <c r="G90" s="266">
        <v>20</v>
      </c>
      <c r="H90" s="266">
        <v>20</v>
      </c>
      <c r="I90" s="266">
        <v>21</v>
      </c>
      <c r="J90" s="277">
        <v>22</v>
      </c>
      <c r="K90" s="266">
        <v>32</v>
      </c>
      <c r="L90" s="266">
        <v>39</v>
      </c>
      <c r="M90" s="266">
        <v>36</v>
      </c>
      <c r="N90" s="266">
        <v>35</v>
      </c>
      <c r="O90" s="266">
        <v>41</v>
      </c>
      <c r="P90" s="266">
        <v>34</v>
      </c>
      <c r="Q90" s="266">
        <v>36</v>
      </c>
      <c r="R90" s="266">
        <v>36</v>
      </c>
      <c r="S90" s="266">
        <v>32</v>
      </c>
      <c r="T90" s="266">
        <v>34</v>
      </c>
      <c r="U90" s="277">
        <v>32</v>
      </c>
      <c r="V90" s="277">
        <v>34</v>
      </c>
      <c r="W90" s="277">
        <v>31</v>
      </c>
      <c r="X90" s="277">
        <v>35</v>
      </c>
      <c r="Y90" s="277">
        <v>35</v>
      </c>
      <c r="Z90" s="277">
        <v>33</v>
      </c>
      <c r="AA90" s="277">
        <v>31</v>
      </c>
      <c r="AB90" s="277">
        <v>31</v>
      </c>
      <c r="AC90" s="277">
        <v>31</v>
      </c>
      <c r="AD90" s="277">
        <v>32</v>
      </c>
      <c r="AE90" s="277">
        <v>30</v>
      </c>
      <c r="AF90" s="277">
        <v>34</v>
      </c>
      <c r="AG90" s="453">
        <v>33</v>
      </c>
      <c r="AH90" s="453">
        <v>32</v>
      </c>
      <c r="AI90" s="453">
        <v>35</v>
      </c>
      <c r="AJ90" s="453">
        <v>32</v>
      </c>
      <c r="AK90" s="453">
        <v>32</v>
      </c>
      <c r="AL90" s="453">
        <v>33</v>
      </c>
      <c r="AM90" s="453">
        <v>32</v>
      </c>
      <c r="AN90" s="456">
        <v>34</v>
      </c>
      <c r="AP90" s="445"/>
      <c r="AQ90" s="445"/>
      <c r="AR90" s="445"/>
      <c r="AS90" s="445"/>
      <c r="AT90" s="445"/>
      <c r="AU90" s="445"/>
      <c r="AV90" s="445"/>
      <c r="AW90" s="445"/>
      <c r="AX90" s="72"/>
      <c r="AY90" s="72"/>
      <c r="AZ90" s="72"/>
      <c r="BA90" s="72"/>
    </row>
    <row r="91" spans="1:53">
      <c r="A91" s="368" t="s">
        <v>77</v>
      </c>
      <c r="B91" s="225">
        <v>8</v>
      </c>
      <c r="C91" s="225">
        <v>23</v>
      </c>
      <c r="D91" s="225">
        <v>0</v>
      </c>
      <c r="E91" s="266">
        <v>0</v>
      </c>
      <c r="F91" s="266">
        <v>0</v>
      </c>
      <c r="G91" s="266">
        <v>10</v>
      </c>
      <c r="H91" s="266">
        <v>8</v>
      </c>
      <c r="I91" s="266">
        <v>6</v>
      </c>
      <c r="J91" s="277">
        <v>19</v>
      </c>
      <c r="K91" s="266">
        <v>28</v>
      </c>
      <c r="L91" s="266">
        <v>20</v>
      </c>
      <c r="M91" s="266">
        <v>11</v>
      </c>
      <c r="N91" s="266">
        <v>11</v>
      </c>
      <c r="O91" s="266">
        <v>15</v>
      </c>
      <c r="P91" s="266">
        <v>17</v>
      </c>
      <c r="Q91" s="266">
        <v>16</v>
      </c>
      <c r="R91" s="266">
        <v>27</v>
      </c>
      <c r="S91" s="266">
        <v>28</v>
      </c>
      <c r="T91" s="266">
        <v>31</v>
      </c>
      <c r="U91" s="277">
        <v>30</v>
      </c>
      <c r="V91" s="277">
        <v>28</v>
      </c>
      <c r="W91" s="277">
        <v>29</v>
      </c>
      <c r="X91" s="277">
        <v>31</v>
      </c>
      <c r="Y91" s="277">
        <v>28</v>
      </c>
      <c r="Z91" s="277">
        <v>33</v>
      </c>
      <c r="AA91" s="277">
        <v>27</v>
      </c>
      <c r="AB91" s="277">
        <v>32</v>
      </c>
      <c r="AC91" s="277">
        <v>29</v>
      </c>
      <c r="AD91" s="277">
        <v>30</v>
      </c>
      <c r="AE91" s="277">
        <v>26</v>
      </c>
      <c r="AF91" s="277">
        <v>31</v>
      </c>
      <c r="AG91" s="453">
        <v>29</v>
      </c>
      <c r="AH91" s="453">
        <v>28</v>
      </c>
      <c r="AI91" s="453">
        <v>27</v>
      </c>
      <c r="AJ91" s="453">
        <v>25</v>
      </c>
      <c r="AK91" s="453">
        <v>28</v>
      </c>
      <c r="AL91" s="453">
        <v>26</v>
      </c>
      <c r="AM91" s="453">
        <v>30</v>
      </c>
      <c r="AN91" s="456">
        <v>27</v>
      </c>
      <c r="AP91" s="445"/>
      <c r="AQ91" s="445"/>
      <c r="AR91" s="445"/>
      <c r="AS91" s="445"/>
      <c r="AT91" s="445"/>
      <c r="AU91" s="445"/>
      <c r="AV91" s="445"/>
      <c r="AW91" s="445"/>
      <c r="AX91" s="72"/>
      <c r="AY91" s="72"/>
      <c r="AZ91" s="72"/>
      <c r="BA91" s="72"/>
    </row>
    <row r="92" spans="1:53" ht="15" thickBot="1">
      <c r="A92" s="377" t="s">
        <v>78</v>
      </c>
      <c r="B92" s="403">
        <v>2</v>
      </c>
      <c r="C92" s="403">
        <v>3</v>
      </c>
      <c r="D92" s="403">
        <v>12</v>
      </c>
      <c r="E92" s="404">
        <v>4</v>
      </c>
      <c r="F92" s="404">
        <v>0</v>
      </c>
      <c r="G92" s="404">
        <v>10</v>
      </c>
      <c r="H92" s="404">
        <v>2</v>
      </c>
      <c r="I92" s="404">
        <v>6</v>
      </c>
      <c r="J92" s="408">
        <v>7</v>
      </c>
      <c r="K92" s="404">
        <v>10</v>
      </c>
      <c r="L92" s="404">
        <v>9</v>
      </c>
      <c r="M92" s="404">
        <v>5</v>
      </c>
      <c r="N92" s="404">
        <v>4</v>
      </c>
      <c r="O92" s="404">
        <v>9</v>
      </c>
      <c r="P92" s="404">
        <v>7</v>
      </c>
      <c r="Q92" s="404">
        <v>24</v>
      </c>
      <c r="R92" s="404">
        <v>22</v>
      </c>
      <c r="S92" s="404">
        <v>28</v>
      </c>
      <c r="T92" s="404">
        <v>25</v>
      </c>
      <c r="U92" s="239">
        <v>31</v>
      </c>
      <c r="V92" s="239">
        <v>26</v>
      </c>
      <c r="W92" s="239">
        <v>27</v>
      </c>
      <c r="X92" s="239">
        <v>25</v>
      </c>
      <c r="Y92" s="239">
        <v>32</v>
      </c>
      <c r="Z92" s="239">
        <v>31</v>
      </c>
      <c r="AA92" s="239">
        <v>29</v>
      </c>
      <c r="AB92" s="239">
        <v>28</v>
      </c>
      <c r="AC92" s="408">
        <v>28</v>
      </c>
      <c r="AD92" s="277">
        <v>30</v>
      </c>
      <c r="AE92" s="277">
        <v>30</v>
      </c>
      <c r="AF92" s="277">
        <v>33</v>
      </c>
      <c r="AG92" s="453">
        <v>31</v>
      </c>
      <c r="AH92" s="453">
        <v>27</v>
      </c>
      <c r="AI92" s="453">
        <v>31</v>
      </c>
      <c r="AJ92" s="453">
        <v>28</v>
      </c>
      <c r="AK92" s="453">
        <v>27</v>
      </c>
      <c r="AL92" s="453">
        <v>28</v>
      </c>
      <c r="AM92" s="453">
        <v>30</v>
      </c>
      <c r="AN92" s="450">
        <v>31</v>
      </c>
      <c r="AP92" s="445"/>
      <c r="AQ92" s="445"/>
      <c r="AR92" s="445"/>
      <c r="AS92" s="445"/>
      <c r="AT92" s="445"/>
      <c r="AU92" s="445"/>
      <c r="AV92" s="445"/>
      <c r="AW92" s="441"/>
      <c r="AX92" s="72"/>
      <c r="AY92" s="72"/>
      <c r="AZ92" s="72"/>
      <c r="BA92" s="72"/>
    </row>
    <row r="93" spans="1:53" s="282" customFormat="1">
      <c r="A93" s="651" t="s">
        <v>205</v>
      </c>
      <c r="B93" s="633"/>
      <c r="C93" s="633"/>
      <c r="D93" s="633"/>
      <c r="E93" s="633"/>
      <c r="F93" s="633"/>
      <c r="G93" s="633"/>
      <c r="H93" s="633"/>
      <c r="I93" s="633"/>
      <c r="J93" s="633"/>
      <c r="K93" s="633"/>
      <c r="L93" s="633"/>
      <c r="M93" s="633"/>
      <c r="N93" s="633"/>
      <c r="O93" s="409"/>
      <c r="P93" s="409"/>
      <c r="Q93" s="409"/>
      <c r="R93" s="76"/>
      <c r="S93" s="76"/>
      <c r="T93" s="76"/>
      <c r="U93" s="276"/>
      <c r="V93" s="276"/>
      <c r="W93" s="276"/>
      <c r="X93" s="276"/>
      <c r="Y93" s="276"/>
      <c r="Z93" s="276"/>
      <c r="AA93" s="276"/>
      <c r="AB93" s="276"/>
      <c r="AC93" s="276"/>
      <c r="AD93" s="413"/>
      <c r="AE93" s="413"/>
      <c r="AF93" s="413"/>
      <c r="AG93" s="430"/>
      <c r="AH93" s="430"/>
      <c r="AI93" s="430"/>
      <c r="AJ93" s="430"/>
      <c r="AK93" s="254"/>
      <c r="AL93" s="254"/>
      <c r="AM93" s="254"/>
      <c r="AN93" s="258"/>
      <c r="AP93" s="442"/>
      <c r="AQ93" s="442"/>
      <c r="AR93" s="442"/>
      <c r="AS93" s="442"/>
      <c r="AT93" s="442"/>
      <c r="AU93" s="442"/>
      <c r="AV93" s="442"/>
      <c r="AW93" s="442"/>
      <c r="AX93" s="72"/>
      <c r="AY93" s="72"/>
      <c r="AZ93" s="72"/>
      <c r="BA93" s="72"/>
    </row>
    <row r="94" spans="1:53">
      <c r="A94" s="363" t="s">
        <v>68</v>
      </c>
      <c r="B94" s="227">
        <v>48.275862068965502</v>
      </c>
      <c r="C94" s="227">
        <v>26.6666666666667</v>
      </c>
      <c r="D94" s="227">
        <v>22.9</v>
      </c>
      <c r="E94" s="227">
        <v>-2.5</v>
      </c>
      <c r="F94" s="227">
        <v>-2.5641025641025599</v>
      </c>
      <c r="G94" s="227">
        <v>-25</v>
      </c>
      <c r="H94" s="227">
        <v>-2.5974025974026</v>
      </c>
      <c r="I94" s="227">
        <v>5.1428571428571397</v>
      </c>
      <c r="J94" s="227">
        <v>8.2051282051282097</v>
      </c>
      <c r="K94" s="227">
        <v>13.963963963964</v>
      </c>
      <c r="L94" s="227">
        <v>9.8181818181818201</v>
      </c>
      <c r="M94" s="227">
        <v>12.8919860627178</v>
      </c>
      <c r="N94" s="227">
        <v>12.1212121212121</v>
      </c>
      <c r="O94" s="227">
        <v>2.1428571428571401</v>
      </c>
      <c r="P94" s="227">
        <v>10.071942446043201</v>
      </c>
      <c r="Q94" s="227">
        <v>0.303951367781155</v>
      </c>
      <c r="R94" s="227">
        <v>-5.1410876132930499</v>
      </c>
      <c r="S94" s="227">
        <v>-2.6946107784431099</v>
      </c>
      <c r="T94" s="227">
        <v>3.0487804878048799</v>
      </c>
      <c r="U94" s="227">
        <v>6.5714285714285703</v>
      </c>
      <c r="V94" s="227">
        <v>1.14942528735632</v>
      </c>
      <c r="W94" s="227">
        <v>3.8123167155425199</v>
      </c>
      <c r="X94" s="227">
        <v>5.45977011494253</v>
      </c>
      <c r="Y94" s="227">
        <v>4.6109510086455296</v>
      </c>
      <c r="Z94" s="227">
        <v>1.76470588235294</v>
      </c>
      <c r="AA94" s="227">
        <v>0.88235294117647101</v>
      </c>
      <c r="AB94" s="227">
        <v>5.7803468208092497</v>
      </c>
      <c r="AC94" s="227">
        <v>-1.16279069767442</v>
      </c>
      <c r="AD94" s="227">
        <v>4.0579710144927503</v>
      </c>
      <c r="AE94" s="227">
        <v>2.2922636103151901</v>
      </c>
      <c r="AF94" s="227">
        <v>2.8985507246376798</v>
      </c>
      <c r="AG94" s="227">
        <v>-2.8571428571428599</v>
      </c>
      <c r="AH94" s="227">
        <v>0</v>
      </c>
      <c r="AI94" s="227">
        <v>-15.714285714285699</v>
      </c>
      <c r="AJ94" s="227">
        <v>-10.285714285714301</v>
      </c>
      <c r="AK94" s="227">
        <v>-8.5714285714285694</v>
      </c>
      <c r="AL94" s="227">
        <v>-3.1609195402298802</v>
      </c>
      <c r="AM94" s="227">
        <v>4.28571428571429</v>
      </c>
      <c r="AN94" s="246">
        <v>10.5714285714286</v>
      </c>
      <c r="AP94" s="441"/>
      <c r="AQ94" s="441"/>
      <c r="AR94" s="441"/>
      <c r="AS94" s="441"/>
      <c r="AT94" s="441"/>
      <c r="AU94" s="441"/>
      <c r="AV94" s="441"/>
      <c r="AW94" s="441"/>
      <c r="AX94" s="72"/>
      <c r="AY94" s="72"/>
      <c r="AZ94" s="72"/>
      <c r="BA94" s="72"/>
    </row>
    <row r="95" spans="1:53">
      <c r="A95" s="363" t="s">
        <v>69</v>
      </c>
      <c r="B95" s="227">
        <v>3.125</v>
      </c>
      <c r="C95" s="227">
        <v>27.272727272727298</v>
      </c>
      <c r="D95" s="227">
        <v>100</v>
      </c>
      <c r="E95" s="227">
        <v>50</v>
      </c>
      <c r="F95" s="227">
        <v>-40</v>
      </c>
      <c r="G95" s="227">
        <v>-55.5555555555556</v>
      </c>
      <c r="H95" s="227">
        <v>-14.285714285714301</v>
      </c>
      <c r="I95" s="227">
        <v>0</v>
      </c>
      <c r="J95" s="227">
        <v>1.5384615384615401</v>
      </c>
      <c r="K95" s="227">
        <v>2.2522522522522501</v>
      </c>
      <c r="L95" s="227">
        <v>1.8181818181818199</v>
      </c>
      <c r="M95" s="227">
        <v>3.4843205574912899</v>
      </c>
      <c r="N95" s="227">
        <v>2.65151515151515</v>
      </c>
      <c r="O95" s="227">
        <v>1.78571428571429</v>
      </c>
      <c r="P95" s="227">
        <v>1.07913669064748</v>
      </c>
      <c r="Q95" s="227">
        <v>1.8237082066869299</v>
      </c>
      <c r="R95" s="227">
        <v>2.11752265861027</v>
      </c>
      <c r="S95" s="227">
        <v>1.19760479041916</v>
      </c>
      <c r="T95" s="227">
        <v>1.82926829268293</v>
      </c>
      <c r="U95" s="227">
        <v>0</v>
      </c>
      <c r="V95" s="227">
        <v>0.86206896551724099</v>
      </c>
      <c r="W95" s="227">
        <v>2.0527859237536701</v>
      </c>
      <c r="X95" s="227">
        <v>0.86206896551724099</v>
      </c>
      <c r="Y95" s="227">
        <v>1.15273775216138</v>
      </c>
      <c r="Z95" s="227">
        <v>1.1764705882352899</v>
      </c>
      <c r="AA95" s="227">
        <v>3.2352941176470602</v>
      </c>
      <c r="AB95" s="227">
        <v>-2.0231213872832399</v>
      </c>
      <c r="AC95" s="227">
        <v>-1.4534883720930201</v>
      </c>
      <c r="AD95" s="227">
        <v>-2.02898550724638</v>
      </c>
      <c r="AE95" s="227">
        <v>0.87828578547402503</v>
      </c>
      <c r="AF95" s="227">
        <v>-1.73913043478261</v>
      </c>
      <c r="AG95" s="227">
        <v>-0.57142857142857195</v>
      </c>
      <c r="AH95" s="227">
        <v>-2.5714285714285698</v>
      </c>
      <c r="AI95" s="227">
        <v>-3.1428571428571401</v>
      </c>
      <c r="AJ95" s="227">
        <v>-5.71428571428571</v>
      </c>
      <c r="AK95" s="227">
        <v>0</v>
      </c>
      <c r="AL95" s="227">
        <v>1.4367816091954</v>
      </c>
      <c r="AM95" s="227">
        <v>4</v>
      </c>
      <c r="AN95" s="246">
        <v>3.4285714285714302</v>
      </c>
      <c r="AP95" s="441"/>
      <c r="AQ95" s="441"/>
      <c r="AR95" s="441"/>
      <c r="AS95" s="441"/>
      <c r="AT95" s="441"/>
      <c r="AU95" s="441"/>
      <c r="AV95" s="441"/>
      <c r="AW95" s="441"/>
      <c r="AX95" s="72"/>
      <c r="AY95" s="72"/>
      <c r="AZ95" s="72"/>
      <c r="BA95" s="72"/>
    </row>
    <row r="96" spans="1:53">
      <c r="A96" s="363" t="s">
        <v>71</v>
      </c>
      <c r="B96" s="227">
        <v>25</v>
      </c>
      <c r="C96" s="227">
        <v>35.5555555555556</v>
      </c>
      <c r="D96" s="227">
        <v>70.599999999999994</v>
      </c>
      <c r="E96" s="227">
        <v>42.2222222222222</v>
      </c>
      <c r="F96" s="227">
        <v>8.8235294117646994</v>
      </c>
      <c r="G96" s="227">
        <v>8.5106382978723403</v>
      </c>
      <c r="H96" s="227">
        <v>5.55555555555555</v>
      </c>
      <c r="I96" s="227">
        <v>5.7142857142857197</v>
      </c>
      <c r="J96" s="227">
        <v>5.1282051282051304</v>
      </c>
      <c r="K96" s="227">
        <v>7.6576576576576603</v>
      </c>
      <c r="L96" s="227">
        <v>10.181818181818199</v>
      </c>
      <c r="M96" s="227">
        <v>8.3623693379790893</v>
      </c>
      <c r="N96" s="227">
        <v>9.4696969696969706</v>
      </c>
      <c r="O96" s="227">
        <v>12.1428571428571</v>
      </c>
      <c r="P96" s="227">
        <v>8.2733812949640306</v>
      </c>
      <c r="Q96" s="227">
        <v>1.8237082066869299</v>
      </c>
      <c r="R96" s="227">
        <v>2.4193353474320198</v>
      </c>
      <c r="S96" s="227">
        <v>3.8922155688622802</v>
      </c>
      <c r="T96" s="227">
        <v>4.2682926829268304</v>
      </c>
      <c r="U96" s="227">
        <v>7.1428571428571397</v>
      </c>
      <c r="V96" s="227">
        <v>2.0114942528735602</v>
      </c>
      <c r="W96" s="227">
        <v>7.0381231671554199</v>
      </c>
      <c r="X96" s="227">
        <v>1.4367816091954</v>
      </c>
      <c r="Y96" s="227">
        <v>4.8991354466858796</v>
      </c>
      <c r="Z96" s="227">
        <v>3.52941176470588</v>
      </c>
      <c r="AA96" s="227">
        <v>1.1764705882352899</v>
      </c>
      <c r="AB96" s="227">
        <v>2.0231213872832399</v>
      </c>
      <c r="AC96" s="227">
        <v>-1.4534883720930201</v>
      </c>
      <c r="AD96" s="227">
        <v>4.9275362318840603</v>
      </c>
      <c r="AE96" s="227">
        <v>4.0114613180515803</v>
      </c>
      <c r="AF96" s="227">
        <v>7.8260869565217401</v>
      </c>
      <c r="AG96" s="227">
        <v>-2.5714285714285698</v>
      </c>
      <c r="AH96" s="227">
        <v>-2.28571428571429</v>
      </c>
      <c r="AI96" s="227">
        <v>-9.4285714285714306</v>
      </c>
      <c r="AJ96" s="227">
        <v>-5.4285714285714297</v>
      </c>
      <c r="AK96" s="227">
        <v>-5.1428571428571397</v>
      </c>
      <c r="AL96" s="227">
        <v>-5.1724137931034502</v>
      </c>
      <c r="AM96" s="227">
        <v>4.8571428571428603</v>
      </c>
      <c r="AN96" s="246">
        <v>13.714285714285699</v>
      </c>
      <c r="AP96" s="441"/>
      <c r="AQ96" s="441"/>
      <c r="AR96" s="441"/>
      <c r="AS96" s="441"/>
      <c r="AT96" s="441"/>
      <c r="AU96" s="441"/>
      <c r="AV96" s="441"/>
      <c r="AW96" s="441"/>
      <c r="AX96" s="72"/>
      <c r="AY96" s="72"/>
      <c r="AZ96" s="72"/>
      <c r="BA96" s="72"/>
    </row>
    <row r="97" spans="1:53" ht="15" thickBot="1">
      <c r="A97" s="405" t="s">
        <v>84</v>
      </c>
      <c r="B97" s="239">
        <v>0</v>
      </c>
      <c r="C97" s="239">
        <v>40</v>
      </c>
      <c r="D97" s="239">
        <v>66.7</v>
      </c>
      <c r="E97" s="239">
        <v>56.25</v>
      </c>
      <c r="F97" s="239">
        <v>-12.5</v>
      </c>
      <c r="G97" s="239">
        <v>7.1428571428571503</v>
      </c>
      <c r="H97" s="239">
        <v>25</v>
      </c>
      <c r="I97" s="239">
        <v>-5.6</v>
      </c>
      <c r="J97" s="239">
        <v>5.5060728744939302</v>
      </c>
      <c r="K97" s="239">
        <v>12.612612612612599</v>
      </c>
      <c r="L97" s="239">
        <v>24.161616161616202</v>
      </c>
      <c r="M97" s="239">
        <v>8.8520576325454403</v>
      </c>
      <c r="N97" s="239">
        <v>12.4401913875598</v>
      </c>
      <c r="O97" s="239">
        <v>10.912698412698401</v>
      </c>
      <c r="P97" s="239">
        <v>18.549160671462801</v>
      </c>
      <c r="Q97" s="239">
        <v>2.8467640299503301</v>
      </c>
      <c r="R97" s="239">
        <v>5.7323262839879101</v>
      </c>
      <c r="S97" s="239">
        <v>3.59281437125748</v>
      </c>
      <c r="T97" s="239">
        <v>6.4024390243902403</v>
      </c>
      <c r="U97" s="239">
        <v>5.4285714285714297</v>
      </c>
      <c r="V97" s="239">
        <v>2.3057471264367799</v>
      </c>
      <c r="W97" s="239">
        <v>9.3841642228739008</v>
      </c>
      <c r="X97" s="239">
        <v>11.7816091954023</v>
      </c>
      <c r="Y97" s="239">
        <v>14.985590778098</v>
      </c>
      <c r="Z97" s="239">
        <v>11.4705882352941</v>
      </c>
      <c r="AA97" s="239">
        <v>5.2941176470588198</v>
      </c>
      <c r="AB97" s="239">
        <v>6.9364161849711001</v>
      </c>
      <c r="AC97" s="239">
        <v>3.1976744186046502</v>
      </c>
      <c r="AD97" s="239">
        <v>7.5362318840579698</v>
      </c>
      <c r="AE97" s="239">
        <v>13.1805157593123</v>
      </c>
      <c r="AF97" s="239">
        <v>6.3768115942029002</v>
      </c>
      <c r="AG97" s="239">
        <v>1.4285714285714299</v>
      </c>
      <c r="AH97" s="239">
        <v>-0.57142857142857095</v>
      </c>
      <c r="AI97" s="239">
        <v>-5.4285714285714297</v>
      </c>
      <c r="AJ97" s="239">
        <v>-9.1428571428571406</v>
      </c>
      <c r="AK97" s="239">
        <v>-0.57142857142857095</v>
      </c>
      <c r="AL97" s="239">
        <v>0.57984400656814505</v>
      </c>
      <c r="AM97" s="239">
        <v>7.4285714285714297</v>
      </c>
      <c r="AN97" s="257">
        <v>16.8571428571429</v>
      </c>
      <c r="AP97" s="441"/>
      <c r="AQ97" s="441"/>
      <c r="AR97" s="441"/>
      <c r="AS97" s="441"/>
      <c r="AT97" s="441"/>
      <c r="AU97" s="441"/>
      <c r="AV97" s="441"/>
      <c r="AW97" s="441"/>
      <c r="AX97" s="72"/>
      <c r="AY97" s="72"/>
      <c r="AZ97" s="72"/>
      <c r="BA97" s="72"/>
    </row>
    <row r="98" spans="1:53">
      <c r="A98" s="651" t="s">
        <v>206</v>
      </c>
      <c r="B98" s="633"/>
      <c r="C98" s="633"/>
      <c r="D98" s="633"/>
      <c r="E98" s="633"/>
      <c r="F98" s="633"/>
      <c r="G98" s="633"/>
      <c r="H98" s="633"/>
      <c r="I98" s="633"/>
      <c r="J98" s="633"/>
      <c r="K98" s="633"/>
      <c r="L98" s="633"/>
      <c r="M98" s="633"/>
      <c r="N98" s="633"/>
      <c r="O98" s="409"/>
      <c r="P98" s="409"/>
      <c r="Q98" s="409"/>
      <c r="R98" s="76"/>
      <c r="S98" s="76"/>
      <c r="T98" s="76"/>
      <c r="U98" s="276"/>
      <c r="V98" s="276"/>
      <c r="W98" s="76"/>
      <c r="X98" s="76"/>
      <c r="Y98" s="76"/>
      <c r="Z98" s="76"/>
      <c r="AA98" s="76"/>
      <c r="AB98" s="76"/>
      <c r="AC98" s="76"/>
      <c r="AD98" s="412"/>
      <c r="AE98" s="412"/>
      <c r="AF98" s="412"/>
      <c r="AG98" s="430"/>
      <c r="AH98" s="430"/>
      <c r="AI98" s="430"/>
      <c r="AJ98" s="430"/>
      <c r="AK98" s="430"/>
      <c r="AL98" s="430"/>
      <c r="AM98" s="430"/>
      <c r="AN98" s="438"/>
      <c r="AX98" s="72"/>
      <c r="AY98" s="72"/>
      <c r="AZ98" s="72"/>
      <c r="BA98" s="72"/>
    </row>
    <row r="99" spans="1:53">
      <c r="A99" s="363" t="s">
        <v>68</v>
      </c>
      <c r="B99" s="227">
        <v>48.275862068965502</v>
      </c>
      <c r="C99" s="227">
        <v>26.6666666666667</v>
      </c>
      <c r="D99" s="227">
        <v>22.9</v>
      </c>
      <c r="E99" s="227">
        <v>-2.5</v>
      </c>
      <c r="F99" s="227">
        <v>-2.5641025641025599</v>
      </c>
      <c r="G99" s="227">
        <v>-25</v>
      </c>
      <c r="H99" s="227">
        <v>-2.5974025974026</v>
      </c>
      <c r="I99" s="227">
        <v>4.5714285714285703</v>
      </c>
      <c r="J99" s="227">
        <v>6.1538461538461497</v>
      </c>
      <c r="K99" s="227">
        <v>14.4144144144144</v>
      </c>
      <c r="L99" s="227">
        <v>9.4545454545454604</v>
      </c>
      <c r="M99" s="227">
        <v>8.0139372822299695</v>
      </c>
      <c r="N99" s="227">
        <v>12.5</v>
      </c>
      <c r="O99" s="227">
        <v>1.0714285714285701</v>
      </c>
      <c r="P99" s="227">
        <v>9.7122302158273399</v>
      </c>
      <c r="Q99" s="227">
        <v>4.86322188449848</v>
      </c>
      <c r="R99" s="227">
        <v>0.90725075528700905</v>
      </c>
      <c r="S99" s="227">
        <v>-0.89820359281437101</v>
      </c>
      <c r="T99" s="227">
        <v>1.82926829268293</v>
      </c>
      <c r="U99" s="227">
        <v>3.1428571428571401</v>
      </c>
      <c r="V99" s="227">
        <v>2.8735632183908</v>
      </c>
      <c r="W99" s="227">
        <v>2.9325513196480899</v>
      </c>
      <c r="X99" s="227">
        <v>6.3218390804597702</v>
      </c>
      <c r="Y99" s="227">
        <v>7.2046109510086502</v>
      </c>
      <c r="Z99" s="227">
        <v>1.47058823529412</v>
      </c>
      <c r="AA99" s="227">
        <v>1.76470588235294</v>
      </c>
      <c r="AB99" s="227">
        <v>0.86705202312138696</v>
      </c>
      <c r="AC99" s="227">
        <v>1.16279069767442</v>
      </c>
      <c r="AD99" s="227">
        <v>-0.86956521739130399</v>
      </c>
      <c r="AE99" s="227">
        <v>1.71919770773639</v>
      </c>
      <c r="AF99" s="227">
        <v>-1.1594202898550701</v>
      </c>
      <c r="AG99" s="227">
        <v>-1.1428571428571399</v>
      </c>
      <c r="AH99" s="227">
        <v>0.28571428571428598</v>
      </c>
      <c r="AI99" s="227">
        <v>-8.2857142857142794</v>
      </c>
      <c r="AJ99" s="227">
        <v>-5.71428571428571</v>
      </c>
      <c r="AK99" s="227">
        <v>-4</v>
      </c>
      <c r="AL99" s="227">
        <v>-2.5862068965517202</v>
      </c>
      <c r="AM99" s="227">
        <v>-0.57142857142857095</v>
      </c>
      <c r="AN99" s="246">
        <v>5.71428571428571</v>
      </c>
      <c r="AP99" s="441"/>
      <c r="AQ99" s="441"/>
      <c r="AR99" s="441"/>
      <c r="AS99" s="441"/>
      <c r="AT99" s="441"/>
      <c r="AU99" s="441"/>
      <c r="AV99" s="441"/>
      <c r="AW99" s="441"/>
      <c r="AX99" s="72"/>
      <c r="AY99" s="72"/>
      <c r="AZ99" s="72"/>
      <c r="BA99" s="72"/>
    </row>
    <row r="100" spans="1:53">
      <c r="A100" s="363" t="s">
        <v>69</v>
      </c>
      <c r="B100" s="227">
        <v>3.125</v>
      </c>
      <c r="C100" s="227">
        <v>27.272727272727298</v>
      </c>
      <c r="D100" s="227">
        <v>100</v>
      </c>
      <c r="E100" s="227">
        <v>50</v>
      </c>
      <c r="F100" s="227">
        <v>-40</v>
      </c>
      <c r="G100" s="227">
        <v>-55.5555555555556</v>
      </c>
      <c r="H100" s="227">
        <v>-14.285714285714301</v>
      </c>
      <c r="I100" s="227">
        <v>0.57142857142857095</v>
      </c>
      <c r="J100" s="227">
        <v>0.512820512820513</v>
      </c>
      <c r="K100" s="227">
        <v>1.35135135135135</v>
      </c>
      <c r="L100" s="227">
        <v>0.72727272727272696</v>
      </c>
      <c r="M100" s="227">
        <v>2.0905923344947701</v>
      </c>
      <c r="N100" s="227">
        <v>1.51515151515151</v>
      </c>
      <c r="O100" s="227">
        <v>1.78571428571429</v>
      </c>
      <c r="P100" s="227">
        <v>1.43884892086331</v>
      </c>
      <c r="Q100" s="227">
        <v>3.0395136778115499</v>
      </c>
      <c r="R100" s="227">
        <v>3.3256797583081599</v>
      </c>
      <c r="S100" s="227">
        <v>1.79640718562874</v>
      </c>
      <c r="T100" s="227">
        <v>3.0487804878048799</v>
      </c>
      <c r="U100" s="227">
        <v>2.28571428571429</v>
      </c>
      <c r="V100" s="227">
        <v>2.0114942528735602</v>
      </c>
      <c r="W100" s="227">
        <v>3.5190615835777099</v>
      </c>
      <c r="X100" s="227">
        <v>-0.57471264367816099</v>
      </c>
      <c r="Y100" s="227">
        <v>0.86455331412103797</v>
      </c>
      <c r="Z100" s="227">
        <v>1.47058823529412</v>
      </c>
      <c r="AA100" s="227">
        <v>1.47058823529412</v>
      </c>
      <c r="AB100" s="227">
        <v>-2.8901734104046199</v>
      </c>
      <c r="AC100" s="227">
        <v>-2.32558139534884</v>
      </c>
      <c r="AD100" s="227">
        <v>0.57971014492753603</v>
      </c>
      <c r="AE100" s="227">
        <v>0</v>
      </c>
      <c r="AF100" s="227">
        <v>-0.57971014492753603</v>
      </c>
      <c r="AG100" s="227">
        <v>-2</v>
      </c>
      <c r="AH100" s="227">
        <v>-1.4285714285714299</v>
      </c>
      <c r="AI100" s="227">
        <v>-1.4285714285714299</v>
      </c>
      <c r="AJ100" s="227">
        <v>-3.71428571428571</v>
      </c>
      <c r="AK100" s="227">
        <v>-2.28571428571429</v>
      </c>
      <c r="AL100" s="227">
        <v>0.86206896551724099</v>
      </c>
      <c r="AM100" s="227">
        <v>1.71428571428571</v>
      </c>
      <c r="AN100" s="246">
        <v>0.85714285714285698</v>
      </c>
      <c r="AP100" s="441"/>
      <c r="AQ100" s="441"/>
      <c r="AR100" s="441"/>
      <c r="AS100" s="441"/>
      <c r="AT100" s="441"/>
      <c r="AU100" s="441"/>
      <c r="AV100" s="441"/>
      <c r="AW100" s="441"/>
      <c r="AX100" s="72"/>
      <c r="AY100" s="72"/>
      <c r="AZ100" s="72"/>
      <c r="BA100" s="72"/>
    </row>
    <row r="101" spans="1:53">
      <c r="A101" s="363" t="s">
        <v>71</v>
      </c>
      <c r="B101" s="227">
        <v>25</v>
      </c>
      <c r="C101" s="227">
        <v>35.5555555555556</v>
      </c>
      <c r="D101" s="227">
        <v>70.599999999999994</v>
      </c>
      <c r="E101" s="227">
        <v>42.2222222222222</v>
      </c>
      <c r="F101" s="227">
        <v>8.8235294117646994</v>
      </c>
      <c r="G101" s="227">
        <v>8.5106382978723403</v>
      </c>
      <c r="H101" s="227">
        <v>5.55555555555555</v>
      </c>
      <c r="I101" s="227">
        <v>5.7142857142857197</v>
      </c>
      <c r="J101" s="227">
        <v>2.0512820512820502</v>
      </c>
      <c r="K101" s="227">
        <v>6.7567567567567597</v>
      </c>
      <c r="L101" s="227">
        <v>7.2727272727272698</v>
      </c>
      <c r="M101" s="227">
        <v>5.5749128919860604</v>
      </c>
      <c r="N101" s="227">
        <v>4.9242424242424203</v>
      </c>
      <c r="O101" s="227">
        <v>7.8571428571428603</v>
      </c>
      <c r="P101" s="227">
        <v>11.870503597122299</v>
      </c>
      <c r="Q101" s="227">
        <v>6.9908814589665704</v>
      </c>
      <c r="R101" s="227">
        <v>2.1169184290030199</v>
      </c>
      <c r="S101" s="227">
        <v>3.8922155688622802</v>
      </c>
      <c r="T101" s="227">
        <v>3.6585365853658498</v>
      </c>
      <c r="U101" s="227">
        <v>4.8571428571428603</v>
      </c>
      <c r="V101" s="227">
        <v>2.29885057471264</v>
      </c>
      <c r="W101" s="227">
        <v>7.0381231671554199</v>
      </c>
      <c r="X101" s="227">
        <v>3.73563218390805</v>
      </c>
      <c r="Y101" s="227">
        <v>6.34005763688761</v>
      </c>
      <c r="Z101" s="227">
        <v>1.76470588235294</v>
      </c>
      <c r="AA101" s="227">
        <v>-0.29411764705882398</v>
      </c>
      <c r="AB101" s="227">
        <v>2.0231213872832399</v>
      </c>
      <c r="AC101" s="227">
        <v>-0.290697674418605</v>
      </c>
      <c r="AD101" s="227">
        <v>-0.86956521739130399</v>
      </c>
      <c r="AE101" s="227">
        <v>3.72492836676218</v>
      </c>
      <c r="AF101" s="227">
        <v>2.02898550724638</v>
      </c>
      <c r="AG101" s="227">
        <v>0</v>
      </c>
      <c r="AH101" s="227">
        <v>0</v>
      </c>
      <c r="AI101" s="227">
        <v>-6.28571428571429</v>
      </c>
      <c r="AJ101" s="227">
        <v>-3.1428571428571401</v>
      </c>
      <c r="AK101" s="227">
        <v>-2</v>
      </c>
      <c r="AL101" s="227">
        <v>0</v>
      </c>
      <c r="AM101" s="227">
        <v>-1.4285714285714299</v>
      </c>
      <c r="AN101" s="246">
        <v>7.71428571428571</v>
      </c>
      <c r="AP101" s="441"/>
      <c r="AQ101" s="441"/>
      <c r="AR101" s="441"/>
      <c r="AS101" s="441"/>
      <c r="AT101" s="441"/>
      <c r="AU101" s="441"/>
      <c r="AV101" s="441"/>
      <c r="AW101" s="441"/>
      <c r="AX101" s="72"/>
      <c r="AY101" s="72"/>
      <c r="AZ101" s="72"/>
      <c r="BA101" s="72"/>
    </row>
    <row r="102" spans="1:53" ht="15" thickBot="1">
      <c r="A102" s="405" t="s">
        <v>84</v>
      </c>
      <c r="B102" s="239">
        <v>0</v>
      </c>
      <c r="C102" s="239">
        <v>40</v>
      </c>
      <c r="D102" s="239">
        <v>66.7</v>
      </c>
      <c r="E102" s="239">
        <v>56.25</v>
      </c>
      <c r="F102" s="239">
        <v>-12.5</v>
      </c>
      <c r="G102" s="239">
        <v>7.1428571428571503</v>
      </c>
      <c r="H102" s="239">
        <v>25</v>
      </c>
      <c r="I102" s="239">
        <v>0</v>
      </c>
      <c r="J102" s="239">
        <v>1.8353576248313099</v>
      </c>
      <c r="K102" s="239">
        <v>12.612612612612599</v>
      </c>
      <c r="L102" s="239">
        <v>20.4444444444444</v>
      </c>
      <c r="M102" s="239">
        <v>8.8520576325454403</v>
      </c>
      <c r="N102" s="239">
        <v>10.526315789473699</v>
      </c>
      <c r="O102" s="239">
        <v>4.3650793650793602</v>
      </c>
      <c r="P102" s="239">
        <v>10.9112709832134</v>
      </c>
      <c r="Q102" s="239">
        <v>5.6935280599006601</v>
      </c>
      <c r="R102" s="239">
        <v>9.0628398791540796</v>
      </c>
      <c r="S102" s="239">
        <v>5.6886227544910204</v>
      </c>
      <c r="T102" s="239">
        <v>6.4024390243902403</v>
      </c>
      <c r="U102" s="239">
        <v>8</v>
      </c>
      <c r="V102" s="239">
        <v>2.0005747126436799</v>
      </c>
      <c r="W102" s="239">
        <v>10.8504398826979</v>
      </c>
      <c r="X102" s="239">
        <v>9.7701149425287408</v>
      </c>
      <c r="Y102" s="239">
        <v>10.951008645533101</v>
      </c>
      <c r="Z102" s="239">
        <v>10.294117647058799</v>
      </c>
      <c r="AA102" s="239">
        <v>5</v>
      </c>
      <c r="AB102" s="239">
        <v>10.115606936416199</v>
      </c>
      <c r="AC102" s="239">
        <v>4.6511627906976702</v>
      </c>
      <c r="AD102" s="239">
        <v>6.0869565217391299</v>
      </c>
      <c r="AE102" s="239">
        <v>11.461318051575899</v>
      </c>
      <c r="AF102" s="239">
        <v>4.9275362318840603</v>
      </c>
      <c r="AG102" s="239">
        <v>6</v>
      </c>
      <c r="AH102" s="239">
        <v>2.8571428571428599</v>
      </c>
      <c r="AI102" s="239">
        <v>0.57142857142857095</v>
      </c>
      <c r="AJ102" s="239">
        <v>-3.7477477477477499</v>
      </c>
      <c r="AK102" s="239">
        <v>-2.3055900621118002</v>
      </c>
      <c r="AL102" s="239">
        <v>2.6092980295566499</v>
      </c>
      <c r="AM102" s="239">
        <v>3.4285714285714302</v>
      </c>
      <c r="AN102" s="257">
        <v>7.4285714285714297</v>
      </c>
      <c r="AP102" s="441"/>
      <c r="AQ102" s="441"/>
      <c r="AR102" s="441"/>
      <c r="AS102" s="441"/>
      <c r="AT102" s="441"/>
      <c r="AU102" s="441"/>
      <c r="AV102" s="441"/>
      <c r="AW102" s="441"/>
      <c r="AX102" s="72"/>
      <c r="AY102" s="72"/>
      <c r="AZ102" s="72"/>
      <c r="BA102" s="72"/>
    </row>
    <row r="103" spans="1:53">
      <c r="A103" s="274" t="s">
        <v>173</v>
      </c>
      <c r="O103" s="225"/>
      <c r="P103" s="225"/>
      <c r="Q103" s="225"/>
      <c r="AG103" s="266"/>
      <c r="AH103" s="266"/>
      <c r="AI103" s="266"/>
      <c r="AJ103" s="266"/>
      <c r="AK103" s="266"/>
      <c r="AL103" s="266"/>
      <c r="AM103" s="266"/>
      <c r="AN103" s="266"/>
    </row>
    <row r="104" spans="1:53" s="75" customFormat="1" ht="14">
      <c r="L104" s="213"/>
      <c r="M104" s="213"/>
      <c r="N104" s="213"/>
      <c r="Y104" s="76"/>
      <c r="AC104" s="76"/>
    </row>
    <row r="105" spans="1:53" s="75" customFormat="1" ht="14">
      <c r="A105" s="57"/>
      <c r="L105" s="213"/>
      <c r="M105" s="213"/>
      <c r="N105" s="213"/>
      <c r="Y105" s="76"/>
      <c r="AC105" s="76"/>
    </row>
    <row r="106" spans="1:53">
      <c r="O106" s="225"/>
      <c r="P106" s="225"/>
      <c r="Q106" s="225"/>
    </row>
    <row r="107" spans="1:53">
      <c r="O107" s="225"/>
      <c r="P107" s="225"/>
      <c r="Q107" s="225"/>
    </row>
    <row r="108" spans="1:53">
      <c r="O108" s="225"/>
      <c r="P108" s="225"/>
      <c r="Q108" s="225"/>
    </row>
    <row r="109" spans="1:53">
      <c r="O109" s="225"/>
      <c r="P109" s="225"/>
      <c r="Q109" s="225"/>
    </row>
    <row r="110" spans="1:53">
      <c r="O110" s="225"/>
      <c r="P110" s="225"/>
      <c r="Q110" s="225"/>
    </row>
    <row r="111" spans="1:53">
      <c r="O111" s="225"/>
      <c r="P111" s="225"/>
      <c r="Q111" s="225"/>
    </row>
    <row r="112" spans="1:53">
      <c r="O112" s="225"/>
      <c r="P112" s="225"/>
      <c r="Q112" s="225"/>
    </row>
    <row r="113" spans="15:17">
      <c r="O113" s="225"/>
      <c r="P113" s="225"/>
      <c r="Q113" s="225"/>
    </row>
    <row r="114" spans="15:17">
      <c r="O114" s="225"/>
      <c r="P114" s="225"/>
      <c r="Q114" s="225"/>
    </row>
    <row r="115" spans="15:17">
      <c r="O115" s="225"/>
      <c r="P115" s="225"/>
      <c r="Q115" s="225"/>
    </row>
    <row r="116" spans="15:17">
      <c r="O116" s="225"/>
      <c r="P116" s="225"/>
      <c r="Q116" s="225"/>
    </row>
    <row r="117" spans="15:17">
      <c r="O117" s="225"/>
      <c r="P117" s="225"/>
      <c r="Q117" s="225"/>
    </row>
    <row r="118" spans="15:17">
      <c r="O118" s="225"/>
      <c r="P118" s="225"/>
      <c r="Q118" s="225"/>
    </row>
    <row r="119" spans="15:17">
      <c r="O119" s="225"/>
      <c r="P119" s="225"/>
      <c r="Q119" s="225"/>
    </row>
    <row r="120" spans="15:17">
      <c r="O120" s="225"/>
      <c r="P120" s="225"/>
      <c r="Q120" s="225"/>
    </row>
    <row r="121" spans="15:17">
      <c r="O121" s="225"/>
      <c r="P121" s="225"/>
      <c r="Q121" s="225"/>
    </row>
    <row r="122" spans="15:17">
      <c r="O122" s="225"/>
      <c r="P122" s="225"/>
      <c r="Q122" s="225"/>
    </row>
    <row r="123" spans="15:17">
      <c r="O123" s="225"/>
      <c r="P123" s="225"/>
      <c r="Q123" s="225"/>
    </row>
    <row r="124" spans="15:17">
      <c r="O124" s="225"/>
      <c r="P124" s="225"/>
      <c r="Q124" s="225"/>
    </row>
    <row r="125" spans="15:17">
      <c r="O125" s="225"/>
      <c r="P125" s="225"/>
      <c r="Q125" s="225"/>
    </row>
    <row r="126" spans="15:17">
      <c r="O126" s="225"/>
      <c r="P126" s="225"/>
      <c r="Q126" s="225"/>
    </row>
  </sheetData>
  <mergeCells count="26">
    <mergeCell ref="U3:X3"/>
    <mergeCell ref="Y3:AB3"/>
    <mergeCell ref="AC3:AF3"/>
    <mergeCell ref="AG3:AJ3"/>
    <mergeCell ref="AK3:AN3"/>
    <mergeCell ref="A93:N93"/>
    <mergeCell ref="A98:N98"/>
    <mergeCell ref="A40:N40"/>
    <mergeCell ref="A43:N43"/>
    <mergeCell ref="A52:N52"/>
    <mergeCell ref="A65:N65"/>
    <mergeCell ref="A69:N69"/>
    <mergeCell ref="Q3:T3"/>
    <mergeCell ref="A3:A4"/>
    <mergeCell ref="A73:N73"/>
    <mergeCell ref="A78:N78"/>
    <mergeCell ref="A83:N83"/>
    <mergeCell ref="A5:N5"/>
    <mergeCell ref="A11:N11"/>
    <mergeCell ref="A20:N20"/>
    <mergeCell ref="A29:N29"/>
    <mergeCell ref="A34:N34"/>
    <mergeCell ref="B3:D3"/>
    <mergeCell ref="E3:H3"/>
    <mergeCell ref="I3:L3"/>
    <mergeCell ref="M3:P3"/>
  </mergeCells>
  <hyperlinks>
    <hyperlink ref="A1" location="Menu!A1" display="Return to Menu" xr:uid="{00000000-0004-0000-0400-000000000000}"/>
  </hyperlinks>
  <printOptions horizontalCentered="1" verticalCentered="1"/>
  <pageMargins left="0.7" right="0.7" top="0.75" bottom="0.75" header="0.3" footer="0.3"/>
  <pageSetup paperSize="9" scale="55" orientation="landscape" r:id="rId1"/>
  <headerFooter alignWithMargins="0"/>
  <rowBreaks count="1" manualBreakCount="1">
    <brk id="51" max="4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A124"/>
  <sheetViews>
    <sheetView view="pageBreakPreview" zoomScale="90" zoomScaleNormal="100" zoomScaleSheetLayoutView="90" workbookViewId="0">
      <pane xSplit="1" ySplit="5" topLeftCell="Z85" activePane="bottomRight" state="frozen"/>
      <selection pane="topRight"/>
      <selection pane="bottomLeft"/>
      <selection pane="bottomRight" activeCell="AJ95" sqref="AJ95"/>
    </sheetView>
  </sheetViews>
  <sheetFormatPr defaultColWidth="9" defaultRowHeight="14.5"/>
  <cols>
    <col min="1" max="1" width="68" customWidth="1"/>
    <col min="2" max="12" width="9.1796875" customWidth="1"/>
    <col min="13" max="14" width="9.1796875" style="284" customWidth="1"/>
    <col min="15" max="24" width="9.1796875" customWidth="1"/>
    <col min="25" max="25" width="9.1796875" style="1" customWidth="1"/>
    <col min="26" max="28" width="9.1796875" customWidth="1"/>
    <col min="29" max="29" width="9.1796875" style="1" customWidth="1"/>
    <col min="30" max="40" width="9.1796875" customWidth="1"/>
  </cols>
  <sheetData>
    <row r="1" spans="1:53" ht="26">
      <c r="A1" s="2" t="s">
        <v>41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287"/>
      <c r="N1" s="287"/>
      <c r="O1" s="60"/>
      <c r="P1" s="60"/>
      <c r="Q1" s="60"/>
      <c r="R1" s="60"/>
      <c r="S1" s="60"/>
      <c r="T1" s="60"/>
      <c r="U1" s="60"/>
      <c r="V1" s="60"/>
      <c r="W1" s="60"/>
      <c r="X1" s="60"/>
    </row>
    <row r="2" spans="1:53" s="282" customFormat="1" ht="17.5">
      <c r="A2" s="16" t="s">
        <v>214</v>
      </c>
      <c r="B2" s="78"/>
      <c r="C2" s="78"/>
      <c r="D2" s="78"/>
      <c r="E2" s="78"/>
      <c r="F2" s="78"/>
      <c r="G2" s="78"/>
      <c r="H2" s="78"/>
      <c r="I2" s="78"/>
      <c r="J2" s="78"/>
      <c r="K2" s="220"/>
      <c r="L2" s="220"/>
      <c r="M2" s="220"/>
      <c r="N2" s="220"/>
      <c r="O2" s="379"/>
      <c r="P2" s="379"/>
      <c r="Q2" s="379"/>
      <c r="R2" s="379"/>
      <c r="S2" s="440"/>
      <c r="T2" s="440"/>
      <c r="U2" s="440"/>
      <c r="V2" s="440"/>
      <c r="W2" s="440"/>
      <c r="X2" s="440"/>
      <c r="Y2" s="290"/>
      <c r="AC2" s="290"/>
    </row>
    <row r="3" spans="1:53" s="281" customFormat="1">
      <c r="A3" s="649"/>
      <c r="B3" s="643">
        <v>2008</v>
      </c>
      <c r="C3" s="644"/>
      <c r="D3" s="645"/>
      <c r="E3" s="643">
        <v>2009</v>
      </c>
      <c r="F3" s="644"/>
      <c r="G3" s="644"/>
      <c r="H3" s="645"/>
      <c r="I3" s="643">
        <v>2010</v>
      </c>
      <c r="J3" s="646"/>
      <c r="K3" s="646"/>
      <c r="L3" s="646"/>
      <c r="M3" s="643">
        <v>2011</v>
      </c>
      <c r="N3" s="644"/>
      <c r="O3" s="644"/>
      <c r="P3" s="645"/>
      <c r="Q3" s="643">
        <v>2012</v>
      </c>
      <c r="R3" s="644"/>
      <c r="S3" s="644"/>
      <c r="T3" s="645"/>
      <c r="U3" s="643">
        <v>2013</v>
      </c>
      <c r="V3" s="644"/>
      <c r="W3" s="644"/>
      <c r="X3" s="645"/>
      <c r="Y3" s="643">
        <v>2014</v>
      </c>
      <c r="Z3" s="644"/>
      <c r="AA3" s="644"/>
      <c r="AB3" s="645"/>
      <c r="AC3" s="643">
        <v>2015</v>
      </c>
      <c r="AD3" s="644"/>
      <c r="AE3" s="644"/>
      <c r="AF3" s="645"/>
      <c r="AG3" s="644">
        <v>2016</v>
      </c>
      <c r="AH3" s="644"/>
      <c r="AI3" s="644"/>
      <c r="AJ3" s="645"/>
      <c r="AK3" s="643">
        <v>2017</v>
      </c>
      <c r="AL3" s="644"/>
      <c r="AM3" s="644"/>
      <c r="AN3" s="645"/>
    </row>
    <row r="4" spans="1:53" s="281" customFormat="1" ht="15" thickBot="1">
      <c r="A4" s="650"/>
      <c r="B4" s="22" t="s">
        <v>44</v>
      </c>
      <c r="C4" s="23" t="s">
        <v>45</v>
      </c>
      <c r="D4" s="46" t="s">
        <v>46</v>
      </c>
      <c r="E4" s="22" t="s">
        <v>47</v>
      </c>
      <c r="F4" s="23" t="s">
        <v>44</v>
      </c>
      <c r="G4" s="23" t="s">
        <v>45</v>
      </c>
      <c r="H4" s="46" t="s">
        <v>46</v>
      </c>
      <c r="I4" s="22" t="s">
        <v>47</v>
      </c>
      <c r="J4" s="23" t="s">
        <v>44</v>
      </c>
      <c r="K4" s="380" t="s">
        <v>45</v>
      </c>
      <c r="L4" s="23" t="s">
        <v>46</v>
      </c>
      <c r="M4" s="25" t="s">
        <v>47</v>
      </c>
      <c r="N4" s="25" t="s">
        <v>44</v>
      </c>
      <c r="O4" s="25" t="s">
        <v>45</v>
      </c>
      <c r="P4" s="25" t="s">
        <v>46</v>
      </c>
      <c r="Q4" s="25" t="s">
        <v>47</v>
      </c>
      <c r="R4" s="25" t="s">
        <v>44</v>
      </c>
      <c r="S4" s="25" t="s">
        <v>45</v>
      </c>
      <c r="T4" s="25" t="s">
        <v>46</v>
      </c>
      <c r="U4" s="25" t="s">
        <v>47</v>
      </c>
      <c r="V4" s="25" t="s">
        <v>44</v>
      </c>
      <c r="W4" s="25" t="s">
        <v>45</v>
      </c>
      <c r="X4" s="22" t="s">
        <v>46</v>
      </c>
      <c r="Y4" s="25" t="s">
        <v>47</v>
      </c>
      <c r="Z4" s="25" t="s">
        <v>44</v>
      </c>
      <c r="AA4" s="25" t="s">
        <v>45</v>
      </c>
      <c r="AB4" s="22" t="s">
        <v>46</v>
      </c>
      <c r="AC4" s="25" t="s">
        <v>47</v>
      </c>
      <c r="AD4" s="25" t="s">
        <v>44</v>
      </c>
      <c r="AE4" s="25" t="s">
        <v>45</v>
      </c>
      <c r="AF4" s="25" t="s">
        <v>46</v>
      </c>
      <c r="AG4" s="46" t="s">
        <v>47</v>
      </c>
      <c r="AH4" s="25" t="s">
        <v>44</v>
      </c>
      <c r="AI4" s="25" t="s">
        <v>45</v>
      </c>
      <c r="AJ4" s="22" t="s">
        <v>46</v>
      </c>
      <c r="AK4" s="25" t="s">
        <v>47</v>
      </c>
      <c r="AL4" s="25" t="s">
        <v>44</v>
      </c>
      <c r="AM4" s="25" t="s">
        <v>45</v>
      </c>
      <c r="AN4" s="25" t="s">
        <v>46</v>
      </c>
    </row>
    <row r="5" spans="1:53" s="282" customFormat="1">
      <c r="A5" s="654" t="s">
        <v>61</v>
      </c>
      <c r="B5" s="655"/>
      <c r="C5" s="655"/>
      <c r="D5" s="655"/>
      <c r="E5" s="655"/>
      <c r="F5" s="655"/>
      <c r="G5" s="655"/>
      <c r="H5" s="655"/>
      <c r="I5" s="655"/>
      <c r="J5" s="655"/>
      <c r="K5" s="655"/>
      <c r="L5" s="655"/>
      <c r="M5" s="655"/>
      <c r="N5" s="655"/>
      <c r="O5" s="266"/>
      <c r="P5" s="266"/>
      <c r="Q5" s="266"/>
      <c r="R5" s="266"/>
      <c r="S5" s="266"/>
      <c r="T5" s="430"/>
      <c r="U5" s="430"/>
      <c r="V5" s="266"/>
      <c r="W5" s="266"/>
      <c r="X5" s="266"/>
      <c r="Y5" s="266"/>
      <c r="Z5" s="266"/>
      <c r="AA5" s="266"/>
      <c r="AB5" s="266"/>
      <c r="AC5" s="266"/>
      <c r="AD5" s="266"/>
      <c r="AE5" s="266"/>
      <c r="AF5" s="430"/>
      <c r="AG5" s="630"/>
      <c r="AH5" s="290"/>
      <c r="AI5" s="290"/>
      <c r="AJ5" s="290"/>
      <c r="AK5" s="290"/>
      <c r="AL5" s="290"/>
      <c r="AM5" s="290"/>
      <c r="AN5" s="293"/>
    </row>
    <row r="6" spans="1:53">
      <c r="A6" s="223" t="s">
        <v>62</v>
      </c>
      <c r="B6" s="225"/>
      <c r="C6" s="225"/>
      <c r="D6" s="225"/>
      <c r="E6" s="225"/>
      <c r="F6" s="225"/>
      <c r="G6" s="225"/>
      <c r="H6" s="225"/>
      <c r="I6" s="225"/>
      <c r="J6" s="225"/>
      <c r="K6" s="227"/>
      <c r="L6" s="225"/>
      <c r="M6" s="225"/>
      <c r="N6" s="225"/>
      <c r="O6" s="266"/>
      <c r="P6" s="266"/>
      <c r="Q6" s="266"/>
      <c r="R6" s="266"/>
      <c r="S6" s="266"/>
      <c r="T6" s="266"/>
      <c r="U6" s="266"/>
      <c r="V6" s="266"/>
      <c r="W6" s="266"/>
      <c r="X6" s="266"/>
      <c r="Y6" s="266"/>
      <c r="Z6" s="266"/>
      <c r="AA6" s="266"/>
      <c r="AB6" s="266"/>
      <c r="AC6" s="266"/>
      <c r="AD6" s="266"/>
      <c r="AE6" s="266"/>
      <c r="AF6" s="266"/>
      <c r="AG6" s="266"/>
      <c r="AH6" s="266"/>
      <c r="AI6" s="266"/>
      <c r="AJ6" s="266"/>
      <c r="AK6" s="266"/>
      <c r="AL6" s="266"/>
      <c r="AM6" s="266"/>
      <c r="AN6" s="389"/>
    </row>
    <row r="7" spans="1:53">
      <c r="A7" s="340" t="s">
        <v>63</v>
      </c>
      <c r="B7" s="225"/>
      <c r="C7" s="225"/>
      <c r="D7" s="225"/>
      <c r="E7" s="266"/>
      <c r="F7" s="266"/>
      <c r="G7" s="266"/>
      <c r="H7" s="266"/>
      <c r="I7" s="266"/>
      <c r="J7" s="331"/>
      <c r="K7" s="227"/>
      <c r="L7" s="266"/>
      <c r="M7" s="266"/>
      <c r="N7" s="266"/>
      <c r="O7" s="266"/>
      <c r="P7" s="266"/>
      <c r="Q7" s="266"/>
      <c r="R7" s="266"/>
      <c r="S7" s="266"/>
      <c r="T7" s="266"/>
      <c r="U7" s="266"/>
      <c r="V7" s="266"/>
      <c r="W7" s="266"/>
      <c r="X7" s="266"/>
      <c r="Y7" s="266"/>
      <c r="Z7" s="266"/>
      <c r="AA7" s="266"/>
      <c r="AB7" s="266"/>
      <c r="AC7" s="266"/>
      <c r="AD7" s="266"/>
      <c r="AE7" s="266"/>
      <c r="AF7" s="266"/>
      <c r="AG7" s="266"/>
      <c r="AH7" s="266"/>
      <c r="AI7" s="266"/>
      <c r="AJ7" s="266"/>
      <c r="AK7" s="266"/>
      <c r="AL7" s="266"/>
      <c r="AM7" s="266"/>
      <c r="AN7" s="389"/>
    </row>
    <row r="8" spans="1:53">
      <c r="A8" s="361" t="s">
        <v>215</v>
      </c>
      <c r="B8" s="362">
        <v>-21.830985915492999</v>
      </c>
      <c r="C8" s="362">
        <v>-8.6999999999999993</v>
      </c>
      <c r="D8" s="225">
        <v>-10.3</v>
      </c>
      <c r="E8" s="266">
        <v>-6.3</v>
      </c>
      <c r="F8" s="266">
        <v>-25.8</v>
      </c>
      <c r="G8" s="227">
        <v>-17.647058823529399</v>
      </c>
      <c r="H8" s="227">
        <v>-15.853658536585399</v>
      </c>
      <c r="I8" s="266">
        <v>8.4</v>
      </c>
      <c r="J8" s="381">
        <v>37.1</v>
      </c>
      <c r="K8" s="227">
        <v>-12.2</v>
      </c>
      <c r="L8" s="382">
        <v>34</v>
      </c>
      <c r="M8" s="382">
        <v>35.1</v>
      </c>
      <c r="N8" s="266">
        <v>7.9</v>
      </c>
      <c r="O8" s="227">
        <v>9.4</v>
      </c>
      <c r="P8" s="227">
        <v>-1.6</v>
      </c>
      <c r="Q8" s="227">
        <v>-0.39999999999999902</v>
      </c>
      <c r="R8" s="266">
        <v>23.8</v>
      </c>
      <c r="S8" s="227">
        <v>21.8</v>
      </c>
      <c r="T8" s="227">
        <v>0.79999999999999705</v>
      </c>
      <c r="U8" s="266">
        <v>36.1</v>
      </c>
      <c r="V8" s="266">
        <v>3.6</v>
      </c>
      <c r="W8" s="266">
        <v>14.8</v>
      </c>
      <c r="X8" s="227">
        <v>17.741935483871</v>
      </c>
      <c r="Y8" s="227">
        <v>10.788381742738601</v>
      </c>
      <c r="Z8" s="227">
        <v>36.708860759493703</v>
      </c>
      <c r="AA8" s="227">
        <v>10.080645161290301</v>
      </c>
      <c r="AB8" s="227">
        <v>6.4516129032257998</v>
      </c>
      <c r="AC8" s="227">
        <v>8.8000000000000007</v>
      </c>
      <c r="AD8" s="227">
        <v>-1.2</v>
      </c>
      <c r="AE8" s="227">
        <v>-18.473895582329298</v>
      </c>
      <c r="AF8" s="227">
        <v>8.5365853658536608</v>
      </c>
      <c r="AG8" s="227">
        <v>-17.408906882591101</v>
      </c>
      <c r="AH8" s="227">
        <v>-48.387096774193601</v>
      </c>
      <c r="AI8" s="227">
        <v>-52.2088353413655</v>
      </c>
      <c r="AJ8" s="227">
        <v>-57.028112449799202</v>
      </c>
      <c r="AK8" s="227">
        <v>-45.2</v>
      </c>
      <c r="AL8" s="227">
        <v>-33.6</v>
      </c>
      <c r="AM8" s="227">
        <v>-28.389830508474599</v>
      </c>
      <c r="AN8" s="246">
        <v>-20</v>
      </c>
      <c r="AP8" s="441"/>
      <c r="AQ8" s="441"/>
      <c r="AR8" s="441"/>
      <c r="AS8" s="441"/>
      <c r="AT8" s="441"/>
      <c r="AU8" s="441"/>
      <c r="AV8" s="441"/>
      <c r="AW8" s="441"/>
      <c r="AX8" s="72"/>
      <c r="AY8" s="72"/>
      <c r="AZ8" s="72"/>
      <c r="BA8" s="72"/>
    </row>
    <row r="9" spans="1:53">
      <c r="A9" s="340" t="s">
        <v>65</v>
      </c>
      <c r="B9" s="362"/>
      <c r="C9" s="362"/>
      <c r="D9" s="225"/>
      <c r="E9" s="266"/>
      <c r="F9" s="266"/>
      <c r="G9" s="227"/>
      <c r="H9" s="266"/>
      <c r="I9" s="266"/>
      <c r="J9" s="381"/>
      <c r="K9" s="227"/>
      <c r="L9" s="382"/>
      <c r="M9" s="382"/>
      <c r="N9" s="266"/>
      <c r="O9" s="227"/>
      <c r="P9" s="227"/>
      <c r="Q9" s="227"/>
      <c r="R9" s="266"/>
      <c r="S9" s="227"/>
      <c r="T9" s="227"/>
      <c r="U9" s="266"/>
      <c r="V9" s="266"/>
      <c r="W9" s="266"/>
      <c r="X9" s="227"/>
      <c r="Y9" s="227"/>
      <c r="Z9" s="227"/>
      <c r="AA9" s="227"/>
      <c r="AB9" s="227"/>
      <c r="AC9" s="227"/>
      <c r="AD9" s="227"/>
      <c r="AE9" s="227"/>
      <c r="AF9" s="227"/>
      <c r="AG9" s="266"/>
      <c r="AH9" s="266"/>
      <c r="AI9" s="266"/>
      <c r="AJ9" s="266"/>
      <c r="AK9" s="227"/>
      <c r="AL9" s="227"/>
      <c r="AM9" s="227"/>
      <c r="AN9" s="246"/>
      <c r="AP9" s="441"/>
      <c r="AQ9" s="441"/>
      <c r="AR9" s="441"/>
      <c r="AS9" s="441"/>
      <c r="AT9" s="441"/>
      <c r="AU9" s="441"/>
      <c r="AV9" s="441"/>
      <c r="AW9" s="441"/>
      <c r="AX9" s="72"/>
      <c r="AY9" s="72"/>
      <c r="AZ9" s="72"/>
      <c r="BA9" s="72"/>
    </row>
    <row r="10" spans="1:53">
      <c r="A10" s="361" t="s">
        <v>215</v>
      </c>
      <c r="B10" s="362">
        <v>77.464788732394396</v>
      </c>
      <c r="C10" s="362">
        <v>53.6</v>
      </c>
      <c r="D10" s="225">
        <v>19.8</v>
      </c>
      <c r="E10" s="266">
        <v>25.4</v>
      </c>
      <c r="F10" s="266">
        <v>59.7</v>
      </c>
      <c r="G10" s="227">
        <v>40.686274509803901</v>
      </c>
      <c r="H10" s="227">
        <v>25</v>
      </c>
      <c r="I10" s="266">
        <v>50.7</v>
      </c>
      <c r="J10" s="381">
        <v>70.400000000000006</v>
      </c>
      <c r="K10" s="227">
        <v>32</v>
      </c>
      <c r="L10" s="382">
        <v>61.9</v>
      </c>
      <c r="M10" s="382">
        <v>61.6</v>
      </c>
      <c r="N10" s="266">
        <v>42.6</v>
      </c>
      <c r="O10" s="227">
        <v>51.6</v>
      </c>
      <c r="P10" s="227">
        <v>29.8</v>
      </c>
      <c r="Q10" s="227">
        <v>54.1</v>
      </c>
      <c r="R10" s="227">
        <v>48.7</v>
      </c>
      <c r="S10" s="227">
        <v>54</v>
      </c>
      <c r="T10" s="227">
        <v>58.4</v>
      </c>
      <c r="U10" s="266">
        <v>53.5</v>
      </c>
      <c r="V10" s="266">
        <v>28.5</v>
      </c>
      <c r="W10" s="266">
        <v>48.5</v>
      </c>
      <c r="X10" s="227">
        <v>54.0322580645161</v>
      </c>
      <c r="Y10" s="227">
        <v>43.983402489626599</v>
      </c>
      <c r="Z10" s="227">
        <v>55.744680851063798</v>
      </c>
      <c r="AA10" s="227">
        <v>44.758064516128997</v>
      </c>
      <c r="AB10" s="227">
        <v>39.5161290322581</v>
      </c>
      <c r="AC10" s="227">
        <v>48.8</v>
      </c>
      <c r="AD10" s="227">
        <v>56</v>
      </c>
      <c r="AE10" s="227">
        <v>33.3333333333333</v>
      </c>
      <c r="AF10" s="227">
        <v>50</v>
      </c>
      <c r="AG10" s="227">
        <v>42.914979757085</v>
      </c>
      <c r="AH10" s="227">
        <v>9.2741935483870996</v>
      </c>
      <c r="AI10" s="227">
        <v>13.253012048192801</v>
      </c>
      <c r="AJ10" s="227">
        <v>16.0642570281125</v>
      </c>
      <c r="AK10" s="227">
        <v>-7.2</v>
      </c>
      <c r="AL10" s="227">
        <v>-0.80000000000000404</v>
      </c>
      <c r="AM10" s="227">
        <v>-2.9661016949152601</v>
      </c>
      <c r="AN10" s="246">
        <v>24.8888888888889</v>
      </c>
      <c r="AP10" s="441"/>
      <c r="AQ10" s="441"/>
      <c r="AR10" s="441"/>
      <c r="AS10" s="441"/>
      <c r="AT10" s="441"/>
      <c r="AU10" s="441"/>
      <c r="AV10" s="441"/>
      <c r="AW10" s="441"/>
      <c r="AX10" s="72"/>
      <c r="AY10" s="72"/>
      <c r="AZ10" s="72"/>
      <c r="BA10" s="72"/>
    </row>
    <row r="11" spans="1:53" s="282" customFormat="1">
      <c r="A11" s="651" t="s">
        <v>67</v>
      </c>
      <c r="B11" s="633"/>
      <c r="C11" s="633"/>
      <c r="D11" s="633"/>
      <c r="E11" s="633"/>
      <c r="F11" s="633"/>
      <c r="G11" s="633"/>
      <c r="H11" s="633"/>
      <c r="I11" s="633"/>
      <c r="J11" s="633"/>
      <c r="K11" s="633"/>
      <c r="L11" s="633"/>
      <c r="M11" s="633"/>
      <c r="N11" s="633"/>
      <c r="O11" s="383"/>
      <c r="P11" s="383"/>
      <c r="Q11" s="383"/>
      <c r="R11" s="391"/>
      <c r="S11" s="383"/>
      <c r="T11" s="383"/>
      <c r="U11" s="391"/>
      <c r="V11" s="391"/>
      <c r="W11" s="391"/>
      <c r="X11" s="383"/>
      <c r="Y11" s="383"/>
      <c r="Z11" s="383"/>
      <c r="AA11" s="383"/>
      <c r="AB11" s="383"/>
      <c r="AC11" s="383"/>
      <c r="AD11" s="383"/>
      <c r="AE11" s="383"/>
      <c r="AF11" s="383"/>
      <c r="AG11" s="391"/>
      <c r="AH11" s="391"/>
      <c r="AI11" s="391"/>
      <c r="AJ11" s="391"/>
      <c r="AK11" s="383"/>
      <c r="AL11" s="383"/>
      <c r="AM11" s="383"/>
      <c r="AN11" s="390"/>
      <c r="AP11" s="442"/>
      <c r="AQ11" s="442"/>
      <c r="AR11" s="442"/>
      <c r="AS11" s="442"/>
      <c r="AT11" s="442"/>
      <c r="AU11" s="442"/>
      <c r="AV11" s="442"/>
      <c r="AW11" s="442"/>
      <c r="AX11" s="72"/>
      <c r="AY11" s="72"/>
      <c r="AZ11" s="72"/>
      <c r="BA11" s="72"/>
    </row>
    <row r="12" spans="1:53">
      <c r="A12" s="363" t="s">
        <v>68</v>
      </c>
      <c r="B12" s="364">
        <v>-77.7777777777778</v>
      </c>
      <c r="C12" s="364">
        <v>5.1282051282051304</v>
      </c>
      <c r="D12" s="365">
        <v>0</v>
      </c>
      <c r="E12" s="366">
        <v>0</v>
      </c>
      <c r="F12" s="366">
        <v>-43.181818181818201</v>
      </c>
      <c r="G12" s="227">
        <v>-18.918918918918902</v>
      </c>
      <c r="H12" s="227">
        <v>-17.7777777777778</v>
      </c>
      <c r="I12" s="381">
        <v>22.727272727272702</v>
      </c>
      <c r="J12" s="381">
        <v>46.153846153846203</v>
      </c>
      <c r="K12" s="227">
        <v>-18.367346938775501</v>
      </c>
      <c r="L12" s="227">
        <v>18.367346938775501</v>
      </c>
      <c r="M12" s="227">
        <v>30.188679245283002</v>
      </c>
      <c r="N12" s="366">
        <v>-12.5</v>
      </c>
      <c r="O12" s="227">
        <v>-14.285714285714301</v>
      </c>
      <c r="P12" s="227">
        <v>17.647058823529399</v>
      </c>
      <c r="Q12" s="227">
        <v>3.2258064516128999</v>
      </c>
      <c r="R12" s="227">
        <v>13.559322033898299</v>
      </c>
      <c r="S12" s="227">
        <v>12.9</v>
      </c>
      <c r="T12" s="227">
        <v>-14.7</v>
      </c>
      <c r="U12" s="227">
        <v>41.935483870967701</v>
      </c>
      <c r="V12" s="227">
        <v>14.5161290322581</v>
      </c>
      <c r="W12" s="227">
        <v>-1.8181818181818199</v>
      </c>
      <c r="X12" s="227">
        <v>17.543859649122801</v>
      </c>
      <c r="Y12" s="227">
        <v>2.6666666666666701</v>
      </c>
      <c r="Z12" s="227">
        <v>35.593220338983102</v>
      </c>
      <c r="AA12" s="227">
        <v>10.144927536231901</v>
      </c>
      <c r="AB12" s="227">
        <v>18.644067796610202</v>
      </c>
      <c r="AC12" s="227">
        <v>10.7692307692308</v>
      </c>
      <c r="AD12" s="227">
        <v>-3.0303030303030298</v>
      </c>
      <c r="AE12" s="227">
        <v>-7.3529411764705896</v>
      </c>
      <c r="AF12" s="227">
        <v>19.7183098591549</v>
      </c>
      <c r="AG12" s="227">
        <v>-12.9032258064516</v>
      </c>
      <c r="AH12" s="227">
        <v>-57.8125</v>
      </c>
      <c r="AI12" s="227">
        <v>-72.839506172839506</v>
      </c>
      <c r="AJ12" s="227">
        <v>-61.6666666666667</v>
      </c>
      <c r="AK12" s="227">
        <v>-36.6666666666667</v>
      </c>
      <c r="AL12" s="227">
        <v>-26.506024096385499</v>
      </c>
      <c r="AM12" s="227">
        <v>-50.6666666666667</v>
      </c>
      <c r="AN12" s="246">
        <v>-23.728813559321999</v>
      </c>
      <c r="AP12" s="441"/>
      <c r="AQ12" s="441"/>
      <c r="AR12" s="441"/>
      <c r="AS12" s="441"/>
      <c r="AT12" s="441"/>
      <c r="AU12" s="441"/>
      <c r="AV12" s="441"/>
      <c r="AW12" s="441"/>
      <c r="AX12" s="72"/>
      <c r="AY12" s="72"/>
      <c r="AZ12" s="72"/>
      <c r="BA12" s="72"/>
    </row>
    <row r="13" spans="1:53">
      <c r="A13" s="367" t="s">
        <v>69</v>
      </c>
      <c r="B13" s="364">
        <v>-100</v>
      </c>
      <c r="C13" s="364">
        <v>20</v>
      </c>
      <c r="D13" s="365">
        <v>-20</v>
      </c>
      <c r="E13" s="366">
        <v>-20</v>
      </c>
      <c r="F13" s="366">
        <v>-50</v>
      </c>
      <c r="G13" s="227">
        <v>-25</v>
      </c>
      <c r="H13" s="227">
        <v>0</v>
      </c>
      <c r="I13" s="381">
        <v>-28.571428571428601</v>
      </c>
      <c r="J13" s="381">
        <v>-80</v>
      </c>
      <c r="K13" s="227">
        <v>16.6666666666667</v>
      </c>
      <c r="L13" s="227">
        <v>14.285714285714301</v>
      </c>
      <c r="M13" s="227">
        <v>55.5555555555556</v>
      </c>
      <c r="N13" s="366">
        <v>-11.1111111111111</v>
      </c>
      <c r="O13" s="227">
        <v>-12.5</v>
      </c>
      <c r="P13" s="227">
        <v>-27.272727272727298</v>
      </c>
      <c r="Q13" s="227">
        <v>6.25</v>
      </c>
      <c r="R13" s="227">
        <v>0</v>
      </c>
      <c r="S13" s="227">
        <v>4.5</v>
      </c>
      <c r="T13" s="227">
        <v>0</v>
      </c>
      <c r="U13" s="227">
        <v>34.042553191489397</v>
      </c>
      <c r="V13" s="227">
        <v>2.9411764705882302</v>
      </c>
      <c r="W13" s="227">
        <v>25</v>
      </c>
      <c r="X13" s="227">
        <v>32.4324324324324</v>
      </c>
      <c r="Y13" s="227">
        <v>30.769230769230798</v>
      </c>
      <c r="Z13" s="227">
        <v>37.837837837837803</v>
      </c>
      <c r="AA13" s="227">
        <v>5.2631578947368398</v>
      </c>
      <c r="AB13" s="227">
        <v>-25.6410256410256</v>
      </c>
      <c r="AC13" s="227">
        <v>-12.8205128205128</v>
      </c>
      <c r="AD13" s="227">
        <v>-11.9047619047619</v>
      </c>
      <c r="AE13" s="227">
        <v>-29.729729729729701</v>
      </c>
      <c r="AF13" s="227">
        <v>-7.3170731707317103</v>
      </c>
      <c r="AG13" s="227">
        <v>-14.634146341463399</v>
      </c>
      <c r="AH13" s="227">
        <v>-63.157894736842103</v>
      </c>
      <c r="AI13" s="227">
        <v>-65.957446808510596</v>
      </c>
      <c r="AJ13" s="227">
        <v>-64.864864864864899</v>
      </c>
      <c r="AK13" s="227">
        <v>-75</v>
      </c>
      <c r="AL13" s="227">
        <v>-38.709677419354797</v>
      </c>
      <c r="AM13" s="227">
        <v>-34.285714285714299</v>
      </c>
      <c r="AN13" s="246">
        <v>-50</v>
      </c>
      <c r="AP13" s="441"/>
      <c r="AQ13" s="441"/>
      <c r="AR13" s="441"/>
      <c r="AS13" s="441"/>
      <c r="AT13" s="441"/>
      <c r="AU13" s="441"/>
      <c r="AV13" s="441"/>
      <c r="AW13" s="441"/>
      <c r="AX13" s="72"/>
      <c r="AY13" s="72"/>
      <c r="AZ13" s="72"/>
      <c r="BA13" s="72"/>
    </row>
    <row r="14" spans="1:53">
      <c r="A14" s="367" t="s">
        <v>71</v>
      </c>
      <c r="B14" s="364">
        <v>-43.75</v>
      </c>
      <c r="C14" s="364">
        <v>0</v>
      </c>
      <c r="D14" s="365">
        <v>-14.814814814814801</v>
      </c>
      <c r="E14" s="366">
        <v>-7.6923076923076898</v>
      </c>
      <c r="F14" s="366">
        <v>-8.3333333333333304</v>
      </c>
      <c r="G14" s="227">
        <v>-19.512195121951201</v>
      </c>
      <c r="H14" s="227">
        <v>-10.8108108108108</v>
      </c>
      <c r="I14" s="381">
        <v>-23.076923076923102</v>
      </c>
      <c r="J14" s="381">
        <v>53.846153846153797</v>
      </c>
      <c r="K14" s="227">
        <v>-16.6666666666667</v>
      </c>
      <c r="L14" s="227">
        <v>31.428571428571399</v>
      </c>
      <c r="M14" s="227">
        <v>41.6666666666667</v>
      </c>
      <c r="N14" s="366">
        <v>4.2553191489361701</v>
      </c>
      <c r="O14" s="227">
        <v>6.9767441860465098</v>
      </c>
      <c r="P14" s="227">
        <v>-27.027027027027</v>
      </c>
      <c r="Q14" s="227">
        <v>-11.1111111111111</v>
      </c>
      <c r="R14" s="227">
        <v>36.507936507936499</v>
      </c>
      <c r="S14" s="227">
        <v>30.8</v>
      </c>
      <c r="T14" s="227">
        <v>10.9</v>
      </c>
      <c r="U14" s="227">
        <v>18.461538461538499</v>
      </c>
      <c r="V14" s="227">
        <v>0</v>
      </c>
      <c r="W14" s="227">
        <v>14.0350877192982</v>
      </c>
      <c r="X14" s="227">
        <v>16.071428571428601</v>
      </c>
      <c r="Y14" s="227">
        <v>-1.63934426229508</v>
      </c>
      <c r="Z14" s="227">
        <v>21.739130434782599</v>
      </c>
      <c r="AA14" s="227">
        <v>-4.8387096774193497</v>
      </c>
      <c r="AB14" s="227">
        <v>5.8823529411764701</v>
      </c>
      <c r="AC14" s="227">
        <v>7.2727272727272698</v>
      </c>
      <c r="AD14" s="227">
        <v>-4.4117647058823497</v>
      </c>
      <c r="AE14" s="227">
        <v>-35.9375</v>
      </c>
      <c r="AF14" s="227">
        <v>13.636363636363599</v>
      </c>
      <c r="AG14" s="227">
        <v>-18.461538461538499</v>
      </c>
      <c r="AH14" s="227">
        <v>-45.714285714285701</v>
      </c>
      <c r="AI14" s="227">
        <v>-25.806451612903199</v>
      </c>
      <c r="AJ14" s="227">
        <v>-59.016393442622899</v>
      </c>
      <c r="AK14" s="227">
        <v>-38.571428571428598</v>
      </c>
      <c r="AL14" s="227">
        <v>-36.363636363636402</v>
      </c>
      <c r="AM14" s="227">
        <v>-22.9166666666667</v>
      </c>
      <c r="AN14" s="246">
        <v>-5.8823529411764701</v>
      </c>
      <c r="AP14" s="441"/>
      <c r="AQ14" s="441"/>
      <c r="AR14" s="441"/>
      <c r="AS14" s="441"/>
      <c r="AT14" s="441"/>
      <c r="AU14" s="441"/>
      <c r="AV14" s="441"/>
      <c r="AW14" s="441"/>
      <c r="AX14" s="72"/>
      <c r="AY14" s="72"/>
      <c r="AZ14" s="72"/>
      <c r="BA14" s="72"/>
    </row>
    <row r="15" spans="1:53">
      <c r="A15" s="367" t="s">
        <v>73</v>
      </c>
      <c r="B15" s="364">
        <v>5.2631578947368398</v>
      </c>
      <c r="C15" s="364">
        <v>19.047619047619101</v>
      </c>
      <c r="D15" s="365">
        <v>0</v>
      </c>
      <c r="E15" s="366">
        <v>0</v>
      </c>
      <c r="F15" s="366">
        <v>14.285714285714301</v>
      </c>
      <c r="G15" s="227">
        <v>-5</v>
      </c>
      <c r="H15" s="227">
        <v>-9.67741935483871</v>
      </c>
      <c r="I15" s="381">
        <v>13.7931034482759</v>
      </c>
      <c r="J15" s="381">
        <v>35.714285714285701</v>
      </c>
      <c r="K15" s="227">
        <v>-7.1428571428571503</v>
      </c>
      <c r="L15" s="227">
        <v>20.689655172413801</v>
      </c>
      <c r="M15" s="227">
        <v>22.2222222222222</v>
      </c>
      <c r="N15" s="366">
        <v>13.8888888888889</v>
      </c>
      <c r="O15" s="227">
        <v>25.806451612903199</v>
      </c>
      <c r="P15" s="227">
        <v>11.538461538461499</v>
      </c>
      <c r="Q15" s="227">
        <v>10.526315789473699</v>
      </c>
      <c r="R15" s="81">
        <v>30</v>
      </c>
      <c r="S15" s="227">
        <v>33.299999999999997</v>
      </c>
      <c r="T15" s="227">
        <v>6.7</v>
      </c>
      <c r="U15" s="227">
        <v>48</v>
      </c>
      <c r="V15" s="81">
        <v>-1.0309278350515501</v>
      </c>
      <c r="W15" s="81">
        <v>20.879120879120901</v>
      </c>
      <c r="X15" s="81">
        <v>13.265306122448999</v>
      </c>
      <c r="Y15" s="227">
        <v>19.696969696969699</v>
      </c>
      <c r="Z15" s="81">
        <v>53.623188405797102</v>
      </c>
      <c r="AA15" s="81">
        <v>24.050632911392398</v>
      </c>
      <c r="AB15" s="81">
        <v>13.4146341463415</v>
      </c>
      <c r="AC15" s="227">
        <v>17.582417582417602</v>
      </c>
      <c r="AD15" s="81">
        <v>9.4594594594594597</v>
      </c>
      <c r="AE15" s="81">
        <v>-8.75</v>
      </c>
      <c r="AF15" s="81">
        <v>1.47058823529412</v>
      </c>
      <c r="AG15" s="227">
        <v>-21.518987341772199</v>
      </c>
      <c r="AH15" s="227">
        <v>-35.526315789473699</v>
      </c>
      <c r="AI15" s="227">
        <v>-40.677966101694899</v>
      </c>
      <c r="AJ15" s="227">
        <v>-49.450549450549502</v>
      </c>
      <c r="AK15" s="227">
        <v>-45.454545454545503</v>
      </c>
      <c r="AL15" s="227">
        <v>-37.037037037037003</v>
      </c>
      <c r="AM15" s="227">
        <v>-7.6923076923076898</v>
      </c>
      <c r="AN15" s="246">
        <v>-16.8539325842697</v>
      </c>
      <c r="AP15" s="441"/>
      <c r="AQ15" s="441"/>
      <c r="AR15" s="441"/>
      <c r="AS15" s="441"/>
      <c r="AT15" s="441"/>
      <c r="AU15" s="441"/>
      <c r="AV15" s="441"/>
      <c r="AW15" s="441"/>
      <c r="AX15" s="72"/>
      <c r="AY15" s="72"/>
      <c r="AZ15" s="72"/>
      <c r="BA15" s="72"/>
    </row>
    <row r="16" spans="1:53">
      <c r="A16" s="368" t="s">
        <v>74</v>
      </c>
      <c r="B16" s="364">
        <v>0</v>
      </c>
      <c r="C16" s="364">
        <v>80</v>
      </c>
      <c r="D16" s="365">
        <v>-20</v>
      </c>
      <c r="E16" s="366">
        <v>-10</v>
      </c>
      <c r="F16" s="366">
        <v>-20</v>
      </c>
      <c r="G16" s="227">
        <v>-37.5</v>
      </c>
      <c r="H16" s="227">
        <v>-27.272727272727298</v>
      </c>
      <c r="I16" s="381">
        <v>72.727272727272705</v>
      </c>
      <c r="J16" s="381">
        <v>87.5</v>
      </c>
      <c r="K16" s="227">
        <v>60</v>
      </c>
      <c r="L16" s="227">
        <v>100</v>
      </c>
      <c r="M16" s="227">
        <v>61.1111111111111</v>
      </c>
      <c r="N16" s="366">
        <v>57.142857142857103</v>
      </c>
      <c r="O16" s="227">
        <v>33.3333333333333</v>
      </c>
      <c r="P16" s="227">
        <v>33.3333333333333</v>
      </c>
      <c r="Q16" s="227">
        <v>0</v>
      </c>
      <c r="R16" s="227">
        <v>64.285714285714306</v>
      </c>
      <c r="S16" s="227">
        <v>75</v>
      </c>
      <c r="T16" s="227">
        <v>38.5</v>
      </c>
      <c r="U16" s="227">
        <v>70.588235294117695</v>
      </c>
      <c r="V16" s="227">
        <v>42.857142857142897</v>
      </c>
      <c r="W16" s="227">
        <v>76.923076923076906</v>
      </c>
      <c r="X16" s="227">
        <v>22.2222222222222</v>
      </c>
      <c r="Y16" s="227">
        <v>7.6923076923076898</v>
      </c>
      <c r="Z16" s="227">
        <v>44.4444444444444</v>
      </c>
      <c r="AA16" s="227">
        <v>40</v>
      </c>
      <c r="AB16" s="227">
        <v>18.181818181818201</v>
      </c>
      <c r="AC16" s="227">
        <v>63.636363636363598</v>
      </c>
      <c r="AD16" s="227">
        <v>0</v>
      </c>
      <c r="AE16" s="227">
        <v>-5</v>
      </c>
      <c r="AF16" s="227">
        <v>-7.6923076923076898</v>
      </c>
      <c r="AG16" s="227">
        <v>-17.647058823529399</v>
      </c>
      <c r="AH16" s="227">
        <v>-43.75</v>
      </c>
      <c r="AI16" s="227">
        <v>-46.153846153846203</v>
      </c>
      <c r="AJ16" s="227">
        <v>-53.3333333333333</v>
      </c>
      <c r="AK16" s="227">
        <v>-45</v>
      </c>
      <c r="AL16" s="227">
        <v>-17.647058823529399</v>
      </c>
      <c r="AM16" s="227">
        <v>48.484848484848499</v>
      </c>
      <c r="AN16" s="246">
        <v>36.363636363636402</v>
      </c>
      <c r="AP16" s="441"/>
      <c r="AQ16" s="441"/>
      <c r="AR16" s="441"/>
      <c r="AS16" s="441"/>
      <c r="AT16" s="441"/>
      <c r="AU16" s="441"/>
      <c r="AV16" s="441"/>
      <c r="AW16" s="441"/>
      <c r="AX16" s="72"/>
      <c r="AY16" s="72"/>
      <c r="AZ16" s="72"/>
      <c r="BA16" s="72"/>
    </row>
    <row r="17" spans="1:53">
      <c r="A17" s="368" t="s">
        <v>75</v>
      </c>
      <c r="B17" s="364">
        <v>10.714285714285699</v>
      </c>
      <c r="C17" s="364">
        <v>33.3333333333333</v>
      </c>
      <c r="D17" s="365">
        <v>-5.2631578947368398</v>
      </c>
      <c r="E17" s="366">
        <v>-10.526315789473699</v>
      </c>
      <c r="F17" s="366">
        <v>-35.294117647058798</v>
      </c>
      <c r="G17" s="227">
        <v>-23.8095238095238</v>
      </c>
      <c r="H17" s="227">
        <v>-10</v>
      </c>
      <c r="I17" s="381">
        <v>0</v>
      </c>
      <c r="J17" s="381">
        <v>24</v>
      </c>
      <c r="K17" s="227">
        <v>-31.578947368421002</v>
      </c>
      <c r="L17" s="227">
        <v>50</v>
      </c>
      <c r="M17" s="227">
        <v>22.2222222222222</v>
      </c>
      <c r="N17" s="366">
        <v>14.285714285714301</v>
      </c>
      <c r="O17" s="227">
        <v>17.8571428571429</v>
      </c>
      <c r="P17" s="227">
        <v>0</v>
      </c>
      <c r="Q17" s="227">
        <v>-4.6511627906976702</v>
      </c>
      <c r="R17" s="227">
        <v>22.2222222222222</v>
      </c>
      <c r="S17" s="227">
        <v>28.6</v>
      </c>
      <c r="T17" s="227">
        <v>15.8</v>
      </c>
      <c r="U17" s="227">
        <v>26.315789473684202</v>
      </c>
      <c r="V17" s="227">
        <v>0</v>
      </c>
      <c r="W17" s="227">
        <v>7.6923076923076898</v>
      </c>
      <c r="X17" s="227">
        <v>10.526315789473699</v>
      </c>
      <c r="Y17" s="227">
        <v>28.571428571428601</v>
      </c>
      <c r="Z17" s="227">
        <v>25</v>
      </c>
      <c r="AA17" s="227">
        <v>4</v>
      </c>
      <c r="AB17" s="227">
        <v>-7.6923076923076898</v>
      </c>
      <c r="AC17" s="227">
        <v>-4.5454545454545503</v>
      </c>
      <c r="AD17" s="227">
        <v>4.1666666666666696</v>
      </c>
      <c r="AE17" s="227">
        <v>5</v>
      </c>
      <c r="AF17" s="227">
        <v>0</v>
      </c>
      <c r="AG17" s="227">
        <v>-44</v>
      </c>
      <c r="AH17" s="227">
        <v>-52.380952380952401</v>
      </c>
      <c r="AI17" s="227">
        <v>-64.705882352941202</v>
      </c>
      <c r="AJ17" s="227">
        <v>-45.454545454545503</v>
      </c>
      <c r="AK17" s="227">
        <v>-58.3333333333333</v>
      </c>
      <c r="AL17" s="227">
        <v>-40.909090909090899</v>
      </c>
      <c r="AM17" s="227">
        <v>-46.153846153846203</v>
      </c>
      <c r="AN17" s="246">
        <v>-13.0434782608696</v>
      </c>
      <c r="AP17" s="441"/>
      <c r="AQ17" s="441"/>
      <c r="AR17" s="441"/>
      <c r="AS17" s="441"/>
      <c r="AT17" s="441"/>
      <c r="AU17" s="441"/>
      <c r="AV17" s="441"/>
      <c r="AW17" s="441"/>
      <c r="AX17" s="72"/>
      <c r="AY17" s="72"/>
      <c r="AZ17" s="72"/>
      <c r="BA17" s="72"/>
    </row>
    <row r="18" spans="1:53">
      <c r="A18" s="368" t="s">
        <v>77</v>
      </c>
      <c r="B18" s="364">
        <v>33.3333333333333</v>
      </c>
      <c r="C18" s="364">
        <v>-75</v>
      </c>
      <c r="D18" s="365">
        <v>-100</v>
      </c>
      <c r="E18" s="366">
        <v>-100</v>
      </c>
      <c r="F18" s="366">
        <v>-100</v>
      </c>
      <c r="G18" s="227">
        <v>-50</v>
      </c>
      <c r="H18" s="227">
        <v>0</v>
      </c>
      <c r="I18" s="381">
        <v>-25</v>
      </c>
      <c r="J18" s="381">
        <v>60</v>
      </c>
      <c r="K18" s="227">
        <v>16.6666666666667</v>
      </c>
      <c r="L18" s="227">
        <v>66.6666666666667</v>
      </c>
      <c r="M18" s="227">
        <v>100</v>
      </c>
      <c r="N18" s="366">
        <v>75</v>
      </c>
      <c r="O18" s="227">
        <v>75</v>
      </c>
      <c r="P18" s="227">
        <v>-28.571428571428601</v>
      </c>
      <c r="Q18" s="227">
        <v>-66.6666666666667</v>
      </c>
      <c r="R18" s="227">
        <v>31.25</v>
      </c>
      <c r="S18" s="227">
        <v>5.9</v>
      </c>
      <c r="T18" s="227">
        <v>-28.6</v>
      </c>
      <c r="U18" s="227">
        <v>63.636363636363598</v>
      </c>
      <c r="V18" s="227">
        <v>-5.71428571428571</v>
      </c>
      <c r="W18" s="227">
        <v>38.709677419354797</v>
      </c>
      <c r="X18" s="227">
        <v>23.8095238095238</v>
      </c>
      <c r="Y18" s="227">
        <v>17.647058823529399</v>
      </c>
      <c r="Z18" s="227">
        <v>64.705882352941202</v>
      </c>
      <c r="AA18" s="227">
        <v>27.7777777777778</v>
      </c>
      <c r="AB18" s="227">
        <v>36.363636363636402</v>
      </c>
      <c r="AC18" s="227">
        <v>16</v>
      </c>
      <c r="AD18" s="227">
        <v>13.3333333333333</v>
      </c>
      <c r="AE18" s="227">
        <v>-5</v>
      </c>
      <c r="AF18" s="227">
        <v>-11.764705882352899</v>
      </c>
      <c r="AG18" s="227">
        <v>-20</v>
      </c>
      <c r="AH18" s="227">
        <v>-13.0434782608696</v>
      </c>
      <c r="AI18" s="227">
        <v>-23.076923076923102</v>
      </c>
      <c r="AJ18" s="227">
        <v>-62.5</v>
      </c>
      <c r="AK18" s="227">
        <v>-23.076923076923102</v>
      </c>
      <c r="AL18" s="227">
        <v>-44.4444444444444</v>
      </c>
      <c r="AM18" s="227">
        <v>-37.5</v>
      </c>
      <c r="AN18" s="246">
        <v>-52</v>
      </c>
      <c r="AP18" s="441"/>
      <c r="AQ18" s="441"/>
      <c r="AR18" s="441"/>
      <c r="AS18" s="441"/>
      <c r="AT18" s="441"/>
      <c r="AU18" s="441"/>
      <c r="AV18" s="441"/>
      <c r="AW18" s="441"/>
      <c r="AX18" s="72"/>
      <c r="AY18" s="72"/>
      <c r="AZ18" s="72"/>
      <c r="BA18" s="72"/>
    </row>
    <row r="19" spans="1:53">
      <c r="A19" s="369" t="s">
        <v>78</v>
      </c>
      <c r="B19" s="370">
        <v>27.272727272727298</v>
      </c>
      <c r="C19" s="370">
        <v>0</v>
      </c>
      <c r="D19" s="371">
        <v>-15.384615384615399</v>
      </c>
      <c r="E19" s="372">
        <v>-33.3333333333333</v>
      </c>
      <c r="F19" s="372">
        <v>-18.181818181818201</v>
      </c>
      <c r="G19" s="373">
        <v>0</v>
      </c>
      <c r="H19" s="373">
        <v>-60</v>
      </c>
      <c r="I19" s="384">
        <v>-20</v>
      </c>
      <c r="J19" s="384">
        <v>33.3333333333333</v>
      </c>
      <c r="K19" s="373">
        <v>-9.0909090909091006</v>
      </c>
      <c r="L19" s="373">
        <v>57.142857142857103</v>
      </c>
      <c r="M19" s="373">
        <v>22.2222222222222</v>
      </c>
      <c r="N19" s="372">
        <v>36.363636363636402</v>
      </c>
      <c r="O19" s="373">
        <v>30</v>
      </c>
      <c r="P19" s="373">
        <v>-21.428571428571399</v>
      </c>
      <c r="Q19" s="373">
        <v>9.0909090909090899</v>
      </c>
      <c r="R19" s="373">
        <v>20.8333333333333</v>
      </c>
      <c r="S19" s="373">
        <v>26.7</v>
      </c>
      <c r="T19" s="373">
        <v>13.6</v>
      </c>
      <c r="U19" s="373">
        <v>29.411764705882401</v>
      </c>
      <c r="V19" s="373">
        <v>-22.727272727272702</v>
      </c>
      <c r="W19" s="373">
        <v>-23.8095238095238</v>
      </c>
      <c r="X19" s="373">
        <v>8.1632653061224492</v>
      </c>
      <c r="Y19" s="373">
        <v>20</v>
      </c>
      <c r="Z19" s="373">
        <v>61.290322580645203</v>
      </c>
      <c r="AA19" s="373">
        <v>34.615384615384599</v>
      </c>
      <c r="AB19" s="373">
        <v>13.0434782608696</v>
      </c>
      <c r="AC19" s="373">
        <v>18.181818181818201</v>
      </c>
      <c r="AD19" s="373">
        <v>20</v>
      </c>
      <c r="AE19" s="373">
        <v>-30</v>
      </c>
      <c r="AF19" s="373">
        <v>22.2222222222222</v>
      </c>
      <c r="AG19" s="373">
        <v>5.8823529411764701</v>
      </c>
      <c r="AH19" s="373">
        <v>-37.5</v>
      </c>
      <c r="AI19" s="373">
        <v>-25</v>
      </c>
      <c r="AJ19" s="373">
        <v>-44.7368421052632</v>
      </c>
      <c r="AK19" s="373">
        <v>-45.161290322580598</v>
      </c>
      <c r="AL19" s="373">
        <v>-41.6666666666667</v>
      </c>
      <c r="AM19" s="373">
        <v>-62.5</v>
      </c>
      <c r="AN19" s="392">
        <v>-36.842105263157897</v>
      </c>
      <c r="AP19" s="441"/>
      <c r="AQ19" s="441"/>
      <c r="AR19" s="441"/>
      <c r="AS19" s="441"/>
      <c r="AT19" s="441"/>
      <c r="AU19" s="441"/>
      <c r="AV19" s="441"/>
      <c r="AW19" s="441"/>
      <c r="AX19" s="72"/>
      <c r="AY19" s="72"/>
      <c r="AZ19" s="72"/>
      <c r="BA19" s="72"/>
    </row>
    <row r="20" spans="1:53" s="282" customFormat="1">
      <c r="A20" s="652" t="s">
        <v>79</v>
      </c>
      <c r="B20" s="653"/>
      <c r="C20" s="653"/>
      <c r="D20" s="653"/>
      <c r="E20" s="653"/>
      <c r="F20" s="653"/>
      <c r="G20" s="653"/>
      <c r="H20" s="653"/>
      <c r="I20" s="653"/>
      <c r="J20" s="653"/>
      <c r="K20" s="653"/>
      <c r="L20" s="653"/>
      <c r="M20" s="653"/>
      <c r="N20" s="653"/>
      <c r="O20" s="227"/>
      <c r="P20" s="227"/>
      <c r="Q20" s="227"/>
      <c r="R20" s="266"/>
      <c r="S20" s="227"/>
      <c r="T20" s="227"/>
      <c r="U20" s="227"/>
      <c r="V20" s="227"/>
      <c r="W20" s="266"/>
      <c r="X20" s="227"/>
      <c r="Y20" s="227"/>
      <c r="Z20" s="227"/>
      <c r="AA20" s="227"/>
      <c r="AB20" s="227"/>
      <c r="AC20" s="227"/>
      <c r="AD20" s="227"/>
      <c r="AE20" s="227"/>
      <c r="AF20" s="227"/>
      <c r="AG20" s="266"/>
      <c r="AH20" s="266"/>
      <c r="AI20" s="266"/>
      <c r="AJ20" s="266"/>
      <c r="AK20" s="227"/>
      <c r="AL20" s="227"/>
      <c r="AM20" s="227"/>
      <c r="AN20" s="246"/>
      <c r="AP20" s="442"/>
      <c r="AQ20" s="442"/>
      <c r="AR20" s="442"/>
      <c r="AS20" s="442"/>
      <c r="AT20" s="442"/>
      <c r="AU20" s="442"/>
      <c r="AV20" s="442"/>
      <c r="AW20" s="442"/>
      <c r="AX20" s="72"/>
      <c r="AY20" s="72"/>
      <c r="AZ20" s="72"/>
      <c r="BA20" s="72"/>
    </row>
    <row r="21" spans="1:53">
      <c r="A21" s="363" t="s">
        <v>68</v>
      </c>
      <c r="B21" s="364">
        <v>86.1111111111111</v>
      </c>
      <c r="C21" s="362">
        <v>60</v>
      </c>
      <c r="D21" s="364">
        <v>47.619047619047599</v>
      </c>
      <c r="E21" s="227">
        <v>50</v>
      </c>
      <c r="F21" s="227">
        <v>70.454545454545496</v>
      </c>
      <c r="G21" s="227">
        <v>35.135135135135101</v>
      </c>
      <c r="H21" s="227">
        <v>40</v>
      </c>
      <c r="I21" s="227">
        <v>59.090909090909101</v>
      </c>
      <c r="J21" s="381">
        <v>69.230769230769198</v>
      </c>
      <c r="K21" s="227">
        <v>42.857142857142897</v>
      </c>
      <c r="L21" s="227">
        <v>48.979591836734699</v>
      </c>
      <c r="M21" s="382">
        <v>66.037735849056602</v>
      </c>
      <c r="N21" s="227">
        <v>47.9166666666667</v>
      </c>
      <c r="O21" s="227">
        <v>46.938775510204103</v>
      </c>
      <c r="P21" s="227">
        <v>31.372549019607799</v>
      </c>
      <c r="Q21" s="227">
        <v>56.451612903225801</v>
      </c>
      <c r="R21" s="227">
        <v>49.152542372881399</v>
      </c>
      <c r="S21" s="227">
        <v>54.3</v>
      </c>
      <c r="T21" s="227">
        <v>41.2</v>
      </c>
      <c r="U21" s="227">
        <v>58.064516129032299</v>
      </c>
      <c r="V21" s="227">
        <v>32.258064516128997</v>
      </c>
      <c r="W21" s="227">
        <v>45.454545454545503</v>
      </c>
      <c r="X21" s="227">
        <v>50.877192982456101</v>
      </c>
      <c r="Y21" s="227">
        <v>33.3333333333333</v>
      </c>
      <c r="Z21" s="227">
        <v>61.016949152542402</v>
      </c>
      <c r="AA21" s="227">
        <v>40.579710144927503</v>
      </c>
      <c r="AB21" s="227">
        <v>33.8983050847458</v>
      </c>
      <c r="AC21" s="227">
        <v>44.615384615384599</v>
      </c>
      <c r="AD21" s="227">
        <v>46.969696969696997</v>
      </c>
      <c r="AE21" s="227">
        <v>30.882352941176499</v>
      </c>
      <c r="AF21" s="227">
        <v>52.112676056338003</v>
      </c>
      <c r="AG21" s="227">
        <v>25.806451612903199</v>
      </c>
      <c r="AH21" s="227">
        <v>-20.3125</v>
      </c>
      <c r="AI21" s="227">
        <v>-18.518518518518501</v>
      </c>
      <c r="AJ21" s="227">
        <v>11.6666666666667</v>
      </c>
      <c r="AK21" s="227">
        <v>-1.6666666666666701</v>
      </c>
      <c r="AL21" s="227">
        <v>2.4096385542168699</v>
      </c>
      <c r="AM21" s="227">
        <v>-4</v>
      </c>
      <c r="AN21" s="246">
        <v>20.338983050847499</v>
      </c>
      <c r="AP21" s="441"/>
      <c r="AQ21" s="441"/>
      <c r="AR21" s="441"/>
      <c r="AS21" s="441"/>
      <c r="AT21" s="441"/>
      <c r="AU21" s="441"/>
      <c r="AV21" s="441"/>
      <c r="AW21" s="441"/>
      <c r="AX21" s="72"/>
      <c r="AY21" s="72"/>
      <c r="AZ21" s="72"/>
      <c r="BA21" s="72"/>
    </row>
    <row r="22" spans="1:53">
      <c r="A22" s="367" t="s">
        <v>69</v>
      </c>
      <c r="B22" s="364">
        <v>83.3333333333333</v>
      </c>
      <c r="C22" s="362">
        <v>100</v>
      </c>
      <c r="D22" s="364">
        <v>30</v>
      </c>
      <c r="E22" s="227">
        <v>40</v>
      </c>
      <c r="F22" s="227">
        <v>75</v>
      </c>
      <c r="G22" s="227">
        <v>50</v>
      </c>
      <c r="H22" s="227">
        <v>40</v>
      </c>
      <c r="I22" s="227">
        <v>57.142857142857103</v>
      </c>
      <c r="J22" s="381">
        <v>0</v>
      </c>
      <c r="K22" s="227">
        <v>66.6666666666667</v>
      </c>
      <c r="L22" s="227">
        <v>85.714285714285694</v>
      </c>
      <c r="M22" s="382">
        <v>88.8888888888889</v>
      </c>
      <c r="N22" s="227">
        <v>77.7777777777778</v>
      </c>
      <c r="O22" s="227">
        <v>100</v>
      </c>
      <c r="P22" s="227">
        <v>45.454545454545503</v>
      </c>
      <c r="Q22" s="227">
        <v>56.25</v>
      </c>
      <c r="R22" s="227">
        <v>18.75</v>
      </c>
      <c r="S22" s="227">
        <v>38.6</v>
      </c>
      <c r="T22" s="227">
        <v>60.5</v>
      </c>
      <c r="U22" s="227">
        <v>57.446808510638299</v>
      </c>
      <c r="V22" s="227">
        <v>35.294117647058798</v>
      </c>
      <c r="W22" s="227">
        <v>55</v>
      </c>
      <c r="X22" s="227">
        <v>89.189189189189193</v>
      </c>
      <c r="Y22" s="227">
        <v>64.102564102564102</v>
      </c>
      <c r="Z22" s="227">
        <v>51.351351351351397</v>
      </c>
      <c r="AA22" s="227">
        <v>57.894736842105303</v>
      </c>
      <c r="AB22" s="227">
        <v>20.5128205128205</v>
      </c>
      <c r="AC22" s="227">
        <v>20.5128205128205</v>
      </c>
      <c r="AD22" s="227">
        <v>47.619047619047599</v>
      </c>
      <c r="AE22" s="227">
        <v>27.027027027027</v>
      </c>
      <c r="AF22" s="227">
        <v>26.829268292682901</v>
      </c>
      <c r="AG22" s="227">
        <v>43.902439024390198</v>
      </c>
      <c r="AH22" s="227">
        <v>2.6315789473684199</v>
      </c>
      <c r="AI22" s="227">
        <v>14.893617021276601</v>
      </c>
      <c r="AJ22" s="227">
        <v>-5.4054054054054097</v>
      </c>
      <c r="AK22" s="227">
        <v>-37.5</v>
      </c>
      <c r="AL22" s="227">
        <v>-29.0322580645161</v>
      </c>
      <c r="AM22" s="227">
        <v>-25.714285714285701</v>
      </c>
      <c r="AN22" s="246">
        <v>0</v>
      </c>
      <c r="AP22" s="441"/>
      <c r="AQ22" s="441"/>
      <c r="AR22" s="441"/>
      <c r="AS22" s="441"/>
      <c r="AT22" s="441"/>
      <c r="AU22" s="441"/>
      <c r="AV22" s="441"/>
      <c r="AW22" s="441"/>
      <c r="AX22" s="72"/>
      <c r="AY22" s="72"/>
      <c r="AZ22" s="72"/>
      <c r="BA22" s="72"/>
    </row>
    <row r="23" spans="1:53">
      <c r="A23" s="367" t="s">
        <v>71</v>
      </c>
      <c r="B23" s="364">
        <v>37.5</v>
      </c>
      <c r="C23" s="362">
        <v>43.75</v>
      </c>
      <c r="D23" s="364">
        <v>0</v>
      </c>
      <c r="E23" s="227">
        <v>11.538461538461499</v>
      </c>
      <c r="F23" s="227">
        <v>66.6666666666667</v>
      </c>
      <c r="G23" s="227">
        <v>19.512195121951201</v>
      </c>
      <c r="H23" s="227">
        <v>-8.1081081081081106</v>
      </c>
      <c r="I23" s="227">
        <v>3.8461538461538498</v>
      </c>
      <c r="J23" s="381">
        <v>84.615384615384599</v>
      </c>
      <c r="K23" s="227">
        <v>12.5</v>
      </c>
      <c r="L23" s="227">
        <v>57.142857142857103</v>
      </c>
      <c r="M23" s="382">
        <v>47.2222222222222</v>
      </c>
      <c r="N23" s="227">
        <v>12.7659574468085</v>
      </c>
      <c r="O23" s="227">
        <v>25.581395348837201</v>
      </c>
      <c r="P23" s="227">
        <v>-2.7027027027027</v>
      </c>
      <c r="Q23" s="227">
        <v>62.2222222222222</v>
      </c>
      <c r="R23" s="227">
        <v>55.5555555555556</v>
      </c>
      <c r="S23" s="227">
        <v>58.5</v>
      </c>
      <c r="T23" s="227">
        <v>65.599999999999994</v>
      </c>
      <c r="U23" s="227">
        <v>40</v>
      </c>
      <c r="V23" s="227">
        <v>30.3571428571429</v>
      </c>
      <c r="W23" s="227">
        <v>45.614035087719301</v>
      </c>
      <c r="X23" s="227">
        <v>41.071428571428598</v>
      </c>
      <c r="Y23" s="227">
        <v>36.065573770491802</v>
      </c>
      <c r="Z23" s="227">
        <v>50.746268656716403</v>
      </c>
      <c r="AA23" s="227">
        <v>37.096774193548399</v>
      </c>
      <c r="AB23" s="227">
        <v>35.294117647058798</v>
      </c>
      <c r="AC23" s="227">
        <v>60</v>
      </c>
      <c r="AD23" s="227">
        <v>54.411764705882398</v>
      </c>
      <c r="AE23" s="227">
        <v>25</v>
      </c>
      <c r="AF23" s="227">
        <v>43.939393939393902</v>
      </c>
      <c r="AG23" s="227">
        <v>58.461538461538503</v>
      </c>
      <c r="AH23" s="227">
        <v>18.571428571428601</v>
      </c>
      <c r="AI23" s="227">
        <v>45.161290322580598</v>
      </c>
      <c r="AJ23" s="227">
        <v>14.7540983606557</v>
      </c>
      <c r="AK23" s="227">
        <v>-5.71428571428571</v>
      </c>
      <c r="AL23" s="227">
        <v>-7.2727272727272698</v>
      </c>
      <c r="AM23" s="227">
        <v>2.0833333333333299</v>
      </c>
      <c r="AN23" s="246">
        <v>37.254901960784302</v>
      </c>
      <c r="AP23" s="441"/>
      <c r="AQ23" s="441"/>
      <c r="AR23" s="441"/>
      <c r="AS23" s="441"/>
      <c r="AT23" s="441"/>
      <c r="AU23" s="441"/>
      <c r="AV23" s="441"/>
      <c r="AW23" s="441"/>
      <c r="AX23" s="72"/>
      <c r="AY23" s="72"/>
      <c r="AZ23" s="72"/>
      <c r="BA23" s="72"/>
    </row>
    <row r="24" spans="1:53">
      <c r="A24" s="367" t="s">
        <v>73</v>
      </c>
      <c r="B24" s="364">
        <v>84.210526315789494</v>
      </c>
      <c r="C24" s="362">
        <v>47.619047619047599</v>
      </c>
      <c r="D24" s="364">
        <v>20.8333333333333</v>
      </c>
      <c r="E24" s="227">
        <v>12</v>
      </c>
      <c r="F24" s="227">
        <v>42.857142857142897</v>
      </c>
      <c r="G24" s="227">
        <v>57.5</v>
      </c>
      <c r="H24" s="227">
        <v>29.0322580645161</v>
      </c>
      <c r="I24" s="227">
        <v>51.724137931034498</v>
      </c>
      <c r="J24" s="381">
        <v>71.428571428571402</v>
      </c>
      <c r="K24" s="227">
        <v>21.428571428571399</v>
      </c>
      <c r="L24" s="227">
        <v>41.379310344827601</v>
      </c>
      <c r="M24" s="382">
        <v>48.148148148148103</v>
      </c>
      <c r="N24" s="227">
        <v>30.5555555555556</v>
      </c>
      <c r="O24" s="227">
        <v>38.709677419354797</v>
      </c>
      <c r="P24" s="227">
        <v>38.461538461538503</v>
      </c>
      <c r="Q24" s="227">
        <v>57.894736842105303</v>
      </c>
      <c r="R24" s="81">
        <v>54.4444444444444</v>
      </c>
      <c r="S24" s="227">
        <v>59.4</v>
      </c>
      <c r="T24" s="227">
        <v>66.7</v>
      </c>
      <c r="U24" s="227">
        <v>58.6666666666667</v>
      </c>
      <c r="V24" s="81">
        <v>22.680412371134</v>
      </c>
      <c r="W24" s="81">
        <v>49.450549450549502</v>
      </c>
      <c r="X24" s="81">
        <v>52.688172043010802</v>
      </c>
      <c r="Y24" s="227">
        <v>51.515151515151501</v>
      </c>
      <c r="Z24" s="81">
        <v>62.318840579710098</v>
      </c>
      <c r="AA24" s="81">
        <v>48.101265822784796</v>
      </c>
      <c r="AB24" s="81">
        <v>60.526315789473699</v>
      </c>
      <c r="AC24" s="227">
        <v>57.142857142857103</v>
      </c>
      <c r="AD24" s="81">
        <v>70.270270270270302</v>
      </c>
      <c r="AE24" s="81">
        <v>45</v>
      </c>
      <c r="AF24" s="81">
        <v>67.647058823529406</v>
      </c>
      <c r="AG24" s="227">
        <v>43.037974683544299</v>
      </c>
      <c r="AH24" s="227">
        <v>28.947368421052602</v>
      </c>
      <c r="AI24" s="227">
        <v>22.033898305084701</v>
      </c>
      <c r="AJ24" s="227">
        <v>28.571428571428601</v>
      </c>
      <c r="AK24" s="227">
        <v>-1.26582278481013</v>
      </c>
      <c r="AL24" s="227">
        <v>12.5</v>
      </c>
      <c r="AM24" s="227">
        <v>5.5555555555555598</v>
      </c>
      <c r="AN24" s="246">
        <v>28.089887640449401</v>
      </c>
      <c r="AP24" s="441"/>
      <c r="AQ24" s="441"/>
      <c r="AR24" s="441"/>
      <c r="AS24" s="441"/>
      <c r="AT24" s="441"/>
      <c r="AU24" s="441"/>
      <c r="AV24" s="441"/>
      <c r="AW24" s="441"/>
      <c r="AX24" s="72"/>
      <c r="AY24" s="72"/>
      <c r="AZ24" s="72"/>
      <c r="BA24" s="72"/>
    </row>
    <row r="25" spans="1:53">
      <c r="A25" s="368" t="s">
        <v>74</v>
      </c>
      <c r="B25" s="364">
        <v>100</v>
      </c>
      <c r="C25" s="362">
        <v>100</v>
      </c>
      <c r="D25" s="364">
        <v>40</v>
      </c>
      <c r="E25" s="227">
        <v>40</v>
      </c>
      <c r="F25" s="227">
        <v>50</v>
      </c>
      <c r="G25" s="227">
        <v>37.5</v>
      </c>
      <c r="H25" s="227">
        <v>37.799999999999997</v>
      </c>
      <c r="I25" s="227">
        <v>90.909090909090907</v>
      </c>
      <c r="J25" s="381">
        <v>87.5</v>
      </c>
      <c r="K25" s="227">
        <v>100</v>
      </c>
      <c r="L25" s="227">
        <v>100</v>
      </c>
      <c r="M25" s="382">
        <v>66.6666666666667</v>
      </c>
      <c r="N25" s="227">
        <v>100</v>
      </c>
      <c r="O25" s="227">
        <v>100</v>
      </c>
      <c r="P25" s="227">
        <v>66.6666666666667</v>
      </c>
      <c r="Q25" s="227">
        <v>83.3333333333333</v>
      </c>
      <c r="R25" s="227">
        <v>85.714285714285694</v>
      </c>
      <c r="S25" s="227">
        <v>81.3</v>
      </c>
      <c r="T25" s="227">
        <v>92.3</v>
      </c>
      <c r="U25" s="227">
        <v>76.470588235294102</v>
      </c>
      <c r="V25" s="227">
        <v>42.857142857142897</v>
      </c>
      <c r="W25" s="227">
        <v>84.615384615384599</v>
      </c>
      <c r="X25" s="227">
        <v>55.5555555555556</v>
      </c>
      <c r="Y25" s="227">
        <v>61.538461538461497</v>
      </c>
      <c r="Z25" s="227">
        <v>100</v>
      </c>
      <c r="AA25" s="227">
        <v>90</v>
      </c>
      <c r="AB25" s="227">
        <v>63.636363636363598</v>
      </c>
      <c r="AC25" s="227">
        <v>90.909090909090907</v>
      </c>
      <c r="AD25" s="227">
        <v>86.6666666666667</v>
      </c>
      <c r="AE25" s="227">
        <v>55</v>
      </c>
      <c r="AF25" s="227">
        <v>69.230769230769198</v>
      </c>
      <c r="AG25" s="227">
        <v>76.470588235294102</v>
      </c>
      <c r="AH25" s="227">
        <v>31.25</v>
      </c>
      <c r="AI25" s="227">
        <v>46.153846153846203</v>
      </c>
      <c r="AJ25" s="227">
        <v>53.3333333333333</v>
      </c>
      <c r="AK25" s="227">
        <v>45</v>
      </c>
      <c r="AL25" s="227">
        <v>41.176470588235297</v>
      </c>
      <c r="AM25" s="227">
        <v>18.181818181818201</v>
      </c>
      <c r="AN25" s="246">
        <v>72.727272727272705</v>
      </c>
      <c r="AP25" s="441"/>
      <c r="AQ25" s="441"/>
      <c r="AR25" s="441"/>
      <c r="AS25" s="441"/>
      <c r="AT25" s="441"/>
      <c r="AU25" s="441"/>
      <c r="AV25" s="441"/>
      <c r="AW25" s="441"/>
      <c r="AX25" s="72"/>
      <c r="AY25" s="72"/>
      <c r="AZ25" s="72"/>
      <c r="BA25" s="72"/>
    </row>
    <row r="26" spans="1:53">
      <c r="A26" s="368" t="s">
        <v>75</v>
      </c>
      <c r="B26" s="364">
        <v>71.428571428571402</v>
      </c>
      <c r="C26" s="362">
        <v>100</v>
      </c>
      <c r="D26" s="364">
        <v>15.789473684210501</v>
      </c>
      <c r="E26" s="227">
        <v>26.315789473684202</v>
      </c>
      <c r="F26" s="227">
        <v>76.470588235294102</v>
      </c>
      <c r="G26" s="227">
        <v>57.142857142857103</v>
      </c>
      <c r="H26" s="227">
        <v>40</v>
      </c>
      <c r="I26" s="227">
        <v>50</v>
      </c>
      <c r="J26" s="381">
        <v>60</v>
      </c>
      <c r="K26" s="227">
        <v>36.842105263157897</v>
      </c>
      <c r="L26" s="227">
        <v>78.571428571428598</v>
      </c>
      <c r="M26" s="382">
        <v>62.962962962962997</v>
      </c>
      <c r="N26" s="227">
        <v>46.428571428571402</v>
      </c>
      <c r="O26" s="227">
        <v>60.714285714285701</v>
      </c>
      <c r="P26" s="227">
        <v>54.545454545454497</v>
      </c>
      <c r="Q26" s="227">
        <v>51.162790697674403</v>
      </c>
      <c r="R26" s="227">
        <v>33.3333333333333</v>
      </c>
      <c r="S26" s="227">
        <v>66.7</v>
      </c>
      <c r="T26" s="227">
        <v>52.6</v>
      </c>
      <c r="U26" s="227">
        <v>15.789473684210501</v>
      </c>
      <c r="V26" s="227">
        <v>23.076923076923102</v>
      </c>
      <c r="W26" s="227">
        <v>30.769230769230798</v>
      </c>
      <c r="X26" s="227">
        <v>100</v>
      </c>
      <c r="Y26" s="227">
        <v>66.6666666666667</v>
      </c>
      <c r="Z26" s="227">
        <v>50</v>
      </c>
      <c r="AA26" s="227">
        <v>48</v>
      </c>
      <c r="AB26" s="227">
        <v>70</v>
      </c>
      <c r="AC26" s="227">
        <v>59.090909090909101</v>
      </c>
      <c r="AD26" s="227">
        <v>66.6666666666667</v>
      </c>
      <c r="AE26" s="227">
        <v>40</v>
      </c>
      <c r="AF26" s="227">
        <v>70</v>
      </c>
      <c r="AG26" s="227">
        <v>44</v>
      </c>
      <c r="AH26" s="227">
        <v>23.8095238095238</v>
      </c>
      <c r="AI26" s="227">
        <v>-5.8823529411764701</v>
      </c>
      <c r="AJ26" s="227">
        <v>22.727272727272702</v>
      </c>
      <c r="AK26" s="227">
        <v>-20</v>
      </c>
      <c r="AL26" s="227">
        <v>7.6923076923076898</v>
      </c>
      <c r="AM26" s="227">
        <v>42.857142857142897</v>
      </c>
      <c r="AN26" s="246">
        <v>13.0434782608696</v>
      </c>
      <c r="AP26" s="441"/>
      <c r="AQ26" s="441"/>
      <c r="AR26" s="441"/>
      <c r="AS26" s="441"/>
      <c r="AT26" s="441"/>
      <c r="AU26" s="441"/>
      <c r="AV26" s="441"/>
      <c r="AW26" s="441"/>
      <c r="AX26" s="72"/>
      <c r="AY26" s="72"/>
      <c r="AZ26" s="72"/>
      <c r="BA26" s="72"/>
    </row>
    <row r="27" spans="1:53">
      <c r="A27" s="368" t="s">
        <v>77</v>
      </c>
      <c r="B27" s="364">
        <v>83.3333333333333</v>
      </c>
      <c r="C27" s="362">
        <v>100</v>
      </c>
      <c r="D27" s="364">
        <v>0</v>
      </c>
      <c r="E27" s="227">
        <v>0</v>
      </c>
      <c r="F27" s="227">
        <v>-100</v>
      </c>
      <c r="G27" s="227">
        <v>50</v>
      </c>
      <c r="H27" s="227">
        <v>60</v>
      </c>
      <c r="I27" s="227">
        <v>100</v>
      </c>
      <c r="J27" s="381">
        <v>100</v>
      </c>
      <c r="K27" s="227">
        <v>16.6666666666667</v>
      </c>
      <c r="L27" s="227">
        <v>100</v>
      </c>
      <c r="M27" s="382">
        <v>100</v>
      </c>
      <c r="N27" s="227">
        <v>100</v>
      </c>
      <c r="O27" s="227">
        <v>100</v>
      </c>
      <c r="P27" s="227">
        <v>42.857142857142897</v>
      </c>
      <c r="Q27" s="227">
        <v>-33.3333333333333</v>
      </c>
      <c r="R27" s="227">
        <v>75</v>
      </c>
      <c r="S27" s="227">
        <v>35.299999999999997</v>
      </c>
      <c r="T27" s="227">
        <v>61.9</v>
      </c>
      <c r="U27" s="227">
        <v>68.181818181818201</v>
      </c>
      <c r="V27" s="227">
        <v>8.5714285714285694</v>
      </c>
      <c r="W27" s="227">
        <v>58.064516129032299</v>
      </c>
      <c r="X27" s="227">
        <v>38.095238095238102</v>
      </c>
      <c r="Y27" s="227">
        <v>35.294117647058798</v>
      </c>
      <c r="Z27" s="227">
        <v>64.705882352941202</v>
      </c>
      <c r="AA27" s="227">
        <v>38.8888888888889</v>
      </c>
      <c r="AB27" s="227">
        <v>54.545454545454497</v>
      </c>
      <c r="AC27" s="227">
        <v>40</v>
      </c>
      <c r="AD27" s="227">
        <v>60</v>
      </c>
      <c r="AE27" s="227">
        <v>40</v>
      </c>
      <c r="AF27" s="227">
        <v>64.705882352941202</v>
      </c>
      <c r="AG27" s="227">
        <v>10</v>
      </c>
      <c r="AH27" s="227">
        <v>34.7826086956522</v>
      </c>
      <c r="AI27" s="227">
        <v>23.076923076923102</v>
      </c>
      <c r="AJ27" s="227">
        <v>6.25</v>
      </c>
      <c r="AK27" s="227">
        <v>-15.384615384615399</v>
      </c>
      <c r="AL27" s="227">
        <v>16.6666666666667</v>
      </c>
      <c r="AM27" s="227">
        <v>-37.5</v>
      </c>
      <c r="AN27" s="246">
        <v>12</v>
      </c>
      <c r="AP27" s="441"/>
      <c r="AQ27" s="441"/>
      <c r="AR27" s="441"/>
      <c r="AS27" s="441"/>
      <c r="AT27" s="441"/>
      <c r="AU27" s="441"/>
      <c r="AV27" s="441"/>
      <c r="AW27" s="441"/>
      <c r="AX27" s="72"/>
      <c r="AY27" s="72"/>
      <c r="AZ27" s="72"/>
      <c r="BA27" s="72"/>
    </row>
    <row r="28" spans="1:53">
      <c r="A28" s="368" t="s">
        <v>78</v>
      </c>
      <c r="B28" s="364">
        <v>90.909090909090907</v>
      </c>
      <c r="C28" s="362">
        <v>100</v>
      </c>
      <c r="D28" s="364">
        <v>0</v>
      </c>
      <c r="E28" s="227">
        <v>-16.6666666666667</v>
      </c>
      <c r="F28" s="227">
        <v>27.272727272727298</v>
      </c>
      <c r="G28" s="227">
        <v>62.5</v>
      </c>
      <c r="H28" s="227">
        <v>30</v>
      </c>
      <c r="I28" s="227">
        <v>80</v>
      </c>
      <c r="J28" s="381">
        <v>88.8888888888889</v>
      </c>
      <c r="K28" s="227">
        <v>45.454545454545404</v>
      </c>
      <c r="L28" s="227">
        <v>100</v>
      </c>
      <c r="M28" s="382">
        <v>77.7777777777778</v>
      </c>
      <c r="N28" s="227">
        <v>90.909090909090907</v>
      </c>
      <c r="O28" s="227">
        <v>100</v>
      </c>
      <c r="P28" s="227">
        <v>-7.1428571428571397</v>
      </c>
      <c r="Q28" s="227">
        <v>27.272727272727298</v>
      </c>
      <c r="R28" s="227">
        <v>54.1666666666667</v>
      </c>
      <c r="S28" s="227">
        <v>53.3</v>
      </c>
      <c r="T28" s="227">
        <v>68.2</v>
      </c>
      <c r="U28" s="227">
        <v>76.470588235294102</v>
      </c>
      <c r="V28" s="227">
        <v>31.818181818181799</v>
      </c>
      <c r="W28" s="227">
        <v>38.095238095238102</v>
      </c>
      <c r="X28" s="227">
        <v>44.8979591836735</v>
      </c>
      <c r="Y28" s="227">
        <v>40</v>
      </c>
      <c r="Z28" s="227">
        <v>54.838709677419402</v>
      </c>
      <c r="AA28" s="227">
        <v>38.461538461538503</v>
      </c>
      <c r="AB28" s="227">
        <v>56.521739130434803</v>
      </c>
      <c r="AC28" s="227">
        <v>57.575757575757599</v>
      </c>
      <c r="AD28" s="227">
        <v>70</v>
      </c>
      <c r="AE28" s="227">
        <v>45</v>
      </c>
      <c r="AF28" s="227">
        <v>66.6666666666667</v>
      </c>
      <c r="AG28" s="227">
        <v>47.058823529411796</v>
      </c>
      <c r="AH28" s="227">
        <v>25</v>
      </c>
      <c r="AI28" s="227">
        <v>31.25</v>
      </c>
      <c r="AJ28" s="227">
        <v>31.578947368421101</v>
      </c>
      <c r="AK28" s="227">
        <v>-16.129032258064498</v>
      </c>
      <c r="AL28" s="227">
        <v>-8.3333333333333304</v>
      </c>
      <c r="AM28" s="227">
        <v>6.25</v>
      </c>
      <c r="AN28" s="246">
        <v>15.789473684210501</v>
      </c>
      <c r="AP28" s="441"/>
      <c r="AQ28" s="441"/>
      <c r="AR28" s="441"/>
      <c r="AS28" s="441"/>
      <c r="AT28" s="441"/>
      <c r="AU28" s="441"/>
      <c r="AV28" s="441"/>
      <c r="AW28" s="441"/>
      <c r="AX28" s="72"/>
      <c r="AY28" s="72"/>
      <c r="AZ28" s="72"/>
      <c r="BA28" s="72"/>
    </row>
    <row r="29" spans="1:53" s="282" customFormat="1">
      <c r="A29" s="651" t="s">
        <v>82</v>
      </c>
      <c r="B29" s="633"/>
      <c r="C29" s="633"/>
      <c r="D29" s="633"/>
      <c r="E29" s="633"/>
      <c r="F29" s="633"/>
      <c r="G29" s="633"/>
      <c r="H29" s="633"/>
      <c r="I29" s="633"/>
      <c r="J29" s="633"/>
      <c r="K29" s="633"/>
      <c r="L29" s="633"/>
      <c r="M29" s="633"/>
      <c r="N29" s="633"/>
      <c r="O29" s="383"/>
      <c r="P29" s="383"/>
      <c r="Q29" s="383"/>
      <c r="R29" s="391"/>
      <c r="S29" s="383"/>
      <c r="T29" s="383"/>
      <c r="U29" s="383"/>
      <c r="V29" s="383"/>
      <c r="W29" s="391"/>
      <c r="X29" s="383"/>
      <c r="Y29" s="383"/>
      <c r="Z29" s="383"/>
      <c r="AA29" s="383"/>
      <c r="AB29" s="383"/>
      <c r="AC29" s="383"/>
      <c r="AD29" s="383"/>
      <c r="AE29" s="383"/>
      <c r="AF29" s="383"/>
      <c r="AG29" s="391"/>
      <c r="AH29" s="391"/>
      <c r="AI29" s="391"/>
      <c r="AJ29" s="391"/>
      <c r="AK29" s="383"/>
      <c r="AL29" s="383"/>
      <c r="AM29" s="383"/>
      <c r="AN29" s="390"/>
      <c r="AP29" s="442"/>
      <c r="AQ29" s="442"/>
      <c r="AR29" s="442"/>
      <c r="AS29" s="442"/>
      <c r="AT29" s="442"/>
      <c r="AU29" s="442"/>
      <c r="AV29" s="442"/>
      <c r="AW29" s="442"/>
      <c r="AX29" s="72"/>
      <c r="AY29" s="72"/>
      <c r="AZ29" s="72"/>
      <c r="BA29" s="72"/>
    </row>
    <row r="30" spans="1:53">
      <c r="A30" s="363" t="s">
        <v>68</v>
      </c>
      <c r="B30" s="364">
        <v>-16.6666666666667</v>
      </c>
      <c r="C30" s="364">
        <v>10</v>
      </c>
      <c r="D30" s="364">
        <v>-4.7619047619047601</v>
      </c>
      <c r="E30" s="227">
        <v>0</v>
      </c>
      <c r="F30" s="227">
        <v>-2.2727272727272698</v>
      </c>
      <c r="G30" s="227">
        <v>-21.6216216216216</v>
      </c>
      <c r="H30" s="227">
        <v>-28.8888888888889</v>
      </c>
      <c r="I30" s="227">
        <v>-18.181818181818201</v>
      </c>
      <c r="J30" s="227">
        <v>7.6923076923076898</v>
      </c>
      <c r="K30" s="227">
        <v>-28.571428571428601</v>
      </c>
      <c r="L30" s="227">
        <v>-10.2040816326531</v>
      </c>
      <c r="M30" s="227">
        <v>16.981132075471699</v>
      </c>
      <c r="N30" s="227">
        <v>-22.9166666666667</v>
      </c>
      <c r="O30" s="227">
        <v>-30.612244897959201</v>
      </c>
      <c r="P30" s="227">
        <v>-7.8431372549019596</v>
      </c>
      <c r="Q30" s="227">
        <v>4.8387096774193497</v>
      </c>
      <c r="R30" s="227">
        <v>-5.0847457627118704</v>
      </c>
      <c r="S30" s="227">
        <v>0</v>
      </c>
      <c r="T30" s="227">
        <v>-13.2</v>
      </c>
      <c r="U30" s="227">
        <v>1.61290322580645</v>
      </c>
      <c r="V30" s="227">
        <v>-20.9677419354839</v>
      </c>
      <c r="W30" s="227">
        <v>1.8181818181818199</v>
      </c>
      <c r="X30" s="227">
        <v>-3.5087719298245599</v>
      </c>
      <c r="Y30" s="227">
        <v>8</v>
      </c>
      <c r="Z30" s="227">
        <v>16.9491525423729</v>
      </c>
      <c r="AA30" s="227">
        <v>0</v>
      </c>
      <c r="AB30" s="227">
        <v>16.9491525423729</v>
      </c>
      <c r="AC30" s="227">
        <v>10.7692307692308</v>
      </c>
      <c r="AD30" s="227">
        <v>-15.1515151515152</v>
      </c>
      <c r="AE30" s="227">
        <v>-7.3529411764705896</v>
      </c>
      <c r="AF30" s="227">
        <v>26.760563380281699</v>
      </c>
      <c r="AG30" s="227">
        <v>6.4516129032258096</v>
      </c>
      <c r="AH30" s="227">
        <v>-37.5</v>
      </c>
      <c r="AI30" s="227">
        <v>-46.913580246913597</v>
      </c>
      <c r="AJ30" s="227">
        <v>-30</v>
      </c>
      <c r="AK30" s="227">
        <v>-31.6666666666667</v>
      </c>
      <c r="AL30" s="227">
        <v>-31.325301204819301</v>
      </c>
      <c r="AM30" s="227">
        <v>-45.3333333333333</v>
      </c>
      <c r="AN30" s="246">
        <v>-25.4237288135593</v>
      </c>
      <c r="AP30" s="441"/>
      <c r="AQ30" s="441"/>
      <c r="AR30" s="441"/>
      <c r="AS30" s="441"/>
      <c r="AT30" s="441"/>
      <c r="AU30" s="441"/>
      <c r="AV30" s="441"/>
      <c r="AW30" s="441"/>
      <c r="AX30" s="72"/>
      <c r="AY30" s="72"/>
      <c r="AZ30" s="72"/>
      <c r="BA30" s="72"/>
    </row>
    <row r="31" spans="1:53">
      <c r="A31" s="367" t="s">
        <v>69</v>
      </c>
      <c r="B31" s="364">
        <v>-75</v>
      </c>
      <c r="C31" s="364">
        <v>20</v>
      </c>
      <c r="D31" s="364">
        <v>-20</v>
      </c>
      <c r="E31" s="227">
        <v>0</v>
      </c>
      <c r="F31" s="227">
        <v>-12.5</v>
      </c>
      <c r="G31" s="227">
        <v>-12.5</v>
      </c>
      <c r="H31" s="227">
        <v>-20</v>
      </c>
      <c r="I31" s="227">
        <v>-42.857142857142897</v>
      </c>
      <c r="J31" s="227">
        <v>0</v>
      </c>
      <c r="K31" s="227">
        <v>16.6666666666667</v>
      </c>
      <c r="L31" s="227">
        <v>14.285714285714301</v>
      </c>
      <c r="M31" s="227">
        <v>44.4444444444444</v>
      </c>
      <c r="N31" s="227">
        <v>-11.1111111111111</v>
      </c>
      <c r="O31" s="227">
        <v>12.5</v>
      </c>
      <c r="P31" s="227">
        <v>-9.0909090909090899</v>
      </c>
      <c r="Q31" s="227">
        <v>12.5</v>
      </c>
      <c r="R31" s="227">
        <v>-18.75</v>
      </c>
      <c r="S31" s="227">
        <v>-4.5</v>
      </c>
      <c r="T31" s="227">
        <v>-11.6</v>
      </c>
      <c r="U31" s="227">
        <v>4.2553191489361701</v>
      </c>
      <c r="V31" s="227">
        <v>8.8235294117647101</v>
      </c>
      <c r="W31" s="227">
        <v>20</v>
      </c>
      <c r="X31" s="227">
        <v>10.8108108108108</v>
      </c>
      <c r="Y31" s="227">
        <v>12.8205128205128</v>
      </c>
      <c r="Z31" s="227">
        <v>0</v>
      </c>
      <c r="AA31" s="227">
        <v>7.8947368421052602</v>
      </c>
      <c r="AB31" s="227">
        <v>-23.076923076923102</v>
      </c>
      <c r="AC31" s="227">
        <v>-15.384615384615399</v>
      </c>
      <c r="AD31" s="227">
        <v>-11.9047619047619</v>
      </c>
      <c r="AE31" s="227">
        <v>-21.6216216216216</v>
      </c>
      <c r="AF31" s="227">
        <v>-7.3170731707317103</v>
      </c>
      <c r="AG31" s="227">
        <v>-4.8780487804878003</v>
      </c>
      <c r="AH31" s="227">
        <v>-31.578947368421101</v>
      </c>
      <c r="AI31" s="227">
        <v>-38.297872340425499</v>
      </c>
      <c r="AJ31" s="227">
        <v>-35.135135135135101</v>
      </c>
      <c r="AK31" s="227">
        <v>-75</v>
      </c>
      <c r="AL31" s="227">
        <v>-25.806451612903199</v>
      </c>
      <c r="AM31" s="227">
        <v>-37.142857142857103</v>
      </c>
      <c r="AN31" s="246">
        <v>-69.230769230769198</v>
      </c>
      <c r="AP31" s="441"/>
      <c r="AQ31" s="441"/>
      <c r="AR31" s="441"/>
      <c r="AS31" s="441"/>
      <c r="AT31" s="441"/>
      <c r="AU31" s="441"/>
      <c r="AV31" s="441"/>
      <c r="AW31" s="441"/>
      <c r="AX31" s="72"/>
      <c r="AY31" s="72"/>
      <c r="AZ31" s="72"/>
      <c r="BA31" s="72"/>
    </row>
    <row r="32" spans="1:53">
      <c r="A32" s="367" t="s">
        <v>71</v>
      </c>
      <c r="B32" s="364">
        <v>-37.5</v>
      </c>
      <c r="C32" s="364">
        <v>-15.625</v>
      </c>
      <c r="D32" s="364">
        <v>-18.518518518518501</v>
      </c>
      <c r="E32" s="227">
        <v>-7.7</v>
      </c>
      <c r="F32" s="227">
        <v>0</v>
      </c>
      <c r="G32" s="227">
        <v>-26.829268292682901</v>
      </c>
      <c r="H32" s="227">
        <v>-40.540540540540498</v>
      </c>
      <c r="I32" s="227">
        <v>-34.615384615384599</v>
      </c>
      <c r="J32" s="227">
        <v>23.076923076923102</v>
      </c>
      <c r="K32" s="227">
        <v>-39.5833333333333</v>
      </c>
      <c r="L32" s="227">
        <v>11.4285714285714</v>
      </c>
      <c r="M32" s="227">
        <v>19.4444444444444</v>
      </c>
      <c r="N32" s="227">
        <v>-10.6382978723404</v>
      </c>
      <c r="O32" s="227">
        <v>-13.953488372093</v>
      </c>
      <c r="P32" s="227">
        <v>-29.729729729729701</v>
      </c>
      <c r="Q32" s="227">
        <v>-4.4444444444444402</v>
      </c>
      <c r="R32" s="227">
        <v>23.8095238095238</v>
      </c>
      <c r="S32" s="227">
        <v>12.3</v>
      </c>
      <c r="T32" s="227">
        <v>-1.6</v>
      </c>
      <c r="U32" s="227">
        <v>3.0769230769230802</v>
      </c>
      <c r="V32" s="227">
        <v>5.3571428571428603</v>
      </c>
      <c r="W32" s="227">
        <v>0</v>
      </c>
      <c r="X32" s="227">
        <v>5.3571428571428603</v>
      </c>
      <c r="Y32" s="227">
        <v>4.9180327868852496</v>
      </c>
      <c r="Z32" s="227">
        <v>1.4925373134328399</v>
      </c>
      <c r="AA32" s="227">
        <v>0</v>
      </c>
      <c r="AB32" s="227">
        <v>-10.294117647058799</v>
      </c>
      <c r="AC32" s="227">
        <v>12.7272727272727</v>
      </c>
      <c r="AD32" s="227">
        <v>1.47058823529412</v>
      </c>
      <c r="AE32" s="227">
        <v>-12.5</v>
      </c>
      <c r="AF32" s="227">
        <v>10.6060606060606</v>
      </c>
      <c r="AG32" s="227">
        <v>6.1538461538461497</v>
      </c>
      <c r="AH32" s="227">
        <v>-41.428571428571402</v>
      </c>
      <c r="AI32" s="227">
        <v>-6.4516129032258096</v>
      </c>
      <c r="AJ32" s="227">
        <v>-31.1475409836066</v>
      </c>
      <c r="AK32" s="227">
        <v>-41.428571428571402</v>
      </c>
      <c r="AL32" s="227">
        <v>-20</v>
      </c>
      <c r="AM32" s="227">
        <v>-31.25</v>
      </c>
      <c r="AN32" s="246">
        <v>-23.529411764705898</v>
      </c>
      <c r="AP32" s="441"/>
      <c r="AQ32" s="441"/>
      <c r="AR32" s="441"/>
      <c r="AS32" s="441"/>
      <c r="AT32" s="441"/>
      <c r="AU32" s="441"/>
      <c r="AV32" s="441"/>
      <c r="AW32" s="441"/>
      <c r="AX32" s="72"/>
      <c r="AY32" s="72"/>
      <c r="AZ32" s="72"/>
      <c r="BA32" s="72"/>
    </row>
    <row r="33" spans="1:53">
      <c r="A33" s="374" t="s">
        <v>84</v>
      </c>
      <c r="B33" s="370">
        <v>0</v>
      </c>
      <c r="C33" s="370">
        <v>2.38095238095238</v>
      </c>
      <c r="D33" s="370">
        <v>11.8</v>
      </c>
      <c r="E33" s="373">
        <v>10.3</v>
      </c>
      <c r="F33" s="373">
        <v>6.7</v>
      </c>
      <c r="G33" s="373">
        <v>-22.5</v>
      </c>
      <c r="H33" s="373">
        <v>-12.9032258064516</v>
      </c>
      <c r="I33" s="373">
        <v>-34.482758620689701</v>
      </c>
      <c r="J33" s="373">
        <v>21.428571428571399</v>
      </c>
      <c r="K33" s="373">
        <v>-28.571428571428601</v>
      </c>
      <c r="L33" s="373">
        <v>-3.4482758620689702</v>
      </c>
      <c r="M33" s="373">
        <v>-3.7037037037037002</v>
      </c>
      <c r="N33" s="373">
        <v>-33.3333333333333</v>
      </c>
      <c r="O33" s="373">
        <v>-45.161290322580598</v>
      </c>
      <c r="P33" s="373">
        <v>11.538461538461499</v>
      </c>
      <c r="Q33" s="373">
        <v>8.7719298245614006</v>
      </c>
      <c r="R33" s="373">
        <v>22.2222222222222</v>
      </c>
      <c r="S33" s="373">
        <v>29</v>
      </c>
      <c r="T33" s="373">
        <v>5.3</v>
      </c>
      <c r="U33" s="373">
        <v>14.6666666666667</v>
      </c>
      <c r="V33" s="373">
        <v>-6.1855670103092804</v>
      </c>
      <c r="W33" s="373">
        <v>3.2967032967033001</v>
      </c>
      <c r="X33" s="373">
        <v>12.244897959183699</v>
      </c>
      <c r="Y33" s="373">
        <v>22.727272727272702</v>
      </c>
      <c r="Z33" s="373">
        <v>21.739130434782599</v>
      </c>
      <c r="AA33" s="373">
        <v>20.253164556961998</v>
      </c>
      <c r="AB33" s="373">
        <v>-9.7560975609756095</v>
      </c>
      <c r="AC33" s="373">
        <v>39.560439560439598</v>
      </c>
      <c r="AD33" s="373">
        <v>-2.7027027027027</v>
      </c>
      <c r="AE33" s="373">
        <v>6.25</v>
      </c>
      <c r="AF33" s="373">
        <v>14.705882352941201</v>
      </c>
      <c r="AG33" s="373">
        <v>-2.5316455696202498</v>
      </c>
      <c r="AH33" s="373">
        <v>-10.526315789473699</v>
      </c>
      <c r="AI33" s="373">
        <v>-15.254237288135601</v>
      </c>
      <c r="AJ33" s="373">
        <v>-32.967032967032999</v>
      </c>
      <c r="AK33" s="373">
        <v>-26.136363636363601</v>
      </c>
      <c r="AL33" s="373">
        <v>-25.925925925925899</v>
      </c>
      <c r="AM33" s="373">
        <v>-12.8205128205128</v>
      </c>
      <c r="AN33" s="392">
        <v>-16.8539325842697</v>
      </c>
      <c r="AP33" s="441"/>
      <c r="AQ33" s="441"/>
      <c r="AR33" s="441"/>
      <c r="AS33" s="441"/>
      <c r="AT33" s="441"/>
      <c r="AU33" s="441"/>
      <c r="AV33" s="441"/>
      <c r="AW33" s="441"/>
      <c r="AX33" s="72"/>
      <c r="AY33" s="72"/>
      <c r="AZ33" s="72"/>
      <c r="BA33" s="72"/>
    </row>
    <row r="34" spans="1:53" s="282" customFormat="1">
      <c r="A34" s="652" t="s">
        <v>85</v>
      </c>
      <c r="B34" s="653"/>
      <c r="C34" s="653"/>
      <c r="D34" s="653"/>
      <c r="E34" s="653"/>
      <c r="F34" s="653"/>
      <c r="G34" s="653"/>
      <c r="H34" s="653"/>
      <c r="I34" s="653"/>
      <c r="J34" s="653"/>
      <c r="K34" s="653"/>
      <c r="L34" s="653"/>
      <c r="M34" s="653"/>
      <c r="N34" s="653"/>
      <c r="O34" s="227"/>
      <c r="P34" s="227"/>
      <c r="Q34" s="227"/>
      <c r="R34" s="266"/>
      <c r="S34" s="227"/>
      <c r="T34" s="227"/>
      <c r="U34" s="227"/>
      <c r="V34" s="227"/>
      <c r="W34" s="266"/>
      <c r="X34" s="227"/>
      <c r="Y34" s="227"/>
      <c r="Z34" s="227"/>
      <c r="AA34" s="227"/>
      <c r="AB34" s="227"/>
      <c r="AC34" s="227"/>
      <c r="AD34" s="227"/>
      <c r="AE34" s="227"/>
      <c r="AF34" s="227"/>
      <c r="AG34" s="266"/>
      <c r="AH34" s="266"/>
      <c r="AI34" s="266"/>
      <c r="AJ34" s="266"/>
      <c r="AK34" s="227"/>
      <c r="AL34" s="227"/>
      <c r="AM34" s="227"/>
      <c r="AN34" s="246"/>
      <c r="AP34" s="442"/>
      <c r="AQ34" s="442"/>
      <c r="AR34" s="442"/>
      <c r="AS34" s="442"/>
      <c r="AT34" s="442"/>
      <c r="AU34" s="442"/>
      <c r="AV34" s="442"/>
      <c r="AW34" s="442"/>
      <c r="AX34" s="72"/>
      <c r="AY34" s="72"/>
      <c r="AZ34" s="72"/>
      <c r="BA34" s="72"/>
    </row>
    <row r="35" spans="1:53">
      <c r="A35" s="367" t="s">
        <v>86</v>
      </c>
      <c r="B35" s="362">
        <v>-12.6760563380282</v>
      </c>
      <c r="C35" s="362">
        <v>-4.7</v>
      </c>
      <c r="D35" s="364">
        <v>-1.6</v>
      </c>
      <c r="E35" s="227">
        <v>-5.6</v>
      </c>
      <c r="F35" s="227">
        <v>9.6999999999999993</v>
      </c>
      <c r="G35" s="227">
        <v>-14.2156862745098</v>
      </c>
      <c r="H35" s="227">
        <v>-20.121951219512201</v>
      </c>
      <c r="I35" s="385">
        <v>-9.1</v>
      </c>
      <c r="J35" s="266">
        <v>33.299999999999997</v>
      </c>
      <c r="K35" s="227">
        <v>-13.9</v>
      </c>
      <c r="L35" s="382">
        <v>21.5</v>
      </c>
      <c r="M35" s="382">
        <v>34.700000000000003</v>
      </c>
      <c r="N35" s="227">
        <v>-9</v>
      </c>
      <c r="O35" s="227">
        <v>-11</v>
      </c>
      <c r="P35" s="227">
        <v>-3.7</v>
      </c>
      <c r="Q35" s="227">
        <v>2.1</v>
      </c>
      <c r="R35" s="266">
        <v>29.5</v>
      </c>
      <c r="S35" s="227">
        <v>23.8</v>
      </c>
      <c r="T35" s="227">
        <v>8</v>
      </c>
      <c r="U35" s="227">
        <v>25.7</v>
      </c>
      <c r="V35" s="227">
        <v>2.8</v>
      </c>
      <c r="W35" s="227">
        <v>18.100000000000001</v>
      </c>
      <c r="X35" s="227">
        <v>21.370967741935502</v>
      </c>
      <c r="Y35" s="227">
        <v>21.991701244813299</v>
      </c>
      <c r="Z35" s="227">
        <v>33.191489361702097</v>
      </c>
      <c r="AA35" s="227">
        <v>6.8548387096774199</v>
      </c>
      <c r="AB35" s="227">
        <v>7.6612903225806397</v>
      </c>
      <c r="AC35" s="227">
        <v>16.8</v>
      </c>
      <c r="AD35" s="227">
        <v>3.2</v>
      </c>
      <c r="AE35" s="227">
        <v>-3.6144578313253</v>
      </c>
      <c r="AF35" s="227">
        <v>19.512195121951201</v>
      </c>
      <c r="AG35" s="227">
        <v>-5.6680161943319796</v>
      </c>
      <c r="AH35" s="227">
        <v>-33.870967741935502</v>
      </c>
      <c r="AI35" s="227">
        <v>-30.923694779116499</v>
      </c>
      <c r="AJ35" s="227">
        <v>-42.168674698795201</v>
      </c>
      <c r="AK35" s="227">
        <v>-37.200000000000003</v>
      </c>
      <c r="AL35" s="227">
        <v>-24.4</v>
      </c>
      <c r="AM35" s="227">
        <v>-29.2372881355932</v>
      </c>
      <c r="AN35" s="246">
        <v>-20.8888888888889</v>
      </c>
      <c r="AP35" s="441"/>
      <c r="AQ35" s="441"/>
      <c r="AR35" s="441"/>
      <c r="AS35" s="441"/>
      <c r="AT35" s="441"/>
      <c r="AU35" s="441"/>
      <c r="AV35" s="441"/>
      <c r="AW35" s="441"/>
      <c r="AX35" s="72"/>
      <c r="AY35" s="72"/>
      <c r="AZ35" s="72"/>
      <c r="BA35" s="72"/>
    </row>
    <row r="36" spans="1:53">
      <c r="A36" s="367" t="s">
        <v>87</v>
      </c>
      <c r="B36" s="364">
        <v>-5.6338028169014098</v>
      </c>
      <c r="C36" s="362">
        <v>-4.7</v>
      </c>
      <c r="D36" s="364">
        <v>-11.9</v>
      </c>
      <c r="E36" s="227">
        <v>-9.5</v>
      </c>
      <c r="F36" s="227">
        <v>-8.1</v>
      </c>
      <c r="G36" s="227">
        <v>-19.6078431372549</v>
      </c>
      <c r="H36" s="227">
        <v>-21.951219512195099</v>
      </c>
      <c r="I36" s="385">
        <v>-12.5</v>
      </c>
      <c r="J36" s="266">
        <v>29.5</v>
      </c>
      <c r="K36" s="227">
        <v>-19.2</v>
      </c>
      <c r="L36" s="227">
        <v>18.5</v>
      </c>
      <c r="M36" s="382">
        <v>19.8</v>
      </c>
      <c r="N36" s="227">
        <v>-28.4</v>
      </c>
      <c r="O36" s="227">
        <v>-15.4</v>
      </c>
      <c r="P36" s="227">
        <v>-1.1000000000000001</v>
      </c>
      <c r="Q36" s="227">
        <v>8.9</v>
      </c>
      <c r="R36" s="227">
        <v>29.1</v>
      </c>
      <c r="S36" s="227">
        <v>20.9</v>
      </c>
      <c r="T36" s="227">
        <v>8.4</v>
      </c>
      <c r="U36" s="227">
        <v>14.4</v>
      </c>
      <c r="V36" s="227">
        <v>-0.80000000000000104</v>
      </c>
      <c r="W36" s="227">
        <v>18.899999999999999</v>
      </c>
      <c r="X36" s="227">
        <v>14.919354838709699</v>
      </c>
      <c r="Y36" s="227">
        <v>16.182572614107901</v>
      </c>
      <c r="Z36" s="227">
        <v>31.489361702127699</v>
      </c>
      <c r="AA36" s="227">
        <v>12.9032258064516</v>
      </c>
      <c r="AB36" s="227">
        <v>-3.62903225806452</v>
      </c>
      <c r="AC36" s="227">
        <v>18.8</v>
      </c>
      <c r="AD36" s="227">
        <v>5.2</v>
      </c>
      <c r="AE36" s="227">
        <v>-3.6144578313253</v>
      </c>
      <c r="AF36" s="227">
        <v>25.2032520325203</v>
      </c>
      <c r="AG36" s="227">
        <v>-2.0242914979757098</v>
      </c>
      <c r="AH36" s="227">
        <v>-37.903225806451601</v>
      </c>
      <c r="AI36" s="227">
        <v>-30.923694779116499</v>
      </c>
      <c r="AJ36" s="227">
        <v>-38.554216867469897</v>
      </c>
      <c r="AK36" s="227">
        <v>-36.799999999999997</v>
      </c>
      <c r="AL36" s="227">
        <v>-38</v>
      </c>
      <c r="AM36" s="227">
        <v>-22.881355932203402</v>
      </c>
      <c r="AN36" s="246">
        <v>-16.8888888888889</v>
      </c>
      <c r="AP36" s="441"/>
      <c r="AQ36" s="441"/>
      <c r="AR36" s="441"/>
      <c r="AS36" s="441"/>
      <c r="AT36" s="441"/>
      <c r="AU36" s="441"/>
      <c r="AV36" s="441"/>
      <c r="AW36" s="441"/>
      <c r="AX36" s="72"/>
      <c r="AY36" s="72"/>
      <c r="AZ36" s="72"/>
      <c r="BA36" s="72"/>
    </row>
    <row r="37" spans="1:53">
      <c r="A37" s="367" t="s">
        <v>88</v>
      </c>
      <c r="B37" s="364">
        <v>-21.126760563380302</v>
      </c>
      <c r="C37" s="364">
        <v>-22.1</v>
      </c>
      <c r="D37" s="364">
        <v>-28.6</v>
      </c>
      <c r="E37" s="227">
        <v>-20.6</v>
      </c>
      <c r="F37" s="227">
        <v>-8.9</v>
      </c>
      <c r="G37" s="227">
        <v>-20.588235294117599</v>
      </c>
      <c r="H37" s="227">
        <v>-38.414634146341498</v>
      </c>
      <c r="I37" s="385">
        <v>-48.6</v>
      </c>
      <c r="J37" s="266">
        <v>-12.4</v>
      </c>
      <c r="K37" s="227">
        <v>-34.299999999999997</v>
      </c>
      <c r="L37" s="227">
        <v>-6</v>
      </c>
      <c r="M37" s="227">
        <v>-3.8</v>
      </c>
      <c r="N37" s="227">
        <v>-29</v>
      </c>
      <c r="O37" s="227">
        <v>-16.5</v>
      </c>
      <c r="P37" s="227">
        <v>-30.8</v>
      </c>
      <c r="Q37" s="227">
        <v>-6.5</v>
      </c>
      <c r="R37" s="266">
        <v>-11.9</v>
      </c>
      <c r="S37" s="227">
        <v>1.6</v>
      </c>
      <c r="T37" s="227">
        <v>-13.4</v>
      </c>
      <c r="U37" s="227">
        <v>-6</v>
      </c>
      <c r="V37" s="227">
        <v>-10.8</v>
      </c>
      <c r="W37" s="227">
        <v>7</v>
      </c>
      <c r="X37" s="227">
        <v>-0.80645161290322398</v>
      </c>
      <c r="Y37" s="227">
        <v>-2.4896265560166002</v>
      </c>
      <c r="Z37" s="227">
        <v>17.872340425531899</v>
      </c>
      <c r="AA37" s="227">
        <v>2.82258064516129</v>
      </c>
      <c r="AB37" s="227">
        <v>-13.306451612903199</v>
      </c>
      <c r="AC37" s="227">
        <v>0.40000000000000202</v>
      </c>
      <c r="AD37" s="227">
        <v>-14</v>
      </c>
      <c r="AE37" s="227">
        <v>-21.285140562249001</v>
      </c>
      <c r="AF37" s="227">
        <v>-7.7235772357723604</v>
      </c>
      <c r="AG37" s="227">
        <v>-17.0040485829959</v>
      </c>
      <c r="AH37" s="227">
        <v>-47.177419354838698</v>
      </c>
      <c r="AI37" s="227">
        <v>-34.939759036144601</v>
      </c>
      <c r="AJ37" s="227">
        <v>-44.578313253011999</v>
      </c>
      <c r="AK37" s="227">
        <v>-49.6</v>
      </c>
      <c r="AL37" s="227">
        <v>-19.600000000000001</v>
      </c>
      <c r="AM37" s="227">
        <v>-22.033898305084701</v>
      </c>
      <c r="AN37" s="246">
        <v>-47.5555555555556</v>
      </c>
      <c r="AP37" s="441"/>
      <c r="AQ37" s="441"/>
      <c r="AR37" s="441"/>
      <c r="AS37" s="441"/>
      <c r="AT37" s="441"/>
      <c r="AU37" s="441"/>
      <c r="AV37" s="441"/>
      <c r="AW37" s="441"/>
      <c r="AX37" s="72"/>
      <c r="AY37" s="72"/>
      <c r="AZ37" s="72"/>
      <c r="BA37" s="72"/>
    </row>
    <row r="38" spans="1:53">
      <c r="A38" s="367" t="s">
        <v>89</v>
      </c>
      <c r="B38" s="364">
        <v>-9.8591549295774694</v>
      </c>
      <c r="C38" s="364">
        <v>-2.7</v>
      </c>
      <c r="D38" s="364">
        <v>0</v>
      </c>
      <c r="E38" s="227">
        <v>4</v>
      </c>
      <c r="F38" s="227">
        <v>1.6</v>
      </c>
      <c r="G38" s="227">
        <v>-18.627450980392201</v>
      </c>
      <c r="H38" s="227">
        <v>-21.341463414634099</v>
      </c>
      <c r="I38" s="385">
        <v>-23.6</v>
      </c>
      <c r="J38" s="266">
        <v>26.7</v>
      </c>
      <c r="K38" s="227">
        <v>-25</v>
      </c>
      <c r="L38" s="227">
        <v>8.3000000000000007</v>
      </c>
      <c r="M38" s="227">
        <v>20.399999999999999</v>
      </c>
      <c r="N38" s="227">
        <v>-14.7</v>
      </c>
      <c r="O38" s="227">
        <v>-15.9</v>
      </c>
      <c r="P38" s="227">
        <v>-9.6</v>
      </c>
      <c r="Q38" s="227">
        <v>0.40000000000000202</v>
      </c>
      <c r="R38" s="227">
        <v>10.6</v>
      </c>
      <c r="S38" s="227">
        <v>10.4</v>
      </c>
      <c r="T38" s="227">
        <v>-4.4000000000000004</v>
      </c>
      <c r="U38" s="227">
        <v>6.4</v>
      </c>
      <c r="V38" s="227">
        <v>-5.2</v>
      </c>
      <c r="W38" s="227">
        <v>5</v>
      </c>
      <c r="X38" s="227">
        <v>6.8548387096774199</v>
      </c>
      <c r="Y38" s="227">
        <v>12.0331950207469</v>
      </c>
      <c r="Z38" s="227">
        <v>11.063829787234001</v>
      </c>
      <c r="AA38" s="227">
        <v>7.6612903225806503</v>
      </c>
      <c r="AB38" s="227">
        <v>-5.6451612903225801</v>
      </c>
      <c r="AC38" s="227">
        <v>17.600000000000001</v>
      </c>
      <c r="AD38" s="227">
        <v>-6.4</v>
      </c>
      <c r="AE38" s="227">
        <v>-6.4257028112449799</v>
      </c>
      <c r="AF38" s="227">
        <v>13.4146341463415</v>
      </c>
      <c r="AG38" s="227">
        <v>1.6194331983805701</v>
      </c>
      <c r="AH38" s="227">
        <v>-29.435483870967701</v>
      </c>
      <c r="AI38" s="227">
        <v>-27.710843373494001</v>
      </c>
      <c r="AJ38" s="227">
        <v>-32.128514056224901</v>
      </c>
      <c r="AK38" s="227">
        <v>-38</v>
      </c>
      <c r="AL38" s="227">
        <v>-26.4</v>
      </c>
      <c r="AM38" s="227">
        <v>-30.508474576271201</v>
      </c>
      <c r="AN38" s="246">
        <v>-26.6666666666667</v>
      </c>
      <c r="AP38" s="441"/>
      <c r="AQ38" s="441"/>
      <c r="AR38" s="441"/>
      <c r="AS38" s="441"/>
      <c r="AT38" s="441"/>
      <c r="AU38" s="441"/>
      <c r="AV38" s="441"/>
      <c r="AW38" s="441"/>
      <c r="AX38" s="72"/>
      <c r="AY38" s="72"/>
      <c r="AZ38" s="72"/>
      <c r="BA38" s="72"/>
    </row>
    <row r="39" spans="1:53">
      <c r="A39" s="367" t="s">
        <v>90</v>
      </c>
      <c r="B39" s="364">
        <v>0</v>
      </c>
      <c r="C39" s="364">
        <v>0</v>
      </c>
      <c r="D39" s="364">
        <v>-0.8</v>
      </c>
      <c r="E39" s="227">
        <v>3.2</v>
      </c>
      <c r="F39" s="227">
        <v>8.9</v>
      </c>
      <c r="G39" s="227">
        <v>-1.47058823529412</v>
      </c>
      <c r="H39" s="227">
        <v>-17.0731707317073</v>
      </c>
      <c r="I39" s="385">
        <v>-5.5</v>
      </c>
      <c r="J39" s="266">
        <v>34.299999999999997</v>
      </c>
      <c r="K39" s="227">
        <v>-10.5</v>
      </c>
      <c r="L39" s="227">
        <v>16</v>
      </c>
      <c r="M39" s="227">
        <v>30.8</v>
      </c>
      <c r="N39" s="227">
        <v>-3.6</v>
      </c>
      <c r="O39" s="227">
        <v>-8.3000000000000007</v>
      </c>
      <c r="P39" s="227">
        <v>2.7</v>
      </c>
      <c r="Q39" s="227">
        <v>7.7</v>
      </c>
      <c r="R39" s="227">
        <v>22.2</v>
      </c>
      <c r="S39" s="227">
        <v>21.4</v>
      </c>
      <c r="T39" s="227">
        <v>5.2</v>
      </c>
      <c r="U39" s="227">
        <v>16.8</v>
      </c>
      <c r="V39" s="227">
        <v>8.8000000000000007</v>
      </c>
      <c r="W39" s="227">
        <v>13.2</v>
      </c>
      <c r="X39" s="227">
        <v>15.7258064516129</v>
      </c>
      <c r="Y39" s="227">
        <v>12.448132780083</v>
      </c>
      <c r="Z39" s="227">
        <v>31.489361702127699</v>
      </c>
      <c r="AA39" s="227">
        <v>17.338709677419399</v>
      </c>
      <c r="AB39" s="227">
        <v>1.61290322580645</v>
      </c>
      <c r="AC39" s="227">
        <v>15.6</v>
      </c>
      <c r="AD39" s="227">
        <v>0</v>
      </c>
      <c r="AE39" s="227">
        <v>1.2048192771084301</v>
      </c>
      <c r="AF39" s="227">
        <v>7.7235772357723604</v>
      </c>
      <c r="AG39" s="227">
        <v>3.2388663967611402</v>
      </c>
      <c r="AH39" s="227">
        <v>-26.612903225806399</v>
      </c>
      <c r="AI39" s="227">
        <v>-16.867469879518101</v>
      </c>
      <c r="AJ39" s="227">
        <v>-26.1044176706827</v>
      </c>
      <c r="AK39" s="227">
        <v>-28.4</v>
      </c>
      <c r="AL39" s="227">
        <v>-18.399999999999999</v>
      </c>
      <c r="AM39" s="227">
        <v>-9.3220338983050794</v>
      </c>
      <c r="AN39" s="246">
        <v>-21.7777777777778</v>
      </c>
      <c r="AP39" s="441"/>
      <c r="AQ39" s="441"/>
      <c r="AR39" s="441"/>
      <c r="AS39" s="441"/>
      <c r="AT39" s="441"/>
      <c r="AU39" s="441"/>
      <c r="AV39" s="441"/>
      <c r="AW39" s="441"/>
      <c r="AX39" s="72"/>
      <c r="AY39" s="72"/>
      <c r="AZ39" s="72"/>
      <c r="BA39" s="72"/>
    </row>
    <row r="40" spans="1:53" s="282" customFormat="1">
      <c r="A40" s="651" t="s">
        <v>91</v>
      </c>
      <c r="B40" s="633"/>
      <c r="C40" s="633"/>
      <c r="D40" s="633"/>
      <c r="E40" s="633"/>
      <c r="F40" s="633"/>
      <c r="G40" s="633"/>
      <c r="H40" s="633"/>
      <c r="I40" s="633"/>
      <c r="J40" s="633"/>
      <c r="K40" s="633"/>
      <c r="L40" s="633"/>
      <c r="M40" s="633"/>
      <c r="N40" s="633"/>
      <c r="O40" s="383"/>
      <c r="P40" s="383"/>
      <c r="Q40" s="383"/>
      <c r="R40" s="391"/>
      <c r="S40" s="383"/>
      <c r="T40" s="383"/>
      <c r="U40" s="383"/>
      <c r="V40" s="383"/>
      <c r="W40" s="391"/>
      <c r="X40" s="383"/>
      <c r="Y40" s="383"/>
      <c r="Z40" s="383"/>
      <c r="AA40" s="383"/>
      <c r="AB40" s="383"/>
      <c r="AC40" s="383"/>
      <c r="AD40" s="383"/>
      <c r="AE40" s="383"/>
      <c r="AF40" s="383"/>
      <c r="AG40" s="391"/>
      <c r="AH40" s="391"/>
      <c r="AI40" s="391"/>
      <c r="AJ40" s="391"/>
      <c r="AK40" s="383"/>
      <c r="AL40" s="383"/>
      <c r="AM40" s="383"/>
      <c r="AN40" s="390"/>
      <c r="AP40" s="442"/>
      <c r="AQ40" s="442"/>
      <c r="AR40" s="442"/>
      <c r="AS40" s="442"/>
      <c r="AT40" s="442"/>
      <c r="AU40" s="442"/>
      <c r="AV40" s="442"/>
      <c r="AW40" s="442"/>
      <c r="AX40" s="72"/>
      <c r="AY40" s="72"/>
      <c r="AZ40" s="72"/>
      <c r="BA40" s="72"/>
    </row>
    <row r="41" spans="1:53">
      <c r="A41" s="367" t="s">
        <v>86</v>
      </c>
      <c r="B41" s="362">
        <v>85.915492957746494</v>
      </c>
      <c r="C41" s="225">
        <v>76.5</v>
      </c>
      <c r="D41" s="364">
        <v>50.8</v>
      </c>
      <c r="E41" s="227">
        <v>61.9</v>
      </c>
      <c r="F41" s="227">
        <v>85.5</v>
      </c>
      <c r="G41" s="227">
        <v>56.372549019607902</v>
      </c>
      <c r="H41" s="227">
        <v>42.682926829268297</v>
      </c>
      <c r="I41" s="266">
        <v>50.7</v>
      </c>
      <c r="J41" s="266">
        <v>83.8</v>
      </c>
      <c r="K41" s="227">
        <v>44.8</v>
      </c>
      <c r="L41" s="382">
        <v>57.7</v>
      </c>
      <c r="M41" s="266">
        <v>61.6</v>
      </c>
      <c r="N41" s="227">
        <v>49.5</v>
      </c>
      <c r="O41" s="227">
        <v>53.8</v>
      </c>
      <c r="P41" s="227">
        <v>43.6</v>
      </c>
      <c r="Q41" s="227">
        <v>64.7</v>
      </c>
      <c r="R41" s="227">
        <v>56.6</v>
      </c>
      <c r="S41" s="227">
        <v>62.5</v>
      </c>
      <c r="T41" s="227">
        <v>72</v>
      </c>
      <c r="U41" s="227">
        <v>54.3</v>
      </c>
      <c r="V41" s="227">
        <v>38.5</v>
      </c>
      <c r="W41" s="266">
        <v>59.7</v>
      </c>
      <c r="X41" s="227">
        <v>61.693548387096797</v>
      </c>
      <c r="Y41" s="227">
        <v>59.751037344398299</v>
      </c>
      <c r="Z41" s="227">
        <v>61.702127659574501</v>
      </c>
      <c r="AA41" s="227">
        <v>67.741935483871003</v>
      </c>
      <c r="AB41" s="227">
        <v>53.225806451612897</v>
      </c>
      <c r="AC41" s="227">
        <v>70.400000000000006</v>
      </c>
      <c r="AD41" s="227">
        <v>63.2</v>
      </c>
      <c r="AE41" s="227">
        <v>59.839357429718902</v>
      </c>
      <c r="AF41" s="227">
        <v>69.918699186991901</v>
      </c>
      <c r="AG41" s="227">
        <v>54.6558704453441</v>
      </c>
      <c r="AH41" s="227">
        <v>31.048387096774199</v>
      </c>
      <c r="AI41" s="227">
        <v>43.3734939759036</v>
      </c>
      <c r="AJ41" s="227">
        <v>30.120481927710799</v>
      </c>
      <c r="AK41" s="227">
        <v>15.6</v>
      </c>
      <c r="AL41" s="227">
        <v>19.2</v>
      </c>
      <c r="AM41" s="227">
        <v>22.881355932203402</v>
      </c>
      <c r="AN41" s="246">
        <v>53.7777777777778</v>
      </c>
      <c r="AP41" s="441"/>
      <c r="AQ41" s="441"/>
      <c r="AR41" s="441"/>
      <c r="AS41" s="441"/>
      <c r="AT41" s="441"/>
      <c r="AU41" s="441"/>
      <c r="AV41" s="441"/>
      <c r="AW41" s="441"/>
      <c r="AX41" s="72"/>
      <c r="AY41" s="72"/>
      <c r="AZ41" s="72"/>
      <c r="BA41" s="72"/>
    </row>
    <row r="42" spans="1:53">
      <c r="A42" s="374" t="s">
        <v>93</v>
      </c>
      <c r="B42" s="375">
        <v>54.9295774647887</v>
      </c>
      <c r="C42" s="376">
        <v>50.3</v>
      </c>
      <c r="D42" s="370">
        <v>19.8</v>
      </c>
      <c r="E42" s="373">
        <v>21.4</v>
      </c>
      <c r="F42" s="373">
        <v>64.5</v>
      </c>
      <c r="G42" s="373">
        <v>26.470588235294102</v>
      </c>
      <c r="H42" s="373">
        <v>25.8</v>
      </c>
      <c r="I42" s="386">
        <v>15.2</v>
      </c>
      <c r="J42" s="386">
        <v>59</v>
      </c>
      <c r="K42" s="373">
        <v>5.8</v>
      </c>
      <c r="L42" s="387">
        <v>22</v>
      </c>
      <c r="M42" s="386">
        <v>26.9</v>
      </c>
      <c r="N42" s="373">
        <v>20</v>
      </c>
      <c r="O42" s="373">
        <v>27.5</v>
      </c>
      <c r="P42" s="373">
        <v>15.5</v>
      </c>
      <c r="Q42" s="373">
        <v>19.5</v>
      </c>
      <c r="R42" s="373">
        <v>25</v>
      </c>
      <c r="S42" s="373">
        <v>27</v>
      </c>
      <c r="T42" s="373">
        <v>28.8</v>
      </c>
      <c r="U42" s="373">
        <v>23.2</v>
      </c>
      <c r="V42" s="373">
        <v>13.2</v>
      </c>
      <c r="W42" s="373">
        <v>36.200000000000003</v>
      </c>
      <c r="X42" s="373">
        <v>33.4677419354839</v>
      </c>
      <c r="Y42" s="373">
        <v>31.1203319502075</v>
      </c>
      <c r="Z42" s="373">
        <v>15.7446808510638</v>
      </c>
      <c r="AA42" s="373">
        <v>29.0322580645161</v>
      </c>
      <c r="AB42" s="373">
        <v>31.451612903225801</v>
      </c>
      <c r="AC42" s="373">
        <v>34</v>
      </c>
      <c r="AD42" s="373">
        <v>27.2</v>
      </c>
      <c r="AE42" s="373">
        <v>19.6787148594378</v>
      </c>
      <c r="AF42" s="373">
        <v>32.113821138211399</v>
      </c>
      <c r="AG42" s="373">
        <v>21.862348178137701</v>
      </c>
      <c r="AH42" s="373">
        <v>-4.0322580645161299</v>
      </c>
      <c r="AI42" s="373">
        <v>15.662650602409601</v>
      </c>
      <c r="AJ42" s="373">
        <v>6.8273092369477899</v>
      </c>
      <c r="AK42" s="373">
        <v>-8.8000000000000007</v>
      </c>
      <c r="AL42" s="373">
        <v>0</v>
      </c>
      <c r="AM42" s="373">
        <v>-1.27118644067797</v>
      </c>
      <c r="AN42" s="392">
        <v>13.3333333333333</v>
      </c>
      <c r="AP42" s="441"/>
      <c r="AQ42" s="441"/>
      <c r="AR42" s="441"/>
      <c r="AS42" s="441"/>
      <c r="AT42" s="441"/>
      <c r="AU42" s="441"/>
      <c r="AV42" s="441"/>
      <c r="AW42" s="441"/>
      <c r="AX42" s="72"/>
      <c r="AY42" s="72"/>
      <c r="AZ42" s="72"/>
      <c r="BA42" s="72"/>
    </row>
    <row r="43" spans="1:53" s="282" customFormat="1">
      <c r="A43" s="652" t="s">
        <v>198</v>
      </c>
      <c r="B43" s="653"/>
      <c r="C43" s="653"/>
      <c r="D43" s="653"/>
      <c r="E43" s="653"/>
      <c r="F43" s="653"/>
      <c r="G43" s="653"/>
      <c r="H43" s="653"/>
      <c r="I43" s="653"/>
      <c r="J43" s="653"/>
      <c r="K43" s="653"/>
      <c r="L43" s="653"/>
      <c r="M43" s="653"/>
      <c r="N43" s="653"/>
      <c r="O43" s="227"/>
      <c r="P43" s="227"/>
      <c r="Q43" s="227"/>
      <c r="R43" s="266"/>
      <c r="S43" s="227"/>
      <c r="T43" s="227"/>
      <c r="U43" s="227"/>
      <c r="V43" s="227"/>
      <c r="W43" s="266"/>
      <c r="X43" s="227"/>
      <c r="Y43" s="227"/>
      <c r="Z43" s="227"/>
      <c r="AA43" s="227"/>
      <c r="AB43" s="227"/>
      <c r="AC43" s="227"/>
      <c r="AD43" s="227"/>
      <c r="AE43" s="227"/>
      <c r="AF43" s="227"/>
      <c r="AG43" s="266"/>
      <c r="AH43" s="266"/>
      <c r="AI43" s="266"/>
      <c r="AJ43" s="266"/>
      <c r="AK43" s="227"/>
      <c r="AL43" s="227"/>
      <c r="AM43" s="227"/>
      <c r="AN43" s="246"/>
      <c r="AP43" s="442"/>
      <c r="AQ43" s="442"/>
      <c r="AR43" s="442"/>
      <c r="AS43" s="442"/>
      <c r="AT43" s="442"/>
      <c r="AU43" s="442"/>
      <c r="AV43" s="442"/>
      <c r="AW43" s="442"/>
      <c r="AX43" s="72"/>
      <c r="AY43" s="72"/>
      <c r="AZ43" s="72"/>
      <c r="BA43" s="72"/>
    </row>
    <row r="44" spans="1:53">
      <c r="A44" s="363" t="s">
        <v>68</v>
      </c>
      <c r="B44" s="364">
        <v>55.5555555555556</v>
      </c>
      <c r="C44" s="364">
        <v>67.5</v>
      </c>
      <c r="D44" s="364">
        <v>66.6666666666667</v>
      </c>
      <c r="E44" s="227">
        <v>65</v>
      </c>
      <c r="F44" s="227">
        <v>20.454545454545499</v>
      </c>
      <c r="G44" s="227">
        <v>46.575342465753401</v>
      </c>
      <c r="H44" s="227">
        <v>20</v>
      </c>
      <c r="I44" s="227">
        <v>40.909090909090899</v>
      </c>
      <c r="J44" s="227">
        <v>38.461538461538503</v>
      </c>
      <c r="K44" s="227">
        <v>34.6938775510204</v>
      </c>
      <c r="L44" s="227">
        <v>34.6938775510204</v>
      </c>
      <c r="M44" s="227">
        <v>-69.811320754717002</v>
      </c>
      <c r="N44" s="227">
        <v>-54.1666666666667</v>
      </c>
      <c r="O44" s="227">
        <v>-55.1020408163265</v>
      </c>
      <c r="P44" s="227">
        <v>-29.411764705882401</v>
      </c>
      <c r="Q44" s="227">
        <v>-6.4516129032258096</v>
      </c>
      <c r="R44" s="227">
        <v>-38.983050847457598</v>
      </c>
      <c r="S44" s="227">
        <v>5.7</v>
      </c>
      <c r="T44" s="227">
        <v>-52.9</v>
      </c>
      <c r="U44" s="227">
        <v>-9.67741935483871</v>
      </c>
      <c r="V44" s="227">
        <v>61.290322580645203</v>
      </c>
      <c r="W44" s="227">
        <v>36.363636363636402</v>
      </c>
      <c r="X44" s="227">
        <v>70.175438596491205</v>
      </c>
      <c r="Y44" s="227">
        <v>48</v>
      </c>
      <c r="Z44" s="227">
        <v>25.4237288135593</v>
      </c>
      <c r="AA44" s="227">
        <v>37.681159420289902</v>
      </c>
      <c r="AB44" s="227">
        <v>32.203389830508499</v>
      </c>
      <c r="AC44" s="227">
        <v>40</v>
      </c>
      <c r="AD44" s="227">
        <v>48.484848484848499</v>
      </c>
      <c r="AE44" s="227">
        <v>20.588235294117599</v>
      </c>
      <c r="AF44" s="227">
        <v>52.112676056338003</v>
      </c>
      <c r="AG44" s="227">
        <v>33.870967741935502</v>
      </c>
      <c r="AH44" s="227">
        <v>39.0625</v>
      </c>
      <c r="AI44" s="227">
        <v>39.506172839506199</v>
      </c>
      <c r="AJ44" s="227">
        <v>53.3333333333333</v>
      </c>
      <c r="AK44" s="227">
        <v>48.3333333333333</v>
      </c>
      <c r="AL44" s="227">
        <v>35.365853658536601</v>
      </c>
      <c r="AM44" s="227">
        <v>35.2112676056338</v>
      </c>
      <c r="AN44" s="246">
        <v>-50</v>
      </c>
      <c r="AP44" s="441"/>
      <c r="AQ44" s="441"/>
      <c r="AR44" s="441"/>
      <c r="AS44" s="441"/>
      <c r="AT44" s="441"/>
      <c r="AU44" s="441"/>
      <c r="AV44" s="441"/>
      <c r="AW44" s="441"/>
      <c r="AX44" s="72"/>
      <c r="AY44" s="72"/>
      <c r="AZ44" s="72"/>
      <c r="BA44" s="72"/>
    </row>
    <row r="45" spans="1:53">
      <c r="A45" s="367" t="s">
        <v>69</v>
      </c>
      <c r="B45" s="364">
        <v>83.3333333333333</v>
      </c>
      <c r="C45" s="364">
        <v>80</v>
      </c>
      <c r="D45" s="364">
        <v>40</v>
      </c>
      <c r="E45" s="227">
        <v>50</v>
      </c>
      <c r="F45" s="227">
        <v>12.5</v>
      </c>
      <c r="G45" s="227">
        <v>50</v>
      </c>
      <c r="H45" s="227">
        <v>20</v>
      </c>
      <c r="I45" s="227">
        <v>42.857142857142897</v>
      </c>
      <c r="J45" s="227">
        <v>-60</v>
      </c>
      <c r="K45" s="227">
        <v>100</v>
      </c>
      <c r="L45" s="227">
        <v>-71.428571428571402</v>
      </c>
      <c r="M45" s="227">
        <v>-55.5555555555556</v>
      </c>
      <c r="N45" s="227">
        <v>11.1111111111111</v>
      </c>
      <c r="O45" s="227">
        <v>-25</v>
      </c>
      <c r="P45" s="227">
        <v>-27.272727272727298</v>
      </c>
      <c r="Q45" s="227">
        <v>25</v>
      </c>
      <c r="R45" s="227">
        <v>-25</v>
      </c>
      <c r="S45" s="227">
        <v>4.5</v>
      </c>
      <c r="T45" s="227">
        <v>-11.6</v>
      </c>
      <c r="U45" s="227">
        <v>-10.6382978723404</v>
      </c>
      <c r="V45" s="227">
        <v>44.117647058823501</v>
      </c>
      <c r="W45" s="227">
        <v>37.5</v>
      </c>
      <c r="X45" s="227">
        <v>69.4444444444444</v>
      </c>
      <c r="Y45" s="227">
        <v>66.6666666666667</v>
      </c>
      <c r="Z45" s="227">
        <v>24.324324324324301</v>
      </c>
      <c r="AA45" s="227">
        <v>50</v>
      </c>
      <c r="AB45" s="227">
        <v>39.473684210526301</v>
      </c>
      <c r="AC45" s="227">
        <v>28.205128205128201</v>
      </c>
      <c r="AD45" s="227">
        <v>40.476190476190503</v>
      </c>
      <c r="AE45" s="227">
        <v>29.729729729729701</v>
      </c>
      <c r="AF45" s="227">
        <v>36.585365853658502</v>
      </c>
      <c r="AG45" s="227">
        <v>41.463414634146297</v>
      </c>
      <c r="AH45" s="227">
        <v>28.947368421052602</v>
      </c>
      <c r="AI45" s="227">
        <v>48.936170212766001</v>
      </c>
      <c r="AJ45" s="227">
        <v>51.351351351351298</v>
      </c>
      <c r="AK45" s="227">
        <v>35.4838709677419</v>
      </c>
      <c r="AL45" s="227">
        <v>41.935483870967701</v>
      </c>
      <c r="AM45" s="227">
        <v>24.2424242424242</v>
      </c>
      <c r="AN45" s="246">
        <v>-50</v>
      </c>
      <c r="AP45" s="441"/>
      <c r="AQ45" s="441"/>
      <c r="AR45" s="441"/>
      <c r="AS45" s="441"/>
      <c r="AT45" s="441"/>
      <c r="AU45" s="441"/>
      <c r="AV45" s="441"/>
      <c r="AW45" s="441"/>
      <c r="AX45" s="72"/>
      <c r="AY45" s="72"/>
      <c r="AZ45" s="72"/>
      <c r="BA45" s="72"/>
    </row>
    <row r="46" spans="1:53">
      <c r="A46" s="367" t="s">
        <v>71</v>
      </c>
      <c r="B46" s="364">
        <v>37.5</v>
      </c>
      <c r="C46" s="364">
        <v>46.875</v>
      </c>
      <c r="D46" s="364">
        <v>14.814814814814801</v>
      </c>
      <c r="E46" s="227">
        <v>15.384615384615399</v>
      </c>
      <c r="F46" s="227">
        <v>41.6666666666667</v>
      </c>
      <c r="G46" s="227">
        <v>24.390243902439</v>
      </c>
      <c r="H46" s="227">
        <v>10.8108108108108</v>
      </c>
      <c r="I46" s="227">
        <v>19.230769230769202</v>
      </c>
      <c r="J46" s="227">
        <v>-23.076923076923102</v>
      </c>
      <c r="K46" s="227">
        <v>-29.1666666666667</v>
      </c>
      <c r="L46" s="227">
        <v>-42.857142857142897</v>
      </c>
      <c r="M46" s="227">
        <v>-77.7777777777778</v>
      </c>
      <c r="N46" s="227">
        <v>-65.957446808510596</v>
      </c>
      <c r="O46" s="227">
        <v>-58.139534883720899</v>
      </c>
      <c r="P46" s="227">
        <v>-45.945945945946001</v>
      </c>
      <c r="Q46" s="227">
        <v>-2.2222222222222201</v>
      </c>
      <c r="R46" s="227">
        <v>-36.507936507936499</v>
      </c>
      <c r="S46" s="227">
        <v>-29.2</v>
      </c>
      <c r="T46" s="227">
        <v>-3.1</v>
      </c>
      <c r="U46" s="227">
        <v>1.5384615384615401</v>
      </c>
      <c r="V46" s="227">
        <v>62.5</v>
      </c>
      <c r="W46" s="227">
        <v>29.824561403508799</v>
      </c>
      <c r="X46" s="227">
        <v>76.785714285714306</v>
      </c>
      <c r="Y46" s="227">
        <v>72.131147540983605</v>
      </c>
      <c r="Z46" s="227">
        <v>28.358208955223901</v>
      </c>
      <c r="AA46" s="227">
        <v>54.838709677419402</v>
      </c>
      <c r="AB46" s="227">
        <v>45.588235294117602</v>
      </c>
      <c r="AC46" s="227">
        <v>41.818181818181799</v>
      </c>
      <c r="AD46" s="227">
        <v>67.647058823529406</v>
      </c>
      <c r="AE46" s="227">
        <v>34.375</v>
      </c>
      <c r="AF46" s="227">
        <v>51.515151515151501</v>
      </c>
      <c r="AG46" s="227">
        <v>56.923076923076898</v>
      </c>
      <c r="AH46" s="227">
        <v>58.571428571428598</v>
      </c>
      <c r="AI46" s="227">
        <v>46.774193548387103</v>
      </c>
      <c r="AJ46" s="227">
        <v>47.540983606557397</v>
      </c>
      <c r="AK46" s="227">
        <v>55.714285714285701</v>
      </c>
      <c r="AL46" s="227">
        <v>45.454545454545503</v>
      </c>
      <c r="AM46" s="227">
        <v>38.297872340425499</v>
      </c>
      <c r="AN46" s="246">
        <v>9.0909090909090899</v>
      </c>
      <c r="AP46" s="441"/>
      <c r="AQ46" s="441"/>
      <c r="AR46" s="441"/>
      <c r="AS46" s="441"/>
      <c r="AT46" s="441"/>
      <c r="AU46" s="441"/>
      <c r="AV46" s="441"/>
      <c r="AW46" s="441"/>
      <c r="AX46" s="72"/>
      <c r="AY46" s="72"/>
      <c r="AZ46" s="72"/>
      <c r="BA46" s="72"/>
    </row>
    <row r="47" spans="1:53">
      <c r="A47" s="367" t="s">
        <v>73</v>
      </c>
      <c r="B47" s="364">
        <v>36.842105263157897</v>
      </c>
      <c r="C47" s="364">
        <v>85.714285714285694</v>
      </c>
      <c r="D47" s="364">
        <v>37.5</v>
      </c>
      <c r="E47" s="227">
        <v>44</v>
      </c>
      <c r="F47" s="227">
        <v>57.142857142857103</v>
      </c>
      <c r="G47" s="227">
        <v>47.5</v>
      </c>
      <c r="H47" s="227">
        <v>38.709677419354797</v>
      </c>
      <c r="I47" s="227">
        <v>37.931034482758598</v>
      </c>
      <c r="J47" s="227">
        <v>57.142857142857103</v>
      </c>
      <c r="K47" s="227">
        <v>28.571428571428601</v>
      </c>
      <c r="L47" s="227">
        <v>10.3448275862069</v>
      </c>
      <c r="M47" s="227">
        <v>-62.962962962962997</v>
      </c>
      <c r="N47" s="227">
        <v>-61.1111111111111</v>
      </c>
      <c r="O47" s="227">
        <v>-67.741935483871003</v>
      </c>
      <c r="P47" s="227">
        <v>-46.153846153846203</v>
      </c>
      <c r="Q47" s="227">
        <v>-5.2631578947368398</v>
      </c>
      <c r="R47" s="81">
        <v>-22.2222222222222</v>
      </c>
      <c r="S47" s="227">
        <v>8.8000000000000007</v>
      </c>
      <c r="T47" s="227">
        <v>17.3</v>
      </c>
      <c r="U47" s="227">
        <v>12</v>
      </c>
      <c r="V47" s="81">
        <v>50.5154639175258</v>
      </c>
      <c r="W47" s="81">
        <v>34.065934065934101</v>
      </c>
      <c r="X47" s="81">
        <v>68.367346938775498</v>
      </c>
      <c r="Y47" s="227">
        <v>50</v>
      </c>
      <c r="Z47" s="81">
        <v>17.3913043478261</v>
      </c>
      <c r="AA47" s="81">
        <v>60.759493670886101</v>
      </c>
      <c r="AB47" s="81">
        <v>54.878048780487802</v>
      </c>
      <c r="AC47" s="227">
        <v>47.252747252747199</v>
      </c>
      <c r="AD47" s="81">
        <v>62.162162162162197</v>
      </c>
      <c r="AE47" s="81">
        <v>43.75</v>
      </c>
      <c r="AF47" s="81">
        <v>50</v>
      </c>
      <c r="AG47" s="227">
        <v>55.128205128205103</v>
      </c>
      <c r="AH47" s="227">
        <v>60.526315789473699</v>
      </c>
      <c r="AI47" s="227">
        <v>40.677966101694899</v>
      </c>
      <c r="AJ47" s="227">
        <v>58.241758241758198</v>
      </c>
      <c r="AK47" s="227">
        <v>51.724137931034498</v>
      </c>
      <c r="AL47" s="227">
        <v>42.5</v>
      </c>
      <c r="AM47" s="227">
        <v>41.791044776119399</v>
      </c>
      <c r="AN47" s="246">
        <v>-17.460317460317501</v>
      </c>
      <c r="AP47" s="441"/>
      <c r="AQ47" s="441"/>
      <c r="AR47" s="441"/>
      <c r="AS47" s="441"/>
      <c r="AT47" s="441"/>
      <c r="AU47" s="441"/>
      <c r="AV47" s="441"/>
      <c r="AW47" s="441"/>
      <c r="AX47" s="72"/>
      <c r="AY47" s="72"/>
      <c r="AZ47" s="72"/>
      <c r="BA47" s="72"/>
    </row>
    <row r="48" spans="1:53">
      <c r="A48" s="368" t="s">
        <v>74</v>
      </c>
      <c r="B48" s="364">
        <v>0</v>
      </c>
      <c r="C48" s="364">
        <v>80</v>
      </c>
      <c r="D48" s="364">
        <v>70</v>
      </c>
      <c r="E48" s="227">
        <v>70</v>
      </c>
      <c r="F48" s="227">
        <v>50</v>
      </c>
      <c r="G48" s="227">
        <v>62.5</v>
      </c>
      <c r="H48" s="227">
        <v>54.545454545454497</v>
      </c>
      <c r="I48" s="227">
        <v>63.636363636363598</v>
      </c>
      <c r="J48" s="227">
        <v>75</v>
      </c>
      <c r="K48" s="227">
        <v>20</v>
      </c>
      <c r="L48" s="227">
        <v>40</v>
      </c>
      <c r="M48" s="227">
        <v>44.4444444444444</v>
      </c>
      <c r="N48" s="227">
        <v>42.857142857142897</v>
      </c>
      <c r="O48" s="227">
        <v>55.5555555555556</v>
      </c>
      <c r="P48" s="227">
        <v>33.3333333333333</v>
      </c>
      <c r="Q48" s="227">
        <v>33.3333333333333</v>
      </c>
      <c r="R48" s="227">
        <v>28.571428571428601</v>
      </c>
      <c r="S48" s="227">
        <v>33.299999999999997</v>
      </c>
      <c r="T48" s="227">
        <v>-7.7</v>
      </c>
      <c r="U48" s="227">
        <v>41.176470588235297</v>
      </c>
      <c r="V48" s="227">
        <v>50</v>
      </c>
      <c r="W48" s="227">
        <v>23.076923076923102</v>
      </c>
      <c r="X48" s="227">
        <v>44.4444444444444</v>
      </c>
      <c r="Y48" s="227">
        <v>61.538461538461497</v>
      </c>
      <c r="Z48" s="227">
        <v>22.2222222222222</v>
      </c>
      <c r="AA48" s="227">
        <v>40</v>
      </c>
      <c r="AB48" s="227">
        <v>18.181818181818201</v>
      </c>
      <c r="AC48" s="227">
        <v>45.454545454545503</v>
      </c>
      <c r="AD48" s="227">
        <v>53.3333333333333</v>
      </c>
      <c r="AE48" s="227">
        <v>50</v>
      </c>
      <c r="AF48" s="227">
        <v>38.461538461538503</v>
      </c>
      <c r="AG48" s="227">
        <v>76.470588235294102</v>
      </c>
      <c r="AH48" s="227">
        <v>62.5</v>
      </c>
      <c r="AI48" s="227">
        <v>46.153846153846203</v>
      </c>
      <c r="AJ48" s="227">
        <v>60</v>
      </c>
      <c r="AK48" s="227">
        <v>63.157894736842103</v>
      </c>
      <c r="AL48" s="227">
        <v>62.5</v>
      </c>
      <c r="AM48" s="227">
        <v>59.090909090909101</v>
      </c>
      <c r="AN48" s="246">
        <v>17.647058823529399</v>
      </c>
      <c r="AP48" s="441"/>
      <c r="AQ48" s="441"/>
      <c r="AR48" s="441"/>
      <c r="AS48" s="441"/>
      <c r="AT48" s="441"/>
      <c r="AU48" s="441"/>
      <c r="AV48" s="441"/>
      <c r="AW48" s="441"/>
      <c r="AX48" s="72"/>
      <c r="AY48" s="72"/>
      <c r="AZ48" s="72"/>
      <c r="BA48" s="72"/>
    </row>
    <row r="49" spans="1:53">
      <c r="A49" s="368" t="s">
        <v>75</v>
      </c>
      <c r="B49" s="364">
        <v>25</v>
      </c>
      <c r="C49" s="364">
        <v>58.3333333333333</v>
      </c>
      <c r="D49" s="364">
        <v>42.105263157894697</v>
      </c>
      <c r="E49" s="227">
        <v>47.368421052631597</v>
      </c>
      <c r="F49" s="227">
        <v>29.411764705882401</v>
      </c>
      <c r="G49" s="227">
        <v>52.380952380952401</v>
      </c>
      <c r="H49" s="227">
        <v>35</v>
      </c>
      <c r="I49" s="227">
        <v>50</v>
      </c>
      <c r="J49" s="227">
        <v>28</v>
      </c>
      <c r="K49" s="227">
        <v>-47.368421052631597</v>
      </c>
      <c r="L49" s="227">
        <v>-28.571428571428601</v>
      </c>
      <c r="M49" s="227">
        <v>-48.148148148148103</v>
      </c>
      <c r="N49" s="227">
        <v>-28.571428571428601</v>
      </c>
      <c r="O49" s="227">
        <v>-42.857142857142897</v>
      </c>
      <c r="P49" s="227">
        <v>-15.1515151515152</v>
      </c>
      <c r="Q49" s="227">
        <v>6.9767441860465098</v>
      </c>
      <c r="R49" s="227">
        <v>-38.8888888888889</v>
      </c>
      <c r="S49" s="227">
        <v>14.3</v>
      </c>
      <c r="T49" s="227">
        <v>36.799999999999997</v>
      </c>
      <c r="U49" s="227">
        <v>-5.2631578947368398</v>
      </c>
      <c r="V49" s="227">
        <v>53.846153846153797</v>
      </c>
      <c r="W49" s="227">
        <v>38.461538461538503</v>
      </c>
      <c r="X49" s="227">
        <v>68.421052631578902</v>
      </c>
      <c r="Y49" s="227">
        <v>33.3333333333333</v>
      </c>
      <c r="Z49" s="227">
        <v>25</v>
      </c>
      <c r="AA49" s="227">
        <v>60</v>
      </c>
      <c r="AB49" s="227">
        <v>57.692307692307701</v>
      </c>
      <c r="AC49" s="227">
        <v>36.363636363636402</v>
      </c>
      <c r="AD49" s="227">
        <v>66.6666666666667</v>
      </c>
      <c r="AE49" s="227">
        <v>40</v>
      </c>
      <c r="AF49" s="227">
        <v>50</v>
      </c>
      <c r="AG49" s="227">
        <v>44</v>
      </c>
      <c r="AH49" s="227">
        <v>47.619047619047599</v>
      </c>
      <c r="AI49" s="227">
        <v>35.294117647058798</v>
      </c>
      <c r="AJ49" s="227">
        <v>50</v>
      </c>
      <c r="AK49" s="227">
        <v>33.3333333333333</v>
      </c>
      <c r="AL49" s="227">
        <v>50</v>
      </c>
      <c r="AM49" s="227">
        <v>38.461538461538503</v>
      </c>
      <c r="AN49" s="246">
        <v>-42.857142857142897</v>
      </c>
      <c r="AP49" s="441"/>
      <c r="AQ49" s="441"/>
      <c r="AR49" s="441"/>
      <c r="AS49" s="441"/>
      <c r="AT49" s="441"/>
      <c r="AU49" s="441"/>
      <c r="AV49" s="441"/>
      <c r="AW49" s="441"/>
      <c r="AX49" s="72"/>
      <c r="AY49" s="72"/>
      <c r="AZ49" s="72"/>
      <c r="BA49" s="72"/>
    </row>
    <row r="50" spans="1:53">
      <c r="A50" s="368" t="s">
        <v>77</v>
      </c>
      <c r="B50" s="364">
        <v>16.6666666666667</v>
      </c>
      <c r="C50" s="364">
        <v>75</v>
      </c>
      <c r="D50" s="364">
        <v>50</v>
      </c>
      <c r="E50" s="227">
        <v>50</v>
      </c>
      <c r="F50" s="227">
        <v>100</v>
      </c>
      <c r="G50" s="227">
        <v>25</v>
      </c>
      <c r="H50" s="227">
        <v>100</v>
      </c>
      <c r="I50" s="227">
        <v>0</v>
      </c>
      <c r="J50" s="227">
        <v>60</v>
      </c>
      <c r="K50" s="227">
        <v>33.3333333333333</v>
      </c>
      <c r="L50" s="227">
        <v>33.3333333333333</v>
      </c>
      <c r="M50" s="227">
        <v>100</v>
      </c>
      <c r="N50" s="227">
        <v>50</v>
      </c>
      <c r="O50" s="227">
        <v>50</v>
      </c>
      <c r="P50" s="227">
        <v>71.428571428571402</v>
      </c>
      <c r="Q50" s="227">
        <v>33.3333333333333</v>
      </c>
      <c r="R50" s="227">
        <v>-12.5</v>
      </c>
      <c r="S50" s="227">
        <v>5.9</v>
      </c>
      <c r="T50" s="227">
        <v>23.8</v>
      </c>
      <c r="U50" s="227">
        <v>-9.0909090909090899</v>
      </c>
      <c r="V50" s="227">
        <v>42.857142857142897</v>
      </c>
      <c r="W50" s="227">
        <v>35.4838709677419</v>
      </c>
      <c r="X50" s="227">
        <v>66.6666666666667</v>
      </c>
      <c r="Y50" s="227">
        <v>58.823529411764703</v>
      </c>
      <c r="Z50" s="227">
        <v>5.8823529411764701</v>
      </c>
      <c r="AA50" s="227">
        <v>77.7777777777778</v>
      </c>
      <c r="AB50" s="227">
        <v>54.545454545454497</v>
      </c>
      <c r="AC50" s="227">
        <v>56</v>
      </c>
      <c r="AD50" s="227">
        <v>53.3333333333333</v>
      </c>
      <c r="AE50" s="227">
        <v>45</v>
      </c>
      <c r="AF50" s="227">
        <v>47.058823529411796</v>
      </c>
      <c r="AG50" s="227">
        <v>40</v>
      </c>
      <c r="AH50" s="227">
        <v>69.565217391304301</v>
      </c>
      <c r="AI50" s="227">
        <v>53.846153846153797</v>
      </c>
      <c r="AJ50" s="227">
        <v>50</v>
      </c>
      <c r="AK50" s="227">
        <v>46.153846153846203</v>
      </c>
      <c r="AL50" s="227">
        <v>27.7777777777778</v>
      </c>
      <c r="AM50" s="227">
        <v>25</v>
      </c>
      <c r="AN50" s="246">
        <v>-25</v>
      </c>
      <c r="AP50" s="441"/>
      <c r="AQ50" s="441"/>
      <c r="AR50" s="441"/>
      <c r="AS50" s="441"/>
      <c r="AT50" s="441"/>
      <c r="AU50" s="441"/>
      <c r="AV50" s="441"/>
      <c r="AW50" s="441"/>
      <c r="AX50" s="72"/>
      <c r="AY50" s="72"/>
      <c r="AZ50" s="72"/>
      <c r="BA50" s="72"/>
    </row>
    <row r="51" spans="1:53" ht="15" thickBot="1">
      <c r="A51" s="377" t="s">
        <v>78</v>
      </c>
      <c r="B51" s="378">
        <v>0</v>
      </c>
      <c r="C51" s="378">
        <v>0</v>
      </c>
      <c r="D51" s="378">
        <v>23.076923076923102</v>
      </c>
      <c r="E51" s="239">
        <v>16.6666666666667</v>
      </c>
      <c r="F51" s="239">
        <v>9.0909090909090899</v>
      </c>
      <c r="G51" s="239">
        <v>25</v>
      </c>
      <c r="H51" s="239">
        <v>30</v>
      </c>
      <c r="I51" s="239">
        <v>0</v>
      </c>
      <c r="J51" s="239">
        <v>-33.3333333333333</v>
      </c>
      <c r="K51" s="239">
        <v>-45.454545454545503</v>
      </c>
      <c r="L51" s="239">
        <v>-14.285714285714301</v>
      </c>
      <c r="M51" s="239">
        <v>-55.5555555555556</v>
      </c>
      <c r="N51" s="239">
        <v>-9.0909090909090899</v>
      </c>
      <c r="O51" s="239">
        <v>-20</v>
      </c>
      <c r="P51" s="239">
        <v>-42.857142857142897</v>
      </c>
      <c r="Q51" s="239">
        <v>-27.272727272727298</v>
      </c>
      <c r="R51" s="239">
        <v>-33.3333333333333</v>
      </c>
      <c r="S51" s="239">
        <v>-20</v>
      </c>
      <c r="T51" s="239">
        <v>9.1</v>
      </c>
      <c r="U51" s="239">
        <v>29.411764705882401</v>
      </c>
      <c r="V51" s="239">
        <v>59.090909090909101</v>
      </c>
      <c r="W51" s="239">
        <v>33.3333333333333</v>
      </c>
      <c r="X51" s="239">
        <v>73.469387755102005</v>
      </c>
      <c r="Y51" s="239">
        <v>53.3333333333333</v>
      </c>
      <c r="Z51" s="239">
        <v>19.354838709677399</v>
      </c>
      <c r="AA51" s="239">
        <v>57.692307692307701</v>
      </c>
      <c r="AB51" s="239">
        <v>69.565217391304301</v>
      </c>
      <c r="AC51" s="239">
        <v>48.484848484848499</v>
      </c>
      <c r="AD51" s="239">
        <v>70</v>
      </c>
      <c r="AE51" s="239">
        <v>40</v>
      </c>
      <c r="AF51" s="239">
        <v>61.1111111111111</v>
      </c>
      <c r="AG51" s="239">
        <v>68.75</v>
      </c>
      <c r="AH51" s="239">
        <v>62.5</v>
      </c>
      <c r="AI51" s="239">
        <v>31.25</v>
      </c>
      <c r="AJ51" s="239">
        <v>65.789473684210506</v>
      </c>
      <c r="AK51" s="239">
        <v>61.290322580645203</v>
      </c>
      <c r="AL51" s="239">
        <v>33.3333333333333</v>
      </c>
      <c r="AM51" s="239">
        <v>37.5</v>
      </c>
      <c r="AN51" s="257">
        <v>-25</v>
      </c>
      <c r="AP51" s="441"/>
      <c r="AQ51" s="441"/>
      <c r="AR51" s="441"/>
      <c r="AS51" s="441"/>
      <c r="AT51" s="441"/>
      <c r="AU51" s="441"/>
      <c r="AV51" s="441"/>
      <c r="AW51" s="441"/>
      <c r="AX51" s="72"/>
      <c r="AY51" s="72"/>
      <c r="AZ51" s="72"/>
      <c r="BA51" s="72"/>
    </row>
    <row r="52" spans="1:53" s="282" customFormat="1">
      <c r="A52" s="654" t="s">
        <v>199</v>
      </c>
      <c r="B52" s="655"/>
      <c r="C52" s="655"/>
      <c r="D52" s="655"/>
      <c r="E52" s="655"/>
      <c r="F52" s="655"/>
      <c r="G52" s="655"/>
      <c r="H52" s="655"/>
      <c r="I52" s="655"/>
      <c r="J52" s="655"/>
      <c r="K52" s="655"/>
      <c r="L52" s="655"/>
      <c r="M52" s="655"/>
      <c r="N52" s="655"/>
      <c r="O52" s="430"/>
      <c r="P52" s="430"/>
      <c r="Q52" s="430"/>
      <c r="R52" s="430"/>
      <c r="S52" s="430"/>
      <c r="T52" s="430"/>
      <c r="U52" s="254"/>
      <c r="V52" s="254"/>
      <c r="W52" s="430"/>
      <c r="X52" s="254"/>
      <c r="Y52" s="254"/>
      <c r="Z52" s="254"/>
      <c r="AA52" s="254"/>
      <c r="AB52" s="254"/>
      <c r="AC52" s="254"/>
      <c r="AD52" s="254"/>
      <c r="AE52" s="254"/>
      <c r="AF52" s="254"/>
      <c r="AG52" s="430"/>
      <c r="AH52" s="430"/>
      <c r="AI52" s="430"/>
      <c r="AJ52" s="430"/>
      <c r="AK52" s="254"/>
      <c r="AL52" s="254"/>
      <c r="AM52" s="254"/>
      <c r="AN52" s="258"/>
      <c r="AP52" s="442"/>
      <c r="AQ52" s="442"/>
      <c r="AR52" s="442"/>
      <c r="AS52" s="442"/>
      <c r="AT52" s="442"/>
      <c r="AU52" s="442"/>
      <c r="AV52" s="442"/>
      <c r="AW52" s="442"/>
      <c r="AX52" s="72"/>
      <c r="AY52" s="72"/>
      <c r="AZ52" s="72"/>
      <c r="BA52" s="72"/>
    </row>
    <row r="53" spans="1:53">
      <c r="A53" s="367" t="s">
        <v>100</v>
      </c>
      <c r="B53" s="364">
        <v>54.9295774647887</v>
      </c>
      <c r="C53" s="364">
        <v>66.849999999999994</v>
      </c>
      <c r="D53" s="364">
        <v>61.5</v>
      </c>
      <c r="E53" s="227">
        <v>63.5</v>
      </c>
      <c r="F53" s="227">
        <v>74.599999999999994</v>
      </c>
      <c r="G53" s="227">
        <v>62.5</v>
      </c>
      <c r="H53" s="227">
        <v>62.195121951219498</v>
      </c>
      <c r="I53" s="227">
        <v>67.349999999999994</v>
      </c>
      <c r="J53" s="227">
        <v>69.5</v>
      </c>
      <c r="K53" s="227">
        <v>58.05</v>
      </c>
      <c r="L53" s="227">
        <v>48.5</v>
      </c>
      <c r="M53" s="227">
        <v>54.7</v>
      </c>
      <c r="N53" s="227">
        <v>61.8</v>
      </c>
      <c r="O53" s="227">
        <v>40.5</v>
      </c>
      <c r="P53" s="227">
        <v>55.8</v>
      </c>
      <c r="Q53" s="227">
        <v>54.05</v>
      </c>
      <c r="R53" s="227">
        <v>56.35</v>
      </c>
      <c r="S53" s="227">
        <v>51.8</v>
      </c>
      <c r="T53" s="227">
        <v>61.2</v>
      </c>
      <c r="U53" s="227">
        <v>62.05</v>
      </c>
      <c r="V53" s="227">
        <v>59.85</v>
      </c>
      <c r="W53" s="227">
        <v>52.1</v>
      </c>
      <c r="X53" s="227">
        <v>58.4677419354839</v>
      </c>
      <c r="Y53" s="227">
        <v>60.788381742738601</v>
      </c>
      <c r="Z53" s="227">
        <v>-8.6864406779661003</v>
      </c>
      <c r="AA53" s="227">
        <v>68.75</v>
      </c>
      <c r="AB53" s="227">
        <v>65.524193548387103</v>
      </c>
      <c r="AC53" s="227">
        <v>58.2</v>
      </c>
      <c r="AD53" s="227">
        <v>65</v>
      </c>
      <c r="AE53" s="227">
        <v>48.3935742971887</v>
      </c>
      <c r="AF53" s="227">
        <v>46.341463414634099</v>
      </c>
      <c r="AG53" s="227">
        <v>54.6558704453441</v>
      </c>
      <c r="AH53" s="227">
        <v>56.653225806451601</v>
      </c>
      <c r="AI53" s="227">
        <v>63.453815261044198</v>
      </c>
      <c r="AJ53" s="227">
        <v>63.453815261044198</v>
      </c>
      <c r="AK53" s="227">
        <v>63</v>
      </c>
      <c r="AL53" s="227">
        <v>55</v>
      </c>
      <c r="AM53" s="227">
        <v>51.483050847457598</v>
      </c>
      <c r="AN53" s="246">
        <v>66.2222222222222</v>
      </c>
      <c r="AP53" s="441"/>
      <c r="AQ53" s="441"/>
      <c r="AR53" s="441"/>
      <c r="AS53" s="441"/>
      <c r="AT53" s="441"/>
      <c r="AU53" s="441"/>
      <c r="AV53" s="441"/>
      <c r="AW53" s="441"/>
      <c r="AX53" s="72"/>
      <c r="AY53" s="72"/>
      <c r="AZ53" s="72"/>
      <c r="BA53" s="72"/>
    </row>
    <row r="54" spans="1:53">
      <c r="A54" s="367" t="s">
        <v>101</v>
      </c>
      <c r="B54" s="364">
        <v>55.2816901408451</v>
      </c>
      <c r="C54" s="364">
        <v>49.3</v>
      </c>
      <c r="D54" s="364">
        <v>21.8</v>
      </c>
      <c r="E54" s="227">
        <v>38.1</v>
      </c>
      <c r="F54" s="227">
        <v>50.8</v>
      </c>
      <c r="G54" s="227">
        <v>42.156862745098003</v>
      </c>
      <c r="H54" s="227">
        <v>25.914634146341498</v>
      </c>
      <c r="I54" s="227">
        <v>41.7</v>
      </c>
      <c r="J54" s="227">
        <v>56.6</v>
      </c>
      <c r="K54" s="227">
        <v>56.1</v>
      </c>
      <c r="L54" s="227">
        <v>39.9</v>
      </c>
      <c r="M54" s="227">
        <v>40.15</v>
      </c>
      <c r="N54" s="227">
        <v>50.6</v>
      </c>
      <c r="O54" s="227">
        <v>31.3</v>
      </c>
      <c r="P54" s="227">
        <v>34.25</v>
      </c>
      <c r="Q54" s="227">
        <v>42.7</v>
      </c>
      <c r="R54" s="227">
        <v>23.95</v>
      </c>
      <c r="S54" s="227">
        <v>46.2</v>
      </c>
      <c r="T54" s="227">
        <v>49.8</v>
      </c>
      <c r="U54" s="227">
        <v>30.35</v>
      </c>
      <c r="V54" s="227">
        <v>46.8</v>
      </c>
      <c r="W54" s="227">
        <v>30.65</v>
      </c>
      <c r="X54" s="227">
        <v>49.395161290322598</v>
      </c>
      <c r="Y54" s="227">
        <v>17.427385892116199</v>
      </c>
      <c r="Z54" s="227">
        <v>-23.940677966101699</v>
      </c>
      <c r="AA54" s="227">
        <v>34.879032258064498</v>
      </c>
      <c r="AB54" s="227">
        <v>11.290322580645199</v>
      </c>
      <c r="AC54" s="227">
        <v>23.8</v>
      </c>
      <c r="AD54" s="227">
        <v>18.399999999999999</v>
      </c>
      <c r="AE54" s="227">
        <v>18.473895582329298</v>
      </c>
      <c r="AF54" s="227">
        <v>26.4227642276423</v>
      </c>
      <c r="AG54" s="227">
        <v>32.186234817813798</v>
      </c>
      <c r="AH54" s="227">
        <v>40.120967741935502</v>
      </c>
      <c r="AI54" s="227">
        <v>42.570281124498003</v>
      </c>
      <c r="AJ54" s="227">
        <v>43.775100401606402</v>
      </c>
      <c r="AK54" s="227">
        <v>47.8</v>
      </c>
      <c r="AL54" s="227">
        <v>35.6</v>
      </c>
      <c r="AM54" s="227">
        <v>16.3135593220339</v>
      </c>
      <c r="AN54" s="246">
        <v>49.7777777777778</v>
      </c>
      <c r="AP54" s="441"/>
      <c r="AQ54" s="441"/>
      <c r="AR54" s="441"/>
      <c r="AS54" s="441"/>
      <c r="AT54" s="441"/>
      <c r="AU54" s="441"/>
      <c r="AV54" s="441"/>
      <c r="AW54" s="441"/>
      <c r="AX54" s="72"/>
      <c r="AY54" s="72"/>
      <c r="AZ54" s="72"/>
      <c r="BA54" s="72"/>
    </row>
    <row r="55" spans="1:53">
      <c r="A55" s="367" t="s">
        <v>102</v>
      </c>
      <c r="B55" s="364">
        <v>31.690140845070399</v>
      </c>
      <c r="C55" s="364">
        <v>-17.149999999999999</v>
      </c>
      <c r="D55" s="364">
        <v>-13.1</v>
      </c>
      <c r="E55" s="227">
        <v>10.3</v>
      </c>
      <c r="F55" s="227">
        <v>19</v>
      </c>
      <c r="G55" s="227">
        <v>12.5</v>
      </c>
      <c r="H55" s="227">
        <v>11.5853658536585</v>
      </c>
      <c r="I55" s="227">
        <v>19.8</v>
      </c>
      <c r="J55" s="227">
        <v>20</v>
      </c>
      <c r="K55" s="227">
        <v>11.95</v>
      </c>
      <c r="L55" s="227">
        <v>-1.25</v>
      </c>
      <c r="M55" s="227">
        <v>3.8</v>
      </c>
      <c r="N55" s="227">
        <v>25.8</v>
      </c>
      <c r="O55" s="227">
        <v>20.100000000000001</v>
      </c>
      <c r="P55" s="227">
        <v>5</v>
      </c>
      <c r="Q55" s="227">
        <v>6.9</v>
      </c>
      <c r="R55" s="227">
        <v>-6.75</v>
      </c>
      <c r="S55" s="227">
        <v>25.8</v>
      </c>
      <c r="T55" s="227">
        <v>25.6</v>
      </c>
      <c r="U55" s="227">
        <v>1.7</v>
      </c>
      <c r="V55" s="227">
        <v>1.1000000000000001</v>
      </c>
      <c r="W55" s="227">
        <v>6.35</v>
      </c>
      <c r="X55" s="227">
        <v>9.07258064516129</v>
      </c>
      <c r="Y55" s="227">
        <v>3.9419087136929498</v>
      </c>
      <c r="Z55" s="227">
        <v>-29.2372881355932</v>
      </c>
      <c r="AA55" s="227">
        <v>5.4435483870967696</v>
      </c>
      <c r="AB55" s="227">
        <v>-7.0564516129032198</v>
      </c>
      <c r="AC55" s="227">
        <v>-0.19999999999999901</v>
      </c>
      <c r="AD55" s="227">
        <v>0.80000000000000104</v>
      </c>
      <c r="AE55" s="227">
        <v>0.60240963855422103</v>
      </c>
      <c r="AF55" s="227">
        <v>3.8617886178861802</v>
      </c>
      <c r="AG55" s="227">
        <v>25.9109311740891</v>
      </c>
      <c r="AH55" s="227">
        <v>29.637096774193498</v>
      </c>
      <c r="AI55" s="227">
        <v>21.0843373493976</v>
      </c>
      <c r="AJ55" s="227">
        <v>22.088353413654598</v>
      </c>
      <c r="AK55" s="227">
        <v>17</v>
      </c>
      <c r="AL55" s="227">
        <v>11.4</v>
      </c>
      <c r="AM55" s="227">
        <v>-13.347457627118599</v>
      </c>
      <c r="AN55" s="246">
        <v>25.1111111111111</v>
      </c>
      <c r="AP55" s="441"/>
      <c r="AQ55" s="441"/>
      <c r="AR55" s="441"/>
      <c r="AS55" s="441"/>
      <c r="AT55" s="441"/>
      <c r="AU55" s="441"/>
      <c r="AV55" s="441"/>
      <c r="AW55" s="441"/>
      <c r="AX55" s="72"/>
      <c r="AY55" s="72"/>
      <c r="AZ55" s="72"/>
      <c r="BA55" s="72"/>
    </row>
    <row r="56" spans="1:53">
      <c r="A56" s="367" t="s">
        <v>104</v>
      </c>
      <c r="B56" s="364">
        <v>45.774647887323901</v>
      </c>
      <c r="C56" s="364">
        <v>7.7</v>
      </c>
      <c r="D56" s="364">
        <v>-23</v>
      </c>
      <c r="E56" s="227">
        <v>7.5</v>
      </c>
      <c r="F56" s="227">
        <v>-64.099999999999994</v>
      </c>
      <c r="G56" s="227">
        <v>19.852941176470601</v>
      </c>
      <c r="H56" s="227">
        <v>11.5853658536585</v>
      </c>
      <c r="I56" s="227">
        <v>17.05</v>
      </c>
      <c r="J56" s="227">
        <v>27.2</v>
      </c>
      <c r="K56" s="227">
        <v>29.4</v>
      </c>
      <c r="L56" s="227">
        <v>-92.55</v>
      </c>
      <c r="M56" s="227">
        <v>4.2</v>
      </c>
      <c r="N56" s="227">
        <v>22.55</v>
      </c>
      <c r="O56" s="227">
        <v>18.149999999999999</v>
      </c>
      <c r="P56" s="227">
        <v>2.15</v>
      </c>
      <c r="Q56" s="227">
        <v>12.2</v>
      </c>
      <c r="R56" s="266">
        <v>5.75</v>
      </c>
      <c r="S56" s="227">
        <v>25.7</v>
      </c>
      <c r="T56" s="227">
        <v>24.6</v>
      </c>
      <c r="U56" s="227">
        <v>-0.40000000000000202</v>
      </c>
      <c r="V56" s="227">
        <v>2.2999999999999998</v>
      </c>
      <c r="W56" s="227">
        <v>2</v>
      </c>
      <c r="X56" s="227">
        <v>12.701612903225801</v>
      </c>
      <c r="Y56" s="227">
        <v>0.414937759336098</v>
      </c>
      <c r="Z56" s="227">
        <v>-16.9491525423729</v>
      </c>
      <c r="AA56" s="227">
        <v>13.1048387096774</v>
      </c>
      <c r="AB56" s="227">
        <v>1.81451612903226</v>
      </c>
      <c r="AC56" s="227">
        <v>13.6</v>
      </c>
      <c r="AD56" s="227">
        <v>10.4</v>
      </c>
      <c r="AE56" s="227">
        <v>17.871485943775099</v>
      </c>
      <c r="AF56" s="227">
        <v>6.7073170731707297</v>
      </c>
      <c r="AG56" s="227">
        <v>41.295546558704402</v>
      </c>
      <c r="AH56" s="227">
        <v>34.274193548387103</v>
      </c>
      <c r="AI56" s="227">
        <v>44.176706827309197</v>
      </c>
      <c r="AJ56" s="227">
        <v>22.891566265060199</v>
      </c>
      <c r="AK56" s="227">
        <v>24.6</v>
      </c>
      <c r="AL56" s="227">
        <v>7.8</v>
      </c>
      <c r="AM56" s="227">
        <v>4.6610169491525397</v>
      </c>
      <c r="AN56" s="246">
        <v>34.4444444444444</v>
      </c>
      <c r="AP56" s="441"/>
      <c r="AQ56" s="441"/>
      <c r="AR56" s="441"/>
      <c r="AS56" s="441"/>
      <c r="AT56" s="441"/>
      <c r="AU56" s="441"/>
      <c r="AV56" s="441"/>
      <c r="AW56" s="441"/>
      <c r="AX56" s="72"/>
      <c r="AY56" s="72"/>
      <c r="AZ56" s="72"/>
      <c r="BA56" s="72"/>
    </row>
    <row r="57" spans="1:53">
      <c r="A57" s="367" t="s">
        <v>105</v>
      </c>
      <c r="B57" s="364">
        <v>37.323943661971803</v>
      </c>
      <c r="C57" s="364">
        <v>24.8</v>
      </c>
      <c r="D57" s="364">
        <v>18.3</v>
      </c>
      <c r="E57" s="227">
        <v>-65.099999999999994</v>
      </c>
      <c r="F57" s="227">
        <v>-46.8</v>
      </c>
      <c r="G57" s="227">
        <v>40.196078431372499</v>
      </c>
      <c r="H57" s="227">
        <v>53.963414634146297</v>
      </c>
      <c r="I57" s="227">
        <v>36.1</v>
      </c>
      <c r="J57" s="227">
        <v>28.05</v>
      </c>
      <c r="K57" s="227">
        <v>54.55</v>
      </c>
      <c r="L57" s="227">
        <v>47.6</v>
      </c>
      <c r="M57" s="227">
        <v>34.65</v>
      </c>
      <c r="N57" s="227">
        <v>42.1</v>
      </c>
      <c r="O57" s="227">
        <v>39.65</v>
      </c>
      <c r="P57" s="227">
        <v>42.25</v>
      </c>
      <c r="Q57" s="227">
        <v>37.950000000000003</v>
      </c>
      <c r="R57" s="227">
        <v>39.950000000000003</v>
      </c>
      <c r="S57" s="227">
        <v>28.7</v>
      </c>
      <c r="T57" s="227">
        <v>42.8</v>
      </c>
      <c r="U57" s="227">
        <v>39.950000000000003</v>
      </c>
      <c r="V57" s="227">
        <v>45</v>
      </c>
      <c r="W57" s="227">
        <v>52.55</v>
      </c>
      <c r="X57" s="227">
        <v>53.427419354838698</v>
      </c>
      <c r="Y57" s="227">
        <v>41.078838174273898</v>
      </c>
      <c r="Z57" s="227">
        <v>14.406779661017</v>
      </c>
      <c r="AA57" s="227">
        <v>52.620967741935502</v>
      </c>
      <c r="AB57" s="227">
        <v>48.588709677419402</v>
      </c>
      <c r="AC57" s="227">
        <v>43</v>
      </c>
      <c r="AD57" s="227">
        <v>57</v>
      </c>
      <c r="AE57" s="227">
        <v>46.787148594377499</v>
      </c>
      <c r="AF57" s="227">
        <v>36.991869918699201</v>
      </c>
      <c r="AG57" s="227">
        <v>53.441295546558699</v>
      </c>
      <c r="AH57" s="227">
        <v>45.9677419354839</v>
      </c>
      <c r="AI57" s="227">
        <v>47.991967871485897</v>
      </c>
      <c r="AJ57" s="227">
        <v>51.6064257028113</v>
      </c>
      <c r="AK57" s="227">
        <v>54.8</v>
      </c>
      <c r="AL57" s="227">
        <v>47.8</v>
      </c>
      <c r="AM57" s="227">
        <v>49.364406779661003</v>
      </c>
      <c r="AN57" s="246">
        <v>54.4444444444444</v>
      </c>
      <c r="AP57" s="441"/>
      <c r="AQ57" s="441"/>
      <c r="AR57" s="441"/>
      <c r="AS57" s="441"/>
      <c r="AT57" s="441"/>
      <c r="AU57" s="441"/>
      <c r="AV57" s="441"/>
      <c r="AW57" s="441"/>
      <c r="AX57" s="72"/>
      <c r="AY57" s="72"/>
      <c r="AZ57" s="72"/>
      <c r="BA57" s="72"/>
    </row>
    <row r="58" spans="1:53">
      <c r="A58" s="367" t="s">
        <v>106</v>
      </c>
      <c r="B58" s="364">
        <v>55.985915492957702</v>
      </c>
      <c r="C58" s="364">
        <v>43.9</v>
      </c>
      <c r="D58" s="364">
        <v>23.8</v>
      </c>
      <c r="E58" s="227">
        <v>40.9</v>
      </c>
      <c r="F58" s="227">
        <v>53.6</v>
      </c>
      <c r="G58" s="227">
        <v>50</v>
      </c>
      <c r="H58" s="227">
        <v>55.182926829268297</v>
      </c>
      <c r="I58" s="227">
        <v>55.25</v>
      </c>
      <c r="J58" s="227">
        <v>45.75</v>
      </c>
      <c r="K58" s="227">
        <v>56.1</v>
      </c>
      <c r="L58" s="227">
        <v>51.15</v>
      </c>
      <c r="M58" s="227">
        <v>42.65</v>
      </c>
      <c r="N58" s="227">
        <v>53.95</v>
      </c>
      <c r="O58" s="227">
        <v>51.7</v>
      </c>
      <c r="P58" s="227">
        <v>46.8</v>
      </c>
      <c r="Q58" s="227">
        <v>51.2</v>
      </c>
      <c r="R58" s="266">
        <v>48.6</v>
      </c>
      <c r="S58" s="227">
        <v>51.4</v>
      </c>
      <c r="T58" s="227">
        <v>58.8</v>
      </c>
      <c r="U58" s="227">
        <v>48.4</v>
      </c>
      <c r="V58" s="227">
        <v>45.8</v>
      </c>
      <c r="W58" s="227">
        <v>58.6</v>
      </c>
      <c r="X58" s="227">
        <v>56.653225806451601</v>
      </c>
      <c r="Y58" s="227">
        <v>57.261410788381703</v>
      </c>
      <c r="Z58" s="227">
        <v>37.711864406779704</v>
      </c>
      <c r="AA58" s="227">
        <v>63.306451612903203</v>
      </c>
      <c r="AB58" s="227">
        <v>57.661290322580598</v>
      </c>
      <c r="AC58" s="227">
        <v>55.4</v>
      </c>
      <c r="AD58" s="227">
        <v>60.8</v>
      </c>
      <c r="AE58" s="227">
        <v>40.763052208835298</v>
      </c>
      <c r="AF58" s="227">
        <v>48.170731707317103</v>
      </c>
      <c r="AG58" s="227">
        <v>52.429149797570801</v>
      </c>
      <c r="AH58" s="227">
        <v>52.2177419354839</v>
      </c>
      <c r="AI58" s="227">
        <v>61.847389558232898</v>
      </c>
      <c r="AJ58" s="227">
        <v>60.642570281124499</v>
      </c>
      <c r="AK58" s="227">
        <v>57.4</v>
      </c>
      <c r="AL58" s="227">
        <v>61.6</v>
      </c>
      <c r="AM58" s="227">
        <v>73.093220338983002</v>
      </c>
      <c r="AN58" s="246">
        <v>74.6666666666667</v>
      </c>
      <c r="AP58" s="441"/>
      <c r="AQ58" s="441"/>
      <c r="AR58" s="441"/>
      <c r="AS58" s="441"/>
      <c r="AT58" s="441"/>
      <c r="AU58" s="441"/>
      <c r="AV58" s="441"/>
      <c r="AW58" s="441"/>
      <c r="AX58" s="72"/>
      <c r="AY58" s="72"/>
      <c r="AZ58" s="72"/>
      <c r="BA58" s="72"/>
    </row>
    <row r="59" spans="1:53">
      <c r="A59" s="367" t="s">
        <v>108</v>
      </c>
      <c r="B59" s="364">
        <v>51.760563380281702</v>
      </c>
      <c r="C59" s="364">
        <v>9.8000000000000007</v>
      </c>
      <c r="D59" s="364">
        <v>10.7</v>
      </c>
      <c r="E59" s="227">
        <v>26.6</v>
      </c>
      <c r="F59" s="227">
        <v>45.2</v>
      </c>
      <c r="G59" s="227">
        <v>29.15</v>
      </c>
      <c r="H59" s="227">
        <v>30.792682926829301</v>
      </c>
      <c r="I59" s="227">
        <v>34.35</v>
      </c>
      <c r="J59" s="227">
        <v>48.5</v>
      </c>
      <c r="K59" s="227">
        <v>40.450000000000003</v>
      </c>
      <c r="L59" s="227">
        <v>33.950000000000003</v>
      </c>
      <c r="M59" s="227">
        <v>24.25</v>
      </c>
      <c r="N59" s="227">
        <v>30.2</v>
      </c>
      <c r="O59" s="227">
        <v>30.75</v>
      </c>
      <c r="P59" s="227">
        <v>29.75</v>
      </c>
      <c r="Q59" s="227">
        <v>44.5</v>
      </c>
      <c r="R59" s="266">
        <v>31.45</v>
      </c>
      <c r="S59" s="227">
        <v>37.6</v>
      </c>
      <c r="T59" s="227">
        <v>43</v>
      </c>
      <c r="U59" s="227">
        <v>8.6</v>
      </c>
      <c r="V59" s="227">
        <v>21.9</v>
      </c>
      <c r="W59" s="227">
        <v>33.35</v>
      </c>
      <c r="X59" s="227">
        <v>24.193548387096801</v>
      </c>
      <c r="Y59" s="227">
        <v>25.933609958506199</v>
      </c>
      <c r="Z59" s="227">
        <v>22.033898305084701</v>
      </c>
      <c r="AA59" s="227">
        <v>31.048387096774199</v>
      </c>
      <c r="AB59" s="227">
        <v>32.056451612903203</v>
      </c>
      <c r="AC59" s="227">
        <v>39.6</v>
      </c>
      <c r="AD59" s="227">
        <v>39.799999999999997</v>
      </c>
      <c r="AE59" s="227">
        <v>36.746987951807199</v>
      </c>
      <c r="AF59" s="227">
        <v>46.544715447154502</v>
      </c>
      <c r="AG59" s="227">
        <v>33.198380566801603</v>
      </c>
      <c r="AH59" s="227">
        <v>22.580645161290299</v>
      </c>
      <c r="AI59" s="227">
        <v>47.389558232931698</v>
      </c>
      <c r="AJ59" s="227">
        <v>32.329317269076299</v>
      </c>
      <c r="AK59" s="227">
        <v>15.8</v>
      </c>
      <c r="AL59" s="227">
        <v>21.8</v>
      </c>
      <c r="AM59" s="227">
        <v>14.6186440677966</v>
      </c>
      <c r="AN59" s="246">
        <v>41.5555555555556</v>
      </c>
      <c r="AP59" s="441"/>
      <c r="AQ59" s="441"/>
      <c r="AR59" s="441"/>
      <c r="AS59" s="441"/>
      <c r="AT59" s="441"/>
      <c r="AU59" s="441"/>
      <c r="AV59" s="441"/>
      <c r="AW59" s="441"/>
      <c r="AX59" s="72"/>
      <c r="AY59" s="72"/>
      <c r="AZ59" s="72"/>
      <c r="BA59" s="72"/>
    </row>
    <row r="60" spans="1:53">
      <c r="A60" s="367" t="s">
        <v>109</v>
      </c>
      <c r="B60" s="364">
        <v>-13.3802816901408</v>
      </c>
      <c r="C60" s="364">
        <v>-38.549999999999997</v>
      </c>
      <c r="D60" s="364">
        <v>-34.1</v>
      </c>
      <c r="E60" s="227">
        <v>-7.5</v>
      </c>
      <c r="F60" s="227">
        <v>4</v>
      </c>
      <c r="G60" s="227">
        <v>-7.3529411764705896</v>
      </c>
      <c r="H60" s="227">
        <v>-15.548780487804899</v>
      </c>
      <c r="I60" s="227">
        <v>-4.5</v>
      </c>
      <c r="J60" s="227">
        <v>-0.5</v>
      </c>
      <c r="K60" s="227">
        <v>-0.60000000000000098</v>
      </c>
      <c r="L60" s="227">
        <v>-11</v>
      </c>
      <c r="M60" s="227">
        <v>-9.6</v>
      </c>
      <c r="N60" s="227">
        <v>-10.55</v>
      </c>
      <c r="O60" s="227">
        <v>-12.1</v>
      </c>
      <c r="P60" s="227">
        <v>-13.3</v>
      </c>
      <c r="Q60" s="227">
        <v>-7.45</v>
      </c>
      <c r="R60" s="227">
        <v>-25.45</v>
      </c>
      <c r="S60" s="227">
        <v>5.65</v>
      </c>
      <c r="T60" s="227">
        <v>0</v>
      </c>
      <c r="U60" s="227">
        <v>-24.25</v>
      </c>
      <c r="V60" s="227">
        <v>-20.149999999999999</v>
      </c>
      <c r="W60" s="227">
        <v>-11.1</v>
      </c>
      <c r="X60" s="227">
        <v>-3.0241935483871001</v>
      </c>
      <c r="Y60" s="227">
        <v>-12.448132780083</v>
      </c>
      <c r="Z60" s="227">
        <v>-31.779661016949198</v>
      </c>
      <c r="AA60" s="227">
        <v>-10.2822580645161</v>
      </c>
      <c r="AB60" s="227">
        <v>-17.741935483871</v>
      </c>
      <c r="AC60" s="227">
        <v>-7</v>
      </c>
      <c r="AD60" s="227">
        <v>-8.4</v>
      </c>
      <c r="AE60" s="227">
        <v>-11.044176706827299</v>
      </c>
      <c r="AF60" s="227">
        <v>-12.3983739837398</v>
      </c>
      <c r="AG60" s="227">
        <v>7.0850202429149798</v>
      </c>
      <c r="AH60" s="227">
        <v>-7.0564516129032198</v>
      </c>
      <c r="AI60" s="227">
        <v>-0.60240963855421703</v>
      </c>
      <c r="AJ60" s="227">
        <v>1.0040160642570299</v>
      </c>
      <c r="AK60" s="227">
        <v>4</v>
      </c>
      <c r="AL60" s="227">
        <v>-5.4000000000000101</v>
      </c>
      <c r="AM60" s="227">
        <v>-25.635593220339</v>
      </c>
      <c r="AN60" s="246">
        <v>-11.7777777777778</v>
      </c>
      <c r="AP60" s="441"/>
      <c r="AQ60" s="441"/>
      <c r="AR60" s="441"/>
      <c r="AS60" s="441"/>
      <c r="AT60" s="441"/>
      <c r="AU60" s="441"/>
      <c r="AV60" s="441"/>
      <c r="AW60" s="441"/>
      <c r="AX60" s="72"/>
      <c r="AY60" s="72"/>
      <c r="AZ60" s="72"/>
      <c r="BA60" s="72"/>
    </row>
    <row r="61" spans="1:53">
      <c r="A61" s="367" t="s">
        <v>110</v>
      </c>
      <c r="B61" s="364">
        <v>25</v>
      </c>
      <c r="C61" s="364">
        <v>-26.2</v>
      </c>
      <c r="D61" s="364">
        <v>-20.2</v>
      </c>
      <c r="E61" s="227">
        <v>1.6</v>
      </c>
      <c r="F61" s="227">
        <v>18.100000000000001</v>
      </c>
      <c r="G61" s="227">
        <v>9.5588235294117592</v>
      </c>
      <c r="H61" s="227">
        <v>6.0975609756097597</v>
      </c>
      <c r="I61" s="227">
        <v>14.2</v>
      </c>
      <c r="J61" s="227">
        <v>18.55</v>
      </c>
      <c r="K61" s="227">
        <v>20.9</v>
      </c>
      <c r="L61" s="227">
        <v>-10.6</v>
      </c>
      <c r="M61" s="227">
        <v>-2.15</v>
      </c>
      <c r="N61" s="227">
        <v>13.5</v>
      </c>
      <c r="O61" s="227">
        <v>17.350000000000001</v>
      </c>
      <c r="P61" s="227">
        <v>3.35</v>
      </c>
      <c r="Q61" s="227">
        <v>-0.250000000000004</v>
      </c>
      <c r="R61" s="266">
        <v>-15.75</v>
      </c>
      <c r="S61" s="227">
        <v>12</v>
      </c>
      <c r="T61" s="227">
        <v>24.4</v>
      </c>
      <c r="U61" s="227">
        <v>-5.05</v>
      </c>
      <c r="V61" s="227">
        <v>-10.4</v>
      </c>
      <c r="W61" s="227">
        <v>9.1999999999999993</v>
      </c>
      <c r="X61" s="227">
        <v>7.4596774193548399</v>
      </c>
      <c r="Y61" s="227">
        <v>3.11203319502075</v>
      </c>
      <c r="Z61" s="227">
        <v>-33.4745762711864</v>
      </c>
      <c r="AA61" s="227">
        <v>-0.80645161290322398</v>
      </c>
      <c r="AB61" s="227">
        <v>-13.9112903225806</v>
      </c>
      <c r="AC61" s="227">
        <v>-5.6</v>
      </c>
      <c r="AD61" s="227">
        <v>-5.6</v>
      </c>
      <c r="AE61" s="227">
        <v>-2.0080321285140501</v>
      </c>
      <c r="AF61" s="227">
        <v>0.40650406504065401</v>
      </c>
      <c r="AG61" s="227">
        <v>20.242914979757099</v>
      </c>
      <c r="AH61" s="227">
        <v>29.838709677419399</v>
      </c>
      <c r="AI61" s="227">
        <v>28.514056224899601</v>
      </c>
      <c r="AJ61" s="227">
        <v>23.2931726907631</v>
      </c>
      <c r="AK61" s="227">
        <v>15.6</v>
      </c>
      <c r="AL61" s="227">
        <v>15.8</v>
      </c>
      <c r="AM61" s="227">
        <v>17.372881355932201</v>
      </c>
      <c r="AN61" s="246">
        <v>32.6666666666667</v>
      </c>
      <c r="AP61" s="441"/>
      <c r="AQ61" s="441"/>
      <c r="AR61" s="441"/>
      <c r="AS61" s="441"/>
      <c r="AT61" s="441"/>
      <c r="AU61" s="441"/>
      <c r="AV61" s="441"/>
      <c r="AW61" s="441"/>
      <c r="AX61" s="72"/>
      <c r="AY61" s="72"/>
      <c r="AZ61" s="72"/>
      <c r="BA61" s="72"/>
    </row>
    <row r="62" spans="1:53">
      <c r="A62" s="367" t="s">
        <v>112</v>
      </c>
      <c r="B62" s="364">
        <v>39.436619718309899</v>
      </c>
      <c r="C62" s="364">
        <v>6.7</v>
      </c>
      <c r="D62" s="364">
        <v>19.399999999999999</v>
      </c>
      <c r="E62" s="227">
        <v>-64.3</v>
      </c>
      <c r="F62" s="227">
        <v>28.2</v>
      </c>
      <c r="G62" s="227">
        <v>42.156862745098003</v>
      </c>
      <c r="H62" s="227">
        <v>32.317073170731703</v>
      </c>
      <c r="I62" s="227">
        <v>32.35</v>
      </c>
      <c r="J62" s="227">
        <v>40</v>
      </c>
      <c r="K62" s="227">
        <v>50.65</v>
      </c>
      <c r="L62" s="227">
        <v>13.05</v>
      </c>
      <c r="M62" s="227">
        <v>5.6</v>
      </c>
      <c r="N62" s="227">
        <v>33.950000000000003</v>
      </c>
      <c r="O62" s="227">
        <v>26.65</v>
      </c>
      <c r="P62" s="227">
        <v>19.45</v>
      </c>
      <c r="Q62" s="227">
        <v>21.8</v>
      </c>
      <c r="R62" s="266">
        <v>16.2</v>
      </c>
      <c r="S62" s="227">
        <v>28.5</v>
      </c>
      <c r="T62" s="227">
        <v>44.4</v>
      </c>
      <c r="U62" s="227">
        <v>6.7</v>
      </c>
      <c r="V62" s="227">
        <v>5.0999999999999996</v>
      </c>
      <c r="W62" s="227">
        <v>27.3</v>
      </c>
      <c r="X62" s="227">
        <v>29.2338709677419</v>
      </c>
      <c r="Y62" s="227">
        <v>15.9751037344398</v>
      </c>
      <c r="Z62" s="227">
        <v>-5.7203389830508504</v>
      </c>
      <c r="AA62" s="227">
        <v>31.854838709677399</v>
      </c>
      <c r="AB62" s="227">
        <v>10.2822580645161</v>
      </c>
      <c r="AC62" s="227">
        <v>23.6</v>
      </c>
      <c r="AD62" s="227">
        <v>10.8</v>
      </c>
      <c r="AE62" s="227">
        <v>26.9076305220884</v>
      </c>
      <c r="AF62" s="227">
        <v>29.471544715447202</v>
      </c>
      <c r="AG62" s="227">
        <v>31.1740890688259</v>
      </c>
      <c r="AH62" s="227">
        <v>36.088709677419402</v>
      </c>
      <c r="AI62" s="227">
        <v>41.365461847389597</v>
      </c>
      <c r="AJ62" s="227">
        <v>39.357429718875501</v>
      </c>
      <c r="AK62" s="227">
        <v>50</v>
      </c>
      <c r="AL62" s="227">
        <v>42.6</v>
      </c>
      <c r="AM62" s="227">
        <v>34.322033898305101</v>
      </c>
      <c r="AN62" s="246">
        <v>44.2222222222222</v>
      </c>
      <c r="AP62" s="441"/>
      <c r="AQ62" s="441"/>
      <c r="AR62" s="441"/>
      <c r="AS62" s="441"/>
      <c r="AT62" s="441"/>
      <c r="AU62" s="441"/>
      <c r="AV62" s="441"/>
      <c r="AW62" s="441"/>
      <c r="AX62" s="72"/>
      <c r="AY62" s="72"/>
      <c r="AZ62" s="72"/>
      <c r="BA62" s="72"/>
    </row>
    <row r="63" spans="1:53">
      <c r="A63" s="367" t="s">
        <v>113</v>
      </c>
      <c r="B63" s="364">
        <v>54.577464788732399</v>
      </c>
      <c r="C63" s="364">
        <v>36.5</v>
      </c>
      <c r="D63" s="364">
        <v>38.5</v>
      </c>
      <c r="E63" s="227">
        <v>49.6</v>
      </c>
      <c r="F63" s="227">
        <v>-36.700000000000003</v>
      </c>
      <c r="G63" s="227">
        <v>53.921568627451002</v>
      </c>
      <c r="H63" s="227">
        <v>38.109756097560997</v>
      </c>
      <c r="I63" s="227">
        <v>41.3</v>
      </c>
      <c r="J63" s="227">
        <v>54.25</v>
      </c>
      <c r="K63" s="227">
        <v>57.5</v>
      </c>
      <c r="L63" s="227">
        <v>36.299999999999997</v>
      </c>
      <c r="M63" s="227">
        <v>63.45</v>
      </c>
      <c r="N63" s="227">
        <v>51.55</v>
      </c>
      <c r="O63" s="227">
        <v>39.549999999999997</v>
      </c>
      <c r="P63" s="227">
        <v>38.65</v>
      </c>
      <c r="Q63" s="227">
        <v>38.4</v>
      </c>
      <c r="R63" s="266">
        <v>26.55</v>
      </c>
      <c r="S63" s="227">
        <v>44.7</v>
      </c>
      <c r="T63" s="227">
        <v>56</v>
      </c>
      <c r="U63" s="227">
        <v>38.35</v>
      </c>
      <c r="V63" s="227">
        <v>41.2</v>
      </c>
      <c r="W63" s="227">
        <v>48.3</v>
      </c>
      <c r="X63" s="227">
        <v>54.637096774193601</v>
      </c>
      <c r="Y63" s="227">
        <v>30.082987551867198</v>
      </c>
      <c r="Z63" s="227">
        <v>-9.3220338983050901</v>
      </c>
      <c r="AA63" s="227">
        <v>40.725806451612897</v>
      </c>
      <c r="AB63" s="227">
        <v>18.346774193548399</v>
      </c>
      <c r="AC63" s="227">
        <v>29</v>
      </c>
      <c r="AD63" s="227">
        <v>32</v>
      </c>
      <c r="AE63" s="227">
        <v>34.939759036144601</v>
      </c>
      <c r="AF63" s="227">
        <v>40.4471544715447</v>
      </c>
      <c r="AG63" s="227">
        <v>43.927125506072898</v>
      </c>
      <c r="AH63" s="227">
        <v>56.048387096774199</v>
      </c>
      <c r="AI63" s="227">
        <v>57.2289156626506</v>
      </c>
      <c r="AJ63" s="227">
        <v>60.441767068273101</v>
      </c>
      <c r="AK63" s="227">
        <v>63.2</v>
      </c>
      <c r="AL63" s="227">
        <v>61.4</v>
      </c>
      <c r="AM63" s="227">
        <v>53.6016949152542</v>
      </c>
      <c r="AN63" s="246">
        <v>58.8888888888889</v>
      </c>
      <c r="AP63" s="441"/>
      <c r="AQ63" s="441"/>
      <c r="AR63" s="441"/>
      <c r="AS63" s="441"/>
      <c r="AT63" s="441"/>
      <c r="AU63" s="441"/>
      <c r="AV63" s="441"/>
      <c r="AW63" s="441"/>
      <c r="AX63" s="72"/>
      <c r="AY63" s="72"/>
      <c r="AZ63" s="72"/>
      <c r="BA63" s="72"/>
    </row>
    <row r="64" spans="1:53">
      <c r="A64" s="374" t="s">
        <v>114</v>
      </c>
      <c r="B64" s="370">
        <v>82.746478873239397</v>
      </c>
      <c r="C64" s="370">
        <v>73.75</v>
      </c>
      <c r="D64" s="370">
        <v>63.9</v>
      </c>
      <c r="E64" s="373">
        <v>69.8</v>
      </c>
      <c r="F64" s="373">
        <v>-7.7</v>
      </c>
      <c r="G64" s="373">
        <v>74.754901960784295</v>
      </c>
      <c r="H64" s="373">
        <v>82.012195121951194</v>
      </c>
      <c r="I64" s="373">
        <v>85.1</v>
      </c>
      <c r="J64" s="373">
        <v>40.049999999999997</v>
      </c>
      <c r="K64" s="373">
        <v>84.55</v>
      </c>
      <c r="L64" s="373">
        <v>60.95</v>
      </c>
      <c r="M64" s="373">
        <v>18.45</v>
      </c>
      <c r="N64" s="373">
        <v>87.35</v>
      </c>
      <c r="O64" s="373">
        <v>77.3</v>
      </c>
      <c r="P64" s="373">
        <v>74.650000000000006</v>
      </c>
      <c r="Q64" s="373">
        <v>79.849999999999994</v>
      </c>
      <c r="R64" s="373">
        <v>78.8</v>
      </c>
      <c r="S64" s="373">
        <v>65.2</v>
      </c>
      <c r="T64" s="373">
        <v>80</v>
      </c>
      <c r="U64" s="373">
        <v>72.849999999999994</v>
      </c>
      <c r="V64" s="373">
        <v>63.05</v>
      </c>
      <c r="W64" s="373">
        <v>72.45</v>
      </c>
      <c r="X64" s="373">
        <v>69.959677419354804</v>
      </c>
      <c r="Y64" s="373">
        <v>67.427385892116206</v>
      </c>
      <c r="Z64" s="373">
        <v>63.135593220338997</v>
      </c>
      <c r="AA64" s="373">
        <v>81.25</v>
      </c>
      <c r="AB64" s="373">
        <v>77.2177419354839</v>
      </c>
      <c r="AC64" s="373">
        <v>79.8</v>
      </c>
      <c r="AD64" s="373">
        <v>82.4</v>
      </c>
      <c r="AE64" s="373">
        <v>74.497991967871499</v>
      </c>
      <c r="AF64" s="373">
        <v>59.5528455284553</v>
      </c>
      <c r="AG64" s="373">
        <v>65.991902834008101</v>
      </c>
      <c r="AH64" s="373">
        <v>66.733870967741893</v>
      </c>
      <c r="AI64" s="373">
        <v>82.329317269076299</v>
      </c>
      <c r="AJ64" s="373">
        <v>75.301204819277103</v>
      </c>
      <c r="AK64" s="373">
        <v>76</v>
      </c>
      <c r="AL64" s="373">
        <v>80.2</v>
      </c>
      <c r="AM64" s="373">
        <v>79.237288135593204</v>
      </c>
      <c r="AN64" s="392">
        <v>85.7777777777778</v>
      </c>
      <c r="AP64" s="441"/>
      <c r="AQ64" s="441"/>
      <c r="AR64" s="441"/>
      <c r="AS64" s="441"/>
      <c r="AT64" s="441"/>
      <c r="AU64" s="441"/>
      <c r="AV64" s="441"/>
      <c r="AW64" s="441"/>
      <c r="AX64" s="72"/>
      <c r="AY64" s="72"/>
      <c r="AZ64" s="72"/>
      <c r="BA64" s="72"/>
    </row>
    <row r="65" spans="1:53" s="282" customFormat="1">
      <c r="A65" s="652" t="s">
        <v>200</v>
      </c>
      <c r="B65" s="653"/>
      <c r="C65" s="653"/>
      <c r="D65" s="653"/>
      <c r="E65" s="653"/>
      <c r="F65" s="653"/>
      <c r="G65" s="653"/>
      <c r="H65" s="653"/>
      <c r="I65" s="653"/>
      <c r="J65" s="653"/>
      <c r="K65" s="653"/>
      <c r="L65" s="653"/>
      <c r="M65" s="653"/>
      <c r="N65" s="653"/>
      <c r="O65" s="266"/>
      <c r="P65" s="266"/>
      <c r="Q65" s="266"/>
      <c r="R65" s="266"/>
      <c r="S65" s="266"/>
      <c r="T65" s="266"/>
      <c r="U65" s="227"/>
      <c r="V65" s="227"/>
      <c r="W65" s="266"/>
      <c r="X65" s="227"/>
      <c r="Y65" s="227"/>
      <c r="Z65" s="227"/>
      <c r="AA65" s="227"/>
      <c r="AB65" s="227"/>
      <c r="AC65" s="227"/>
      <c r="AD65" s="227"/>
      <c r="AE65" s="227"/>
      <c r="AF65" s="227"/>
      <c r="AG65" s="266"/>
      <c r="AH65" s="266"/>
      <c r="AI65" s="266"/>
      <c r="AJ65" s="266"/>
      <c r="AK65" s="227"/>
      <c r="AL65" s="227"/>
      <c r="AM65" s="227"/>
      <c r="AN65" s="246"/>
      <c r="AP65" s="442"/>
      <c r="AQ65" s="442"/>
      <c r="AR65" s="442"/>
      <c r="AS65" s="442"/>
      <c r="AT65" s="442"/>
      <c r="AU65" s="442"/>
      <c r="AV65" s="442"/>
      <c r="AW65" s="442"/>
      <c r="AX65" s="72"/>
      <c r="AY65" s="72"/>
      <c r="AZ65" s="72"/>
      <c r="BA65" s="72"/>
    </row>
    <row r="66" spans="1:53">
      <c r="A66" s="367" t="s">
        <v>117</v>
      </c>
      <c r="B66" s="398">
        <v>39.436619718309899</v>
      </c>
      <c r="C66" s="399">
        <v>36.9</v>
      </c>
      <c r="D66" s="364">
        <v>19</v>
      </c>
      <c r="E66" s="227">
        <v>15.1</v>
      </c>
      <c r="F66" s="227">
        <v>54</v>
      </c>
      <c r="G66" s="227">
        <v>-18.137254901960802</v>
      </c>
      <c r="H66" s="227">
        <v>9.7560975609756095</v>
      </c>
      <c r="I66" s="227">
        <v>18.8</v>
      </c>
      <c r="J66" s="266">
        <v>27.7</v>
      </c>
      <c r="K66" s="227">
        <v>12.2</v>
      </c>
      <c r="L66" s="406">
        <v>20.8</v>
      </c>
      <c r="M66" s="232">
        <v>21.5</v>
      </c>
      <c r="N66" s="227">
        <v>7.9</v>
      </c>
      <c r="O66" s="266">
        <v>16.5</v>
      </c>
      <c r="P66" s="266">
        <v>3.7</v>
      </c>
      <c r="Q66" s="266">
        <v>13.4</v>
      </c>
      <c r="R66" s="266">
        <v>-4.0999999999999996</v>
      </c>
      <c r="S66" s="266">
        <v>9.3000000000000007</v>
      </c>
      <c r="T66" s="266">
        <v>-2.4</v>
      </c>
      <c r="U66" s="227">
        <v>-3.6</v>
      </c>
      <c r="V66" s="227">
        <v>-8.4</v>
      </c>
      <c r="W66" s="266">
        <v>-11.5</v>
      </c>
      <c r="X66" s="227">
        <v>-11.693548387096801</v>
      </c>
      <c r="Y66" s="227">
        <v>-14.5228215767635</v>
      </c>
      <c r="Z66" s="227">
        <v>36.170212765957402</v>
      </c>
      <c r="AA66" s="227">
        <v>0</v>
      </c>
      <c r="AB66" s="227">
        <v>-0.80645161290322398</v>
      </c>
      <c r="AC66" s="227">
        <v>-10</v>
      </c>
      <c r="AD66" s="227">
        <v>-5.2</v>
      </c>
      <c r="AE66" s="227">
        <v>-26.506024096385499</v>
      </c>
      <c r="AF66" s="227">
        <v>-3.2520325203252001</v>
      </c>
      <c r="AG66" s="227">
        <v>-8.9068825910931206</v>
      </c>
      <c r="AH66" s="227">
        <v>-9.67741935483871</v>
      </c>
      <c r="AI66" s="227">
        <v>-34.136546184738997</v>
      </c>
      <c r="AJ66" s="227">
        <v>-39.357429718875501</v>
      </c>
      <c r="AK66" s="227">
        <v>-37.200000000000003</v>
      </c>
      <c r="AL66" s="227">
        <v>-35.6</v>
      </c>
      <c r="AM66" s="227">
        <v>-28.389830508474599</v>
      </c>
      <c r="AN66" s="246">
        <v>-33.7777777777778</v>
      </c>
      <c r="AP66" s="441"/>
      <c r="AQ66" s="441"/>
      <c r="AR66" s="441"/>
      <c r="AS66" s="441"/>
      <c r="AT66" s="441"/>
      <c r="AU66" s="441"/>
      <c r="AV66" s="441"/>
      <c r="AW66" s="441"/>
      <c r="AX66" s="72"/>
      <c r="AY66" s="72"/>
      <c r="AZ66" s="72"/>
      <c r="BA66" s="72"/>
    </row>
    <row r="67" spans="1:53">
      <c r="A67" s="367" t="s">
        <v>118</v>
      </c>
      <c r="B67" s="364">
        <v>-14.084507042253501</v>
      </c>
      <c r="C67" s="399">
        <v>-5.3</v>
      </c>
      <c r="D67" s="364">
        <v>15.1</v>
      </c>
      <c r="E67" s="227">
        <v>11.9</v>
      </c>
      <c r="F67" s="227">
        <v>51.6</v>
      </c>
      <c r="G67" s="227">
        <v>17.647058823529399</v>
      </c>
      <c r="H67" s="227">
        <v>5.5</v>
      </c>
      <c r="I67" s="266">
        <v>12.5</v>
      </c>
      <c r="J67" s="266">
        <v>5.7</v>
      </c>
      <c r="K67" s="227">
        <v>-24.4</v>
      </c>
      <c r="L67" s="227">
        <v>6</v>
      </c>
      <c r="M67" s="232">
        <v>1.6</v>
      </c>
      <c r="N67" s="227">
        <v>-0.5</v>
      </c>
      <c r="O67" s="266">
        <v>3.3</v>
      </c>
      <c r="P67" s="266">
        <v>-1.6</v>
      </c>
      <c r="Q67" s="266">
        <v>50.4</v>
      </c>
      <c r="R67" s="266">
        <v>27.5</v>
      </c>
      <c r="S67" s="266">
        <v>9.6999999999999993</v>
      </c>
      <c r="T67" s="266">
        <v>46.4</v>
      </c>
      <c r="U67" s="227">
        <v>9.6999999999999993</v>
      </c>
      <c r="V67" s="227">
        <v>38.9</v>
      </c>
      <c r="W67" s="266">
        <v>33.799999999999997</v>
      </c>
      <c r="X67" s="227">
        <v>34.677419354838698</v>
      </c>
      <c r="Y67" s="227">
        <v>35.684647302904601</v>
      </c>
      <c r="Z67" s="227">
        <v>33.191489361702097</v>
      </c>
      <c r="AA67" s="227">
        <v>17.338709677419399</v>
      </c>
      <c r="AB67" s="227">
        <v>6.0483870967742002</v>
      </c>
      <c r="AC67" s="227">
        <v>16</v>
      </c>
      <c r="AD67" s="227">
        <v>16.399999999999999</v>
      </c>
      <c r="AE67" s="227">
        <v>21.285140562249001</v>
      </c>
      <c r="AF67" s="227">
        <v>2.8455284552845499</v>
      </c>
      <c r="AG67" s="227">
        <v>4.0485829959514197</v>
      </c>
      <c r="AH67" s="227">
        <v>12.9032258064516</v>
      </c>
      <c r="AI67" s="227">
        <v>11.2449799196787</v>
      </c>
      <c r="AJ67" s="227">
        <v>30.923694779116499</v>
      </c>
      <c r="AK67" s="227">
        <v>24.4</v>
      </c>
      <c r="AL67" s="227">
        <v>35.200000000000003</v>
      </c>
      <c r="AM67" s="227">
        <v>16.1016949152542</v>
      </c>
      <c r="AN67" s="246">
        <v>30.6666666666667</v>
      </c>
      <c r="AP67" s="441"/>
      <c r="AQ67" s="441"/>
      <c r="AR67" s="441"/>
      <c r="AS67" s="441"/>
      <c r="AT67" s="441"/>
      <c r="AU67" s="441"/>
      <c r="AV67" s="441"/>
      <c r="AW67" s="441"/>
      <c r="AX67" s="72"/>
      <c r="AY67" s="72"/>
      <c r="AZ67" s="72"/>
      <c r="BA67" s="72"/>
    </row>
    <row r="68" spans="1:53">
      <c r="A68" s="367" t="s">
        <v>119</v>
      </c>
      <c r="B68" s="364">
        <v>-33.098591549295797</v>
      </c>
      <c r="C68" s="364">
        <v>-18.8</v>
      </c>
      <c r="D68" s="364">
        <v>-34.1</v>
      </c>
      <c r="E68" s="227">
        <v>-34.9</v>
      </c>
      <c r="F68" s="227">
        <v>-8.9</v>
      </c>
      <c r="G68" s="227">
        <v>-12.7450980392157</v>
      </c>
      <c r="H68" s="227">
        <v>-33.536585365853703</v>
      </c>
      <c r="I68" s="266">
        <v>-27.1</v>
      </c>
      <c r="J68" s="266">
        <v>6.6</v>
      </c>
      <c r="K68" s="227">
        <v>-36.6</v>
      </c>
      <c r="L68" s="227">
        <v>-35.200000000000003</v>
      </c>
      <c r="M68" s="227">
        <v>2.2000000000000002</v>
      </c>
      <c r="N68" s="227">
        <v>-18.899999999999999</v>
      </c>
      <c r="O68" s="227">
        <v>-13.2</v>
      </c>
      <c r="P68" s="227">
        <v>-0.5</v>
      </c>
      <c r="Q68" s="227">
        <v>13</v>
      </c>
      <c r="R68" s="227">
        <v>22.6</v>
      </c>
      <c r="S68" s="227">
        <v>-1.6</v>
      </c>
      <c r="T68" s="227">
        <v>22.4</v>
      </c>
      <c r="U68" s="227">
        <v>-9.6999999999999993</v>
      </c>
      <c r="V68" s="227">
        <v>-4.8</v>
      </c>
      <c r="W68" s="227">
        <v>4.9000000000000004</v>
      </c>
      <c r="X68" s="227">
        <v>-2.0161290322580698</v>
      </c>
      <c r="Y68" s="227">
        <v>-13.2780082987552</v>
      </c>
      <c r="Z68" s="227">
        <v>30.638297872340399</v>
      </c>
      <c r="AA68" s="227">
        <v>-4.0322580645161299</v>
      </c>
      <c r="AB68" s="227">
        <v>8.4677419354838701</v>
      </c>
      <c r="AC68" s="227">
        <v>8.8000000000000007</v>
      </c>
      <c r="AD68" s="227">
        <v>-14.8</v>
      </c>
      <c r="AE68" s="227">
        <v>16.0642570281125</v>
      </c>
      <c r="AF68" s="227">
        <v>10.162601626016301</v>
      </c>
      <c r="AG68" s="227">
        <v>-0.80971659919028505</v>
      </c>
      <c r="AH68" s="227">
        <v>-11.693548387096801</v>
      </c>
      <c r="AI68" s="227">
        <v>17.670682730923701</v>
      </c>
      <c r="AJ68" s="227">
        <v>-6.0240963855421699</v>
      </c>
      <c r="AK68" s="227">
        <v>9.6</v>
      </c>
      <c r="AL68" s="227">
        <v>-17.2</v>
      </c>
      <c r="AM68" s="227">
        <v>-27.542372881355899</v>
      </c>
      <c r="AN68" s="246">
        <v>-7.1111111111111098</v>
      </c>
      <c r="AP68" s="441"/>
      <c r="AQ68" s="441"/>
      <c r="AR68" s="441"/>
      <c r="AS68" s="441"/>
      <c r="AT68" s="441"/>
      <c r="AU68" s="441"/>
      <c r="AV68" s="441"/>
      <c r="AW68" s="441"/>
      <c r="AX68" s="72"/>
      <c r="AY68" s="72"/>
      <c r="AZ68" s="72"/>
      <c r="BA68" s="72"/>
    </row>
    <row r="69" spans="1:53" s="282" customFormat="1">
      <c r="A69" s="651" t="s">
        <v>201</v>
      </c>
      <c r="B69" s="633"/>
      <c r="C69" s="633"/>
      <c r="D69" s="633"/>
      <c r="E69" s="633"/>
      <c r="F69" s="633"/>
      <c r="G69" s="633"/>
      <c r="H69" s="633"/>
      <c r="I69" s="633"/>
      <c r="J69" s="633"/>
      <c r="K69" s="633"/>
      <c r="L69" s="633"/>
      <c r="M69" s="633"/>
      <c r="N69" s="633"/>
      <c r="O69" s="391"/>
      <c r="P69" s="391"/>
      <c r="Q69" s="391"/>
      <c r="R69" s="391"/>
      <c r="S69" s="391"/>
      <c r="T69" s="391"/>
      <c r="U69" s="383"/>
      <c r="V69" s="383"/>
      <c r="W69" s="391"/>
      <c r="X69" s="383"/>
      <c r="Y69" s="383"/>
      <c r="Z69" s="383"/>
      <c r="AA69" s="383"/>
      <c r="AB69" s="383"/>
      <c r="AC69" s="383"/>
      <c r="AD69" s="383"/>
      <c r="AE69" s="383"/>
      <c r="AF69" s="383"/>
      <c r="AG69" s="391"/>
      <c r="AH69" s="391"/>
      <c r="AI69" s="391"/>
      <c r="AJ69" s="391"/>
      <c r="AK69" s="383"/>
      <c r="AL69" s="383"/>
      <c r="AM69" s="383"/>
      <c r="AN69" s="390"/>
      <c r="AP69" s="442"/>
      <c r="AQ69" s="442"/>
      <c r="AR69" s="442"/>
      <c r="AS69" s="442"/>
      <c r="AT69" s="442"/>
      <c r="AU69" s="442"/>
      <c r="AV69" s="442"/>
      <c r="AW69" s="442"/>
      <c r="AX69" s="72"/>
      <c r="AY69" s="72"/>
      <c r="AZ69" s="72"/>
      <c r="BA69" s="72"/>
    </row>
    <row r="70" spans="1:53">
      <c r="A70" s="367" t="s">
        <v>117</v>
      </c>
      <c r="B70" s="398">
        <v>50</v>
      </c>
      <c r="C70" s="399">
        <v>13.4</v>
      </c>
      <c r="D70" s="364">
        <v>-29.4</v>
      </c>
      <c r="E70" s="227">
        <v>-27</v>
      </c>
      <c r="F70" s="227">
        <v>-25.8</v>
      </c>
      <c r="G70" s="227">
        <v>13.235294117647101</v>
      </c>
      <c r="H70" s="227">
        <v>15.243902439024399</v>
      </c>
      <c r="I70" s="266">
        <v>0.69999999999999896</v>
      </c>
      <c r="J70" s="266">
        <v>56.2</v>
      </c>
      <c r="K70" s="227">
        <v>-20.9</v>
      </c>
      <c r="L70" s="406">
        <v>-23.8</v>
      </c>
      <c r="M70" s="232">
        <v>11.5</v>
      </c>
      <c r="N70" s="227">
        <v>-24.8</v>
      </c>
      <c r="O70" s="266">
        <v>-18.7</v>
      </c>
      <c r="P70" s="266">
        <v>-0.60000000000000098</v>
      </c>
      <c r="Q70" s="266">
        <v>14.2</v>
      </c>
      <c r="R70" s="266">
        <v>-5.3</v>
      </c>
      <c r="S70" s="266">
        <v>16.899999999999999</v>
      </c>
      <c r="T70" s="266">
        <v>19.600000000000001</v>
      </c>
      <c r="U70" s="227">
        <v>-7.2</v>
      </c>
      <c r="V70" s="227">
        <v>-7.6</v>
      </c>
      <c r="W70" s="227">
        <v>-7</v>
      </c>
      <c r="X70" s="227">
        <v>2.8225806451612798</v>
      </c>
      <c r="Y70" s="227">
        <v>-12.0331950207469</v>
      </c>
      <c r="Z70" s="227">
        <v>44.680851063829799</v>
      </c>
      <c r="AA70" s="227">
        <v>9.67741935483871</v>
      </c>
      <c r="AB70" s="227">
        <v>4.8387096774193497</v>
      </c>
      <c r="AC70" s="227">
        <v>5.2</v>
      </c>
      <c r="AD70" s="227">
        <v>-1.6</v>
      </c>
      <c r="AE70" s="227">
        <v>-22.4899598393574</v>
      </c>
      <c r="AF70" s="227">
        <v>13.821138211382101</v>
      </c>
      <c r="AG70" s="227">
        <v>1.2145748987854299</v>
      </c>
      <c r="AH70" s="227">
        <v>-5.2419354838709697</v>
      </c>
      <c r="AI70" s="227">
        <v>-9.2369477911646598</v>
      </c>
      <c r="AJ70" s="227">
        <v>-30.923694779116499</v>
      </c>
      <c r="AK70" s="227">
        <v>-14.8</v>
      </c>
      <c r="AL70" s="227">
        <v>-15.6</v>
      </c>
      <c r="AM70" s="227">
        <v>-3.3898305084745699</v>
      </c>
      <c r="AN70" s="246">
        <v>15.5555555555556</v>
      </c>
      <c r="AP70" s="441"/>
      <c r="AQ70" s="441"/>
      <c r="AR70" s="441"/>
      <c r="AS70" s="441"/>
      <c r="AT70" s="441"/>
      <c r="AU70" s="441"/>
      <c r="AV70" s="441"/>
      <c r="AW70" s="441"/>
      <c r="AX70" s="72"/>
      <c r="AY70" s="72"/>
      <c r="AZ70" s="72"/>
      <c r="BA70" s="72"/>
    </row>
    <row r="71" spans="1:53">
      <c r="A71" s="367" t="s">
        <v>118</v>
      </c>
      <c r="B71" s="364">
        <v>-52.112676056338003</v>
      </c>
      <c r="C71" s="399">
        <v>-52.4</v>
      </c>
      <c r="D71" s="364">
        <v>-21.4</v>
      </c>
      <c r="E71" s="227">
        <v>-29.4</v>
      </c>
      <c r="F71" s="227">
        <v>-79.8</v>
      </c>
      <c r="G71" s="227">
        <v>-24.019607843137301</v>
      </c>
      <c r="H71" s="227">
        <v>-20.731707317073202</v>
      </c>
      <c r="I71" s="266">
        <v>-36.1</v>
      </c>
      <c r="J71" s="266">
        <v>-18.100000000000001</v>
      </c>
      <c r="K71" s="227">
        <v>23.8</v>
      </c>
      <c r="L71" s="227">
        <v>3.6</v>
      </c>
      <c r="M71" s="232">
        <v>-22.6</v>
      </c>
      <c r="N71" s="227">
        <v>-18.399999999999999</v>
      </c>
      <c r="O71" s="266">
        <v>-2.8</v>
      </c>
      <c r="P71" s="266">
        <v>-14.3</v>
      </c>
      <c r="Q71" s="266">
        <v>14.2</v>
      </c>
      <c r="R71" s="266">
        <v>7.4000000000000101</v>
      </c>
      <c r="S71" s="266">
        <v>7.6</v>
      </c>
      <c r="T71" s="266">
        <v>16.8</v>
      </c>
      <c r="U71" s="227">
        <v>-4.8</v>
      </c>
      <c r="V71" s="227">
        <v>26.5</v>
      </c>
      <c r="W71" s="227">
        <v>30.5</v>
      </c>
      <c r="X71" s="227">
        <v>27.419354838709701</v>
      </c>
      <c r="Y71" s="227">
        <v>21.991701244813299</v>
      </c>
      <c r="Z71" s="227">
        <v>24.255319148936199</v>
      </c>
      <c r="AA71" s="227">
        <v>14.919354838709699</v>
      </c>
      <c r="AB71" s="227">
        <v>8.0645161290322598</v>
      </c>
      <c r="AC71" s="227">
        <v>8.8000000000000007</v>
      </c>
      <c r="AD71" s="227">
        <v>-2.4</v>
      </c>
      <c r="AE71" s="227">
        <v>-9.2369477911646598</v>
      </c>
      <c r="AF71" s="227">
        <v>-6.09756097560975</v>
      </c>
      <c r="AG71" s="227">
        <v>0.40485829959514102</v>
      </c>
      <c r="AH71" s="227">
        <v>-4.0322580645161299</v>
      </c>
      <c r="AI71" s="227">
        <v>-8.0321285140562306</v>
      </c>
      <c r="AJ71" s="227">
        <v>23.2931726907631</v>
      </c>
      <c r="AK71" s="227">
        <v>14</v>
      </c>
      <c r="AL71" s="227">
        <v>18.8</v>
      </c>
      <c r="AM71" s="227">
        <v>-14.4067796610169</v>
      </c>
      <c r="AN71" s="246">
        <v>4</v>
      </c>
      <c r="AP71" s="441"/>
      <c r="AQ71" s="441"/>
      <c r="AR71" s="441"/>
      <c r="AS71" s="441"/>
      <c r="AT71" s="441"/>
      <c r="AU71" s="441"/>
      <c r="AV71" s="441"/>
      <c r="AW71" s="441"/>
      <c r="AX71" s="72"/>
      <c r="AY71" s="72"/>
      <c r="AZ71" s="72"/>
      <c r="BA71" s="72"/>
    </row>
    <row r="72" spans="1:53">
      <c r="A72" s="374" t="s">
        <v>119</v>
      </c>
      <c r="B72" s="370">
        <v>-51.408450704225402</v>
      </c>
      <c r="C72" s="370">
        <v>-26.2</v>
      </c>
      <c r="D72" s="370">
        <v>-32.5</v>
      </c>
      <c r="E72" s="373">
        <v>-34.9</v>
      </c>
      <c r="F72" s="373">
        <v>-17.7</v>
      </c>
      <c r="G72" s="373">
        <v>-24.509803921568601</v>
      </c>
      <c r="H72" s="373">
        <v>-47.560975609756099</v>
      </c>
      <c r="I72" s="386">
        <v>-29.9</v>
      </c>
      <c r="J72" s="386">
        <v>6.7</v>
      </c>
      <c r="K72" s="373">
        <v>-30.3</v>
      </c>
      <c r="L72" s="373">
        <v>-1.2</v>
      </c>
      <c r="M72" s="373">
        <v>-6.1</v>
      </c>
      <c r="N72" s="373">
        <v>-5.8</v>
      </c>
      <c r="O72" s="373">
        <v>-3.9</v>
      </c>
      <c r="P72" s="373">
        <v>-18.600000000000001</v>
      </c>
      <c r="Q72" s="373">
        <v>5.7</v>
      </c>
      <c r="R72" s="373">
        <v>8.6</v>
      </c>
      <c r="S72" s="373">
        <v>6.9</v>
      </c>
      <c r="T72" s="373">
        <v>-1.6</v>
      </c>
      <c r="U72" s="373">
        <v>-13.7</v>
      </c>
      <c r="V72" s="373">
        <v>-10.8</v>
      </c>
      <c r="W72" s="373">
        <v>-2.1</v>
      </c>
      <c r="X72" s="373">
        <v>-0.80645161290323097</v>
      </c>
      <c r="Y72" s="373">
        <v>-13.2780082987552</v>
      </c>
      <c r="Z72" s="373">
        <v>30.212765957446798</v>
      </c>
      <c r="AA72" s="373">
        <v>-5.6451612903225801</v>
      </c>
      <c r="AB72" s="373">
        <v>-0.40322580645161599</v>
      </c>
      <c r="AC72" s="373">
        <v>6.8</v>
      </c>
      <c r="AD72" s="373">
        <v>-31.2</v>
      </c>
      <c r="AE72" s="373">
        <v>-16.867469879518101</v>
      </c>
      <c r="AF72" s="373">
        <v>-17.0731707317073</v>
      </c>
      <c r="AG72" s="373">
        <v>-11.336032388664</v>
      </c>
      <c r="AH72" s="373">
        <v>-14.1129032258065</v>
      </c>
      <c r="AI72" s="373">
        <v>-2.8112449799196799</v>
      </c>
      <c r="AJ72" s="373">
        <v>-2.4096385542168699</v>
      </c>
      <c r="AK72" s="373">
        <v>4</v>
      </c>
      <c r="AL72" s="373">
        <v>-7.2</v>
      </c>
      <c r="AM72" s="373">
        <v>-11.0169491525424</v>
      </c>
      <c r="AN72" s="392">
        <v>-17.7777777777778</v>
      </c>
      <c r="AP72" s="441"/>
      <c r="AQ72" s="441"/>
      <c r="AR72" s="441"/>
      <c r="AS72" s="441"/>
      <c r="AT72" s="441"/>
      <c r="AU72" s="441"/>
      <c r="AV72" s="441"/>
      <c r="AW72" s="441"/>
      <c r="AX72" s="72"/>
      <c r="AY72" s="72"/>
      <c r="AZ72" s="72"/>
      <c r="BA72" s="72"/>
    </row>
    <row r="73" spans="1:53" s="282" customFormat="1">
      <c r="A73" s="651" t="s">
        <v>202</v>
      </c>
      <c r="B73" s="633"/>
      <c r="C73" s="633"/>
      <c r="D73" s="633"/>
      <c r="E73" s="633"/>
      <c r="F73" s="633"/>
      <c r="G73" s="633"/>
      <c r="H73" s="633"/>
      <c r="I73" s="633"/>
      <c r="J73" s="633"/>
      <c r="K73" s="633"/>
      <c r="L73" s="633"/>
      <c r="M73" s="633"/>
      <c r="N73" s="633"/>
      <c r="O73" s="391"/>
      <c r="P73" s="391"/>
      <c r="Q73" s="391"/>
      <c r="R73" s="391"/>
      <c r="S73" s="391"/>
      <c r="T73" s="391"/>
      <c r="U73" s="383"/>
      <c r="V73" s="383"/>
      <c r="W73" s="391"/>
      <c r="X73" s="383"/>
      <c r="Y73" s="383"/>
      <c r="Z73" s="383"/>
      <c r="AA73" s="383"/>
      <c r="AB73" s="383"/>
      <c r="AC73" s="383"/>
      <c r="AD73" s="383"/>
      <c r="AE73" s="227"/>
      <c r="AF73" s="227"/>
      <c r="AG73" s="266"/>
      <c r="AH73" s="266"/>
      <c r="AI73" s="266"/>
      <c r="AJ73" s="266"/>
      <c r="AK73" s="227"/>
      <c r="AL73" s="227"/>
      <c r="AM73" s="227"/>
      <c r="AN73" s="246"/>
      <c r="AP73" s="442"/>
      <c r="AQ73" s="442"/>
      <c r="AR73" s="442"/>
      <c r="AS73" s="442"/>
      <c r="AT73" s="442"/>
      <c r="AU73" s="442"/>
      <c r="AV73" s="442"/>
      <c r="AW73" s="442"/>
      <c r="AX73" s="72"/>
      <c r="AY73" s="72"/>
      <c r="AZ73" s="72"/>
      <c r="BA73" s="72"/>
    </row>
    <row r="74" spans="1:53">
      <c r="A74" s="367" t="s">
        <v>123</v>
      </c>
      <c r="B74" s="364">
        <v>33.098591549295797</v>
      </c>
      <c r="C74" s="364">
        <v>20.805369127516801</v>
      </c>
      <c r="D74" s="364">
        <v>31.746031746031701</v>
      </c>
      <c r="E74" s="227">
        <v>29.365079365079399</v>
      </c>
      <c r="F74" s="227">
        <v>8.0645161290322598</v>
      </c>
      <c r="G74" s="227">
        <v>28.431372549019599</v>
      </c>
      <c r="H74" s="227">
        <v>31.097560975609799</v>
      </c>
      <c r="I74" s="266">
        <v>20.8</v>
      </c>
      <c r="J74" s="266">
        <v>7.6</v>
      </c>
      <c r="K74" s="227">
        <v>17.399999999999999</v>
      </c>
      <c r="L74" s="227">
        <v>18.5</v>
      </c>
      <c r="M74" s="227">
        <v>18.100000000000001</v>
      </c>
      <c r="N74" s="227">
        <v>27.4</v>
      </c>
      <c r="O74" s="266">
        <v>20.9</v>
      </c>
      <c r="P74" s="266">
        <v>22.3</v>
      </c>
      <c r="Q74" s="266">
        <v>19.899999999999999</v>
      </c>
      <c r="R74" s="266">
        <v>21.3</v>
      </c>
      <c r="S74" s="266">
        <v>18.100000000000001</v>
      </c>
      <c r="T74" s="266">
        <v>12</v>
      </c>
      <c r="U74" s="227">
        <v>22.9</v>
      </c>
      <c r="V74" s="227">
        <v>11.2</v>
      </c>
      <c r="W74" s="227">
        <v>16.049382716049301</v>
      </c>
      <c r="X74" s="227">
        <v>15.322580645161301</v>
      </c>
      <c r="Y74" s="227">
        <v>12.8630705394191</v>
      </c>
      <c r="Z74" s="227">
        <v>16.5254237288136</v>
      </c>
      <c r="AA74" s="227">
        <v>24.6963562753036</v>
      </c>
      <c r="AB74" s="227">
        <v>19.758064516129</v>
      </c>
      <c r="AC74" s="227">
        <v>23.2931726907631</v>
      </c>
      <c r="AD74" s="227">
        <v>30.8</v>
      </c>
      <c r="AE74" s="227">
        <v>27.309236947791199</v>
      </c>
      <c r="AF74" s="227">
        <v>21.951219512195099</v>
      </c>
      <c r="AG74" s="227">
        <v>23.886639676113401</v>
      </c>
      <c r="AH74" s="227">
        <v>26.209677419354801</v>
      </c>
      <c r="AI74" s="227">
        <v>21.6867469879518</v>
      </c>
      <c r="AJ74" s="227">
        <v>16.867469879518101</v>
      </c>
      <c r="AK74" s="227">
        <v>21.2</v>
      </c>
      <c r="AL74" s="227">
        <v>25.2</v>
      </c>
      <c r="AM74" s="227">
        <v>31.779661016949198</v>
      </c>
      <c r="AN74" s="246">
        <v>17.7777777777778</v>
      </c>
      <c r="AP74" s="441"/>
      <c r="AQ74" s="441"/>
      <c r="AR74" s="441"/>
      <c r="AS74" s="441"/>
      <c r="AT74" s="441"/>
      <c r="AU74" s="441"/>
      <c r="AV74" s="441"/>
      <c r="AW74" s="441"/>
      <c r="AX74" s="72"/>
      <c r="AY74" s="72"/>
      <c r="AZ74" s="72"/>
      <c r="BA74" s="72"/>
    </row>
    <row r="75" spans="1:53">
      <c r="A75" s="367" t="s">
        <v>125</v>
      </c>
      <c r="B75" s="364">
        <v>2.1126760563380298</v>
      </c>
      <c r="C75" s="364">
        <v>0.67114093959731502</v>
      </c>
      <c r="D75" s="364">
        <v>0</v>
      </c>
      <c r="E75" s="227">
        <v>0</v>
      </c>
      <c r="F75" s="227">
        <v>1.61290322580645</v>
      </c>
      <c r="G75" s="227">
        <v>2.9411764705882399</v>
      </c>
      <c r="H75" s="227">
        <v>0</v>
      </c>
      <c r="I75" s="266">
        <v>6.9</v>
      </c>
      <c r="J75" s="266">
        <v>1</v>
      </c>
      <c r="K75" s="227">
        <v>1.7</v>
      </c>
      <c r="L75" s="227">
        <v>7.1</v>
      </c>
      <c r="M75" s="227">
        <v>7.1</v>
      </c>
      <c r="N75" s="227">
        <v>6.8</v>
      </c>
      <c r="O75" s="266">
        <v>2.2000000000000002</v>
      </c>
      <c r="P75" s="266">
        <v>1.1000000000000001</v>
      </c>
      <c r="Q75" s="266">
        <v>0.4</v>
      </c>
      <c r="R75" s="266">
        <v>0.8</v>
      </c>
      <c r="S75" s="266">
        <v>1.2</v>
      </c>
      <c r="T75" s="266">
        <v>0.8</v>
      </c>
      <c r="U75" s="227">
        <v>1.2</v>
      </c>
      <c r="V75" s="227">
        <v>3.2</v>
      </c>
      <c r="W75" s="227">
        <v>3.7037037037037002</v>
      </c>
      <c r="X75" s="227">
        <v>4.0322580645161299</v>
      </c>
      <c r="Y75" s="227">
        <v>4.1493775933609998</v>
      </c>
      <c r="Z75" s="227">
        <v>1.6949152542372901</v>
      </c>
      <c r="AA75" s="227">
        <v>0.80971659919028305</v>
      </c>
      <c r="AB75" s="227">
        <v>0.40322580645161299</v>
      </c>
      <c r="AC75" s="227">
        <v>0.80321285140562204</v>
      </c>
      <c r="AD75" s="227">
        <v>0.4</v>
      </c>
      <c r="AE75" s="227">
        <v>0.40160642570281102</v>
      </c>
      <c r="AF75" s="227">
        <v>0.81300813008130102</v>
      </c>
      <c r="AG75" s="227">
        <v>0.40485829959514202</v>
      </c>
      <c r="AH75" s="227">
        <v>0.80645161290322598</v>
      </c>
      <c r="AI75" s="227">
        <v>2.4096385542168699</v>
      </c>
      <c r="AJ75" s="227">
        <v>0</v>
      </c>
      <c r="AK75" s="227">
        <v>11.2</v>
      </c>
      <c r="AL75" s="227">
        <v>3.6</v>
      </c>
      <c r="AM75" s="227">
        <v>3.8135593220339001</v>
      </c>
      <c r="AN75" s="246">
        <v>0</v>
      </c>
      <c r="AP75" s="441"/>
      <c r="AQ75" s="441"/>
      <c r="AR75" s="441"/>
      <c r="AS75" s="441"/>
      <c r="AT75" s="441"/>
      <c r="AU75" s="441"/>
      <c r="AV75" s="441"/>
      <c r="AW75" s="441"/>
      <c r="AX75" s="72"/>
      <c r="AY75" s="72"/>
      <c r="AZ75" s="72"/>
      <c r="BA75" s="72"/>
    </row>
    <row r="76" spans="1:53">
      <c r="A76" s="367" t="s">
        <v>126</v>
      </c>
      <c r="B76" s="364">
        <v>3.52112676056338</v>
      </c>
      <c r="C76" s="364">
        <v>11.4093959731544</v>
      </c>
      <c r="D76" s="364">
        <v>4.7619047619047601</v>
      </c>
      <c r="E76" s="227">
        <v>5.6</v>
      </c>
      <c r="F76" s="227">
        <v>4.0322580645161299</v>
      </c>
      <c r="G76" s="227">
        <v>10.294117647058799</v>
      </c>
      <c r="H76" s="227">
        <v>5.48780487804878</v>
      </c>
      <c r="I76" s="266">
        <v>0</v>
      </c>
      <c r="J76" s="266">
        <v>6.7</v>
      </c>
      <c r="K76" s="227">
        <v>5.2</v>
      </c>
      <c r="L76" s="227">
        <v>0</v>
      </c>
      <c r="M76" s="227">
        <v>0</v>
      </c>
      <c r="N76" s="227">
        <v>0</v>
      </c>
      <c r="O76" s="266">
        <v>5.5</v>
      </c>
      <c r="P76" s="266">
        <v>11.2</v>
      </c>
      <c r="Q76" s="266">
        <v>7.3</v>
      </c>
      <c r="R76" s="266">
        <v>7.4</v>
      </c>
      <c r="S76" s="266">
        <v>15.7</v>
      </c>
      <c r="T76" s="266">
        <v>3.2</v>
      </c>
      <c r="U76" s="227">
        <v>5.2</v>
      </c>
      <c r="V76" s="227">
        <v>8.8000000000000007</v>
      </c>
      <c r="W76" s="227">
        <v>7.8189300411522602</v>
      </c>
      <c r="X76" s="227">
        <v>4.8387096774193497</v>
      </c>
      <c r="Y76" s="227">
        <v>6.6390041493775902</v>
      </c>
      <c r="Z76" s="227">
        <v>3.8135593220339001</v>
      </c>
      <c r="AA76" s="227">
        <v>5.6680161943319796</v>
      </c>
      <c r="AB76" s="227">
        <v>6.4516129032258096</v>
      </c>
      <c r="AC76" s="227">
        <v>4.41767068273092</v>
      </c>
      <c r="AD76" s="227">
        <v>2.8</v>
      </c>
      <c r="AE76" s="227">
        <v>4.8192771084337398</v>
      </c>
      <c r="AF76" s="227">
        <v>2.8455284552845499</v>
      </c>
      <c r="AG76" s="227">
        <v>4.0485829959514197</v>
      </c>
      <c r="AH76" s="227">
        <v>9.2741935483870996</v>
      </c>
      <c r="AI76" s="227">
        <v>6.8273092369477899</v>
      </c>
      <c r="AJ76" s="227">
        <v>3.6144578313253</v>
      </c>
      <c r="AK76" s="227">
        <v>7.2</v>
      </c>
      <c r="AL76" s="227">
        <v>4</v>
      </c>
      <c r="AM76" s="227">
        <v>3.3898305084745801</v>
      </c>
      <c r="AN76" s="246">
        <v>5.7777777777777803</v>
      </c>
      <c r="AP76" s="441"/>
      <c r="AQ76" s="441"/>
      <c r="AR76" s="441"/>
      <c r="AS76" s="441"/>
      <c r="AT76" s="441"/>
      <c r="AU76" s="441"/>
      <c r="AV76" s="441"/>
      <c r="AW76" s="441"/>
      <c r="AX76" s="72"/>
      <c r="AY76" s="72"/>
      <c r="AZ76" s="72"/>
      <c r="BA76" s="72"/>
    </row>
    <row r="77" spans="1:53">
      <c r="A77" s="374" t="s">
        <v>127</v>
      </c>
      <c r="B77" s="370">
        <v>61.267605633802802</v>
      </c>
      <c r="C77" s="370">
        <v>67.114093959731505</v>
      </c>
      <c r="D77" s="370">
        <v>63.492063492063501</v>
      </c>
      <c r="E77" s="373">
        <v>65.079365079365104</v>
      </c>
      <c r="F77" s="373">
        <v>86.290322580645196</v>
      </c>
      <c r="G77" s="373">
        <v>57.843137254901997</v>
      </c>
      <c r="H77" s="373">
        <v>63.414634146341498</v>
      </c>
      <c r="I77" s="373">
        <v>72.2</v>
      </c>
      <c r="J77" s="386">
        <v>84.8</v>
      </c>
      <c r="K77" s="373">
        <v>75.599999999999994</v>
      </c>
      <c r="L77" s="373">
        <v>74.400000000000006</v>
      </c>
      <c r="M77" s="373">
        <v>74.7</v>
      </c>
      <c r="N77" s="373">
        <v>65.8</v>
      </c>
      <c r="O77" s="373">
        <v>71.400000000000006</v>
      </c>
      <c r="P77" s="373">
        <v>65.400000000000006</v>
      </c>
      <c r="Q77" s="373">
        <v>72.400000000000006</v>
      </c>
      <c r="R77" s="386">
        <v>70.5</v>
      </c>
      <c r="S77" s="373">
        <v>64.900000000000006</v>
      </c>
      <c r="T77" s="373">
        <v>84</v>
      </c>
      <c r="U77" s="373">
        <v>70.7</v>
      </c>
      <c r="V77" s="373">
        <v>76.7</v>
      </c>
      <c r="W77" s="373">
        <v>72.427983539094598</v>
      </c>
      <c r="X77" s="373">
        <v>75.806451612903203</v>
      </c>
      <c r="Y77" s="373">
        <v>76.348547717842294</v>
      </c>
      <c r="Z77" s="373">
        <v>77.966101694915295</v>
      </c>
      <c r="AA77" s="373">
        <v>68.825910931174107</v>
      </c>
      <c r="AB77" s="373">
        <v>73.387096774193594</v>
      </c>
      <c r="AC77" s="373">
        <v>71.485943775100395</v>
      </c>
      <c r="AD77" s="373">
        <v>66</v>
      </c>
      <c r="AE77" s="227">
        <v>67.469879518072304</v>
      </c>
      <c r="AF77" s="227">
        <v>74.390243902438996</v>
      </c>
      <c r="AG77" s="227">
        <v>71.659919028340099</v>
      </c>
      <c r="AH77" s="227">
        <v>63.709677419354797</v>
      </c>
      <c r="AI77" s="227">
        <v>69.076305220883498</v>
      </c>
      <c r="AJ77" s="227">
        <v>79.518072289156606</v>
      </c>
      <c r="AK77" s="227">
        <v>60.4</v>
      </c>
      <c r="AL77" s="227">
        <v>67.2</v>
      </c>
      <c r="AM77" s="227">
        <v>61.016949152542402</v>
      </c>
      <c r="AN77" s="246">
        <v>76.4444444444444</v>
      </c>
      <c r="AP77" s="441"/>
      <c r="AQ77" s="441"/>
      <c r="AR77" s="441"/>
      <c r="AS77" s="441"/>
      <c r="AT77" s="441"/>
      <c r="AU77" s="441"/>
      <c r="AV77" s="441"/>
      <c r="AW77" s="441"/>
      <c r="AX77" s="72"/>
      <c r="AY77" s="72"/>
      <c r="AZ77" s="72"/>
      <c r="BA77" s="72"/>
    </row>
    <row r="78" spans="1:53" s="282" customFormat="1">
      <c r="A78" s="652" t="s">
        <v>203</v>
      </c>
      <c r="B78" s="653"/>
      <c r="C78" s="653"/>
      <c r="D78" s="653"/>
      <c r="E78" s="653"/>
      <c r="F78" s="653"/>
      <c r="G78" s="653"/>
      <c r="H78" s="653"/>
      <c r="I78" s="653"/>
      <c r="J78" s="653"/>
      <c r="K78" s="653"/>
      <c r="L78" s="653"/>
      <c r="M78" s="653"/>
      <c r="N78" s="653"/>
      <c r="O78" s="266"/>
      <c r="P78" s="266"/>
      <c r="Q78" s="266"/>
      <c r="R78" s="266"/>
      <c r="S78" s="266"/>
      <c r="T78" s="266"/>
      <c r="U78" s="227"/>
      <c r="V78" s="227"/>
      <c r="W78" s="266"/>
      <c r="X78" s="227"/>
      <c r="Y78" s="227"/>
      <c r="Z78" s="227"/>
      <c r="AA78" s="227"/>
      <c r="AB78" s="227"/>
      <c r="AC78" s="227"/>
      <c r="AD78" s="227"/>
      <c r="AE78" s="383"/>
      <c r="AF78" s="383"/>
      <c r="AG78" s="391"/>
      <c r="AH78" s="391"/>
      <c r="AI78" s="391"/>
      <c r="AJ78" s="391"/>
      <c r="AK78" s="383"/>
      <c r="AL78" s="383"/>
      <c r="AM78" s="383"/>
      <c r="AN78" s="390"/>
      <c r="AP78" s="442"/>
      <c r="AQ78" s="442"/>
      <c r="AR78" s="442"/>
      <c r="AS78" s="442"/>
      <c r="AT78" s="442"/>
      <c r="AU78" s="442"/>
      <c r="AV78" s="442"/>
      <c r="AW78" s="442"/>
      <c r="AX78" s="72"/>
      <c r="AY78" s="72"/>
      <c r="AZ78" s="72"/>
      <c r="BA78" s="72"/>
    </row>
    <row r="79" spans="1:53">
      <c r="A79" s="367" t="s">
        <v>131</v>
      </c>
      <c r="B79" s="364">
        <v>71.126760563380302</v>
      </c>
      <c r="C79" s="364">
        <v>74.496644295302005</v>
      </c>
      <c r="D79" s="364">
        <v>71.428571428571402</v>
      </c>
      <c r="E79" s="227">
        <v>76.190476190476204</v>
      </c>
      <c r="F79" s="227">
        <v>79.0322580645161</v>
      </c>
      <c r="G79" s="227">
        <v>75.980392156862706</v>
      </c>
      <c r="H79" s="227">
        <v>82.317073170731703</v>
      </c>
      <c r="I79" s="266">
        <v>71.5</v>
      </c>
      <c r="J79" s="266">
        <v>76.2</v>
      </c>
      <c r="K79" s="227">
        <v>76.2</v>
      </c>
      <c r="L79" s="227">
        <v>72.599999999999994</v>
      </c>
      <c r="M79" s="227">
        <v>76.900000000000006</v>
      </c>
      <c r="N79" s="227">
        <v>81.599999999999994</v>
      </c>
      <c r="O79" s="266">
        <v>79.7</v>
      </c>
      <c r="P79" s="266">
        <v>69.099999999999994</v>
      </c>
      <c r="Q79" s="266">
        <v>69.099999999999994</v>
      </c>
      <c r="R79" s="266">
        <v>82.8</v>
      </c>
      <c r="S79" s="266">
        <v>82.3</v>
      </c>
      <c r="T79" s="266">
        <v>81.599999999999994</v>
      </c>
      <c r="U79" s="227">
        <v>85.9</v>
      </c>
      <c r="V79" s="227">
        <v>77.5</v>
      </c>
      <c r="W79" s="227">
        <v>70.954356846473004</v>
      </c>
      <c r="X79" s="227">
        <v>79.435483870967701</v>
      </c>
      <c r="Y79" s="227">
        <v>78.423236514522799</v>
      </c>
      <c r="Z79" s="227">
        <v>87.763713080168799</v>
      </c>
      <c r="AA79" s="227">
        <v>87.0445344129555</v>
      </c>
      <c r="AB79" s="227">
        <v>80.566801619433207</v>
      </c>
      <c r="AC79" s="227">
        <v>85.140562248996005</v>
      </c>
      <c r="AD79" s="227">
        <v>77.2</v>
      </c>
      <c r="AE79" s="227">
        <v>81.927710843373504</v>
      </c>
      <c r="AF79" s="227">
        <v>84.146341463414601</v>
      </c>
      <c r="AG79" s="227">
        <v>73.684210526315795</v>
      </c>
      <c r="AH79" s="227">
        <v>79.838709677419303</v>
      </c>
      <c r="AI79" s="227">
        <v>81.927710843373504</v>
      </c>
      <c r="AJ79" s="227">
        <v>80.321285140562296</v>
      </c>
      <c r="AK79" s="227">
        <v>80</v>
      </c>
      <c r="AL79" s="227">
        <v>83.2</v>
      </c>
      <c r="AM79" s="227">
        <v>77.542372881355902</v>
      </c>
      <c r="AN79" s="246">
        <v>82.589285714285694</v>
      </c>
      <c r="AP79" s="441"/>
      <c r="AQ79" s="441"/>
      <c r="AR79" s="441"/>
      <c r="AS79" s="441"/>
      <c r="AT79" s="441"/>
      <c r="AU79" s="441"/>
      <c r="AV79" s="441"/>
      <c r="AW79" s="441"/>
      <c r="AX79" s="72"/>
      <c r="AY79" s="72"/>
      <c r="AZ79" s="72"/>
      <c r="BA79" s="72"/>
    </row>
    <row r="80" spans="1:53">
      <c r="A80" s="367" t="s">
        <v>132</v>
      </c>
      <c r="B80" s="364">
        <v>20.422535211267601</v>
      </c>
      <c r="C80" s="364">
        <v>17.449664429530198</v>
      </c>
      <c r="D80" s="364">
        <v>17.460317460317501</v>
      </c>
      <c r="E80" s="227">
        <v>12.698412698412699</v>
      </c>
      <c r="F80" s="227">
        <v>11.290322580645199</v>
      </c>
      <c r="G80" s="227">
        <v>14.2156862745098</v>
      </c>
      <c r="H80" s="227">
        <v>14.024390243902401</v>
      </c>
      <c r="I80" s="266">
        <v>19.399999999999999</v>
      </c>
      <c r="J80" s="266">
        <v>12.4</v>
      </c>
      <c r="K80" s="227">
        <v>16.3</v>
      </c>
      <c r="L80" s="227">
        <v>17.3</v>
      </c>
      <c r="M80" s="227">
        <v>12.1</v>
      </c>
      <c r="N80" s="227">
        <v>12.6</v>
      </c>
      <c r="O80" s="266">
        <v>16.5</v>
      </c>
      <c r="P80" s="266">
        <v>21.8</v>
      </c>
      <c r="Q80" s="266">
        <v>24.4</v>
      </c>
      <c r="R80" s="266">
        <v>12.3</v>
      </c>
      <c r="S80" s="266">
        <v>10.9</v>
      </c>
      <c r="T80" s="266">
        <v>10.8</v>
      </c>
      <c r="U80" s="227">
        <v>9.6</v>
      </c>
      <c r="V80" s="227">
        <v>16.5</v>
      </c>
      <c r="W80" s="227">
        <v>21.161825726141</v>
      </c>
      <c r="X80" s="227">
        <v>14.1129032258065</v>
      </c>
      <c r="Y80" s="227">
        <v>16.597510373443999</v>
      </c>
      <c r="Z80" s="227">
        <v>10.126582278480999</v>
      </c>
      <c r="AA80" s="227">
        <v>9.7165991902834001</v>
      </c>
      <c r="AB80" s="227">
        <v>16.599190283400802</v>
      </c>
      <c r="AC80" s="227">
        <v>11.2449799196787</v>
      </c>
      <c r="AD80" s="227">
        <v>18.8</v>
      </c>
      <c r="AE80" s="227">
        <v>14.4578313253012</v>
      </c>
      <c r="AF80" s="227">
        <v>13.4146341463415</v>
      </c>
      <c r="AG80" s="227">
        <v>24.6963562753036</v>
      </c>
      <c r="AH80" s="227">
        <v>16.935483870967701</v>
      </c>
      <c r="AI80" s="227">
        <v>14.0562248995984</v>
      </c>
      <c r="AJ80" s="227">
        <v>16.867469879518101</v>
      </c>
      <c r="AK80" s="227">
        <v>16.8</v>
      </c>
      <c r="AL80" s="227">
        <v>15.2</v>
      </c>
      <c r="AM80" s="227">
        <v>13.135593220339</v>
      </c>
      <c r="AN80" s="246">
        <v>13.839285714285699</v>
      </c>
      <c r="AP80" s="441"/>
      <c r="AQ80" s="441"/>
      <c r="AR80" s="441"/>
      <c r="AS80" s="441"/>
      <c r="AT80" s="441"/>
      <c r="AU80" s="441"/>
      <c r="AV80" s="441"/>
      <c r="AW80" s="441"/>
      <c r="AX80" s="72"/>
      <c r="AY80" s="72"/>
      <c r="AZ80" s="72"/>
      <c r="BA80" s="72"/>
    </row>
    <row r="81" spans="1:53">
      <c r="A81" s="367" t="s">
        <v>133</v>
      </c>
      <c r="B81" s="364">
        <v>7.7464788732394396</v>
      </c>
      <c r="C81" s="364">
        <v>8.0536912751677896</v>
      </c>
      <c r="D81" s="364">
        <v>11.1111111111111</v>
      </c>
      <c r="E81" s="227">
        <v>9.5238095238095202</v>
      </c>
      <c r="F81" s="227">
        <v>9.67741935483871</v>
      </c>
      <c r="G81" s="227">
        <v>9.8039215686274499</v>
      </c>
      <c r="H81" s="227">
        <v>3.6585365853658498</v>
      </c>
      <c r="I81" s="227">
        <v>9</v>
      </c>
      <c r="J81" s="266">
        <v>11.4</v>
      </c>
      <c r="K81" s="227">
        <v>7.6</v>
      </c>
      <c r="L81" s="227">
        <v>10.1</v>
      </c>
      <c r="M81" s="227">
        <v>11</v>
      </c>
      <c r="N81" s="227">
        <v>5.8</v>
      </c>
      <c r="O81" s="266">
        <v>3.8</v>
      </c>
      <c r="P81" s="266">
        <v>9</v>
      </c>
      <c r="Q81" s="266">
        <v>6.5</v>
      </c>
      <c r="R81" s="266">
        <v>4.9000000000000004</v>
      </c>
      <c r="S81" s="266">
        <v>6.9</v>
      </c>
      <c r="T81" s="266">
        <v>7.6</v>
      </c>
      <c r="U81" s="227">
        <v>4.4000000000000004</v>
      </c>
      <c r="V81" s="227">
        <v>6</v>
      </c>
      <c r="W81" s="227">
        <v>7.8838174273858899</v>
      </c>
      <c r="X81" s="227">
        <v>6.4516129032258096</v>
      </c>
      <c r="Y81" s="227">
        <v>4.9792531120332004</v>
      </c>
      <c r="Z81" s="227">
        <v>2.1097046413502101</v>
      </c>
      <c r="AA81" s="227">
        <v>3.23886639676113</v>
      </c>
      <c r="AB81" s="227">
        <v>2.8340080971659898</v>
      </c>
      <c r="AC81" s="227">
        <v>3.6144578313253</v>
      </c>
      <c r="AD81" s="227">
        <v>4</v>
      </c>
      <c r="AE81" s="227">
        <v>3.6144578313253</v>
      </c>
      <c r="AF81" s="227">
        <v>2.4390243902439002</v>
      </c>
      <c r="AG81" s="227">
        <v>1.6194331983805701</v>
      </c>
      <c r="AH81" s="227">
        <v>3.2258064516128999</v>
      </c>
      <c r="AI81" s="227">
        <v>4.01606425702811</v>
      </c>
      <c r="AJ81" s="227">
        <v>2.8112449799196799</v>
      </c>
      <c r="AK81" s="227">
        <v>3.2</v>
      </c>
      <c r="AL81" s="227">
        <v>1.6</v>
      </c>
      <c r="AM81" s="227">
        <v>9.3220338983050794</v>
      </c>
      <c r="AN81" s="246">
        <v>3.5714285714285698</v>
      </c>
      <c r="AP81" s="441"/>
      <c r="AQ81" s="441"/>
      <c r="AR81" s="441"/>
      <c r="AS81" s="441"/>
      <c r="AT81" s="441"/>
      <c r="AU81" s="441"/>
      <c r="AV81" s="441"/>
      <c r="AW81" s="441"/>
      <c r="AX81" s="72"/>
      <c r="AY81" s="72"/>
      <c r="AZ81" s="72"/>
      <c r="BA81" s="72"/>
    </row>
    <row r="82" spans="1:53">
      <c r="A82" s="367" t="s">
        <v>138</v>
      </c>
      <c r="B82" s="364">
        <v>0</v>
      </c>
      <c r="C82" s="364">
        <f>100-SUM(C79:C81)</f>
        <v>0</v>
      </c>
      <c r="D82" s="364">
        <v>0</v>
      </c>
      <c r="E82" s="227">
        <v>0</v>
      </c>
      <c r="F82" s="227">
        <v>0</v>
      </c>
      <c r="G82" s="227">
        <v>0</v>
      </c>
      <c r="H82" s="227">
        <v>0</v>
      </c>
      <c r="I82" s="227">
        <v>0</v>
      </c>
      <c r="J82" s="227">
        <v>0</v>
      </c>
      <c r="K82" s="227">
        <v>0</v>
      </c>
      <c r="L82" s="227">
        <v>0</v>
      </c>
      <c r="M82" s="227">
        <v>0</v>
      </c>
      <c r="N82" s="227">
        <v>0</v>
      </c>
      <c r="O82" s="227">
        <v>0</v>
      </c>
      <c r="P82" s="227">
        <v>0</v>
      </c>
      <c r="Q82" s="227">
        <v>0</v>
      </c>
      <c r="R82" s="227">
        <v>0</v>
      </c>
      <c r="S82" s="227">
        <v>0</v>
      </c>
      <c r="T82" s="227">
        <v>0</v>
      </c>
      <c r="U82" s="227">
        <v>0</v>
      </c>
      <c r="V82" s="227">
        <v>0</v>
      </c>
      <c r="W82" s="227">
        <v>0</v>
      </c>
      <c r="X82" s="227">
        <v>0</v>
      </c>
      <c r="Y82" s="227">
        <v>0</v>
      </c>
      <c r="Z82" s="227">
        <v>0</v>
      </c>
      <c r="AA82" s="227">
        <v>0</v>
      </c>
      <c r="AB82" s="227">
        <v>0</v>
      </c>
      <c r="AC82" s="227">
        <v>0</v>
      </c>
      <c r="AD82" s="227">
        <v>0</v>
      </c>
      <c r="AE82" s="373">
        <v>0</v>
      </c>
      <c r="AF82" s="373">
        <v>0</v>
      </c>
      <c r="AG82" s="373">
        <v>0</v>
      </c>
      <c r="AH82" s="373">
        <v>0</v>
      </c>
      <c r="AI82" s="373">
        <v>0</v>
      </c>
      <c r="AJ82" s="373">
        <v>0</v>
      </c>
      <c r="AK82" s="373">
        <v>0</v>
      </c>
      <c r="AL82" s="373">
        <v>0</v>
      </c>
      <c r="AM82" s="373">
        <v>0</v>
      </c>
      <c r="AN82" s="392">
        <v>0</v>
      </c>
      <c r="AP82" s="441"/>
      <c r="AQ82" s="441"/>
      <c r="AR82" s="441"/>
      <c r="AS82" s="441"/>
      <c r="AT82" s="441"/>
      <c r="AU82" s="441"/>
      <c r="AV82" s="441"/>
      <c r="AW82" s="441"/>
      <c r="AX82" s="72"/>
      <c r="AY82" s="72"/>
      <c r="AZ82" s="72"/>
      <c r="BA82" s="72"/>
    </row>
    <row r="83" spans="1:53" s="282" customFormat="1">
      <c r="A83" s="651" t="s">
        <v>204</v>
      </c>
      <c r="B83" s="633"/>
      <c r="C83" s="633"/>
      <c r="D83" s="633"/>
      <c r="E83" s="633"/>
      <c r="F83" s="633"/>
      <c r="G83" s="633"/>
      <c r="H83" s="633"/>
      <c r="I83" s="633"/>
      <c r="J83" s="633"/>
      <c r="K83" s="633"/>
      <c r="L83" s="633"/>
      <c r="M83" s="633"/>
      <c r="N83" s="633"/>
      <c r="O83" s="391"/>
      <c r="P83" s="391"/>
      <c r="Q83" s="391"/>
      <c r="R83" s="391"/>
      <c r="S83" s="391"/>
      <c r="T83" s="391"/>
      <c r="U83" s="391"/>
      <c r="V83" s="391"/>
      <c r="W83" s="391"/>
      <c r="X83" s="383"/>
      <c r="Y83" s="383"/>
      <c r="Z83" s="383"/>
      <c r="AA83" s="383"/>
      <c r="AB83" s="383"/>
      <c r="AC83" s="383"/>
      <c r="AD83" s="383"/>
      <c r="AE83" s="227"/>
      <c r="AF83" s="227"/>
      <c r="AG83" s="266"/>
      <c r="AH83" s="266"/>
      <c r="AI83" s="266"/>
      <c r="AJ83" s="266"/>
      <c r="AK83" s="227"/>
      <c r="AL83" s="227"/>
      <c r="AM83" s="227"/>
      <c r="AN83" s="246"/>
      <c r="AP83" s="442"/>
      <c r="AQ83" s="442"/>
      <c r="AR83" s="442"/>
      <c r="AS83" s="442"/>
      <c r="AT83" s="442"/>
      <c r="AU83" s="442"/>
      <c r="AV83" s="442"/>
      <c r="AW83" s="442"/>
      <c r="AX83" s="72"/>
      <c r="AY83" s="72"/>
      <c r="AZ83" s="72"/>
      <c r="BA83" s="72"/>
    </row>
    <row r="84" spans="1:53" s="439" customFormat="1">
      <c r="A84" s="400" t="s">
        <v>143</v>
      </c>
      <c r="B84" s="401">
        <f>SUM(B85:B88)</f>
        <v>142</v>
      </c>
      <c r="C84" s="401">
        <f>C88+SUM(C85:C87)</f>
        <v>122</v>
      </c>
      <c r="D84" s="401">
        <v>126</v>
      </c>
      <c r="E84" s="402">
        <v>126</v>
      </c>
      <c r="F84" s="402">
        <v>124</v>
      </c>
      <c r="G84" s="402">
        <v>204</v>
      </c>
      <c r="H84" s="402">
        <v>164</v>
      </c>
      <c r="I84" s="402">
        <v>144</v>
      </c>
      <c r="J84" s="407">
        <v>105</v>
      </c>
      <c r="K84" s="402">
        <v>172</v>
      </c>
      <c r="L84" s="402">
        <v>168</v>
      </c>
      <c r="M84" s="402">
        <v>182</v>
      </c>
      <c r="N84" s="402">
        <v>190</v>
      </c>
      <c r="O84" s="402">
        <v>182</v>
      </c>
      <c r="P84" s="402">
        <v>188</v>
      </c>
      <c r="Q84" s="402">
        <v>246</v>
      </c>
      <c r="R84" s="402">
        <f>SUM(R85:R88)</f>
        <v>244</v>
      </c>
      <c r="S84" s="402">
        <v>248</v>
      </c>
      <c r="T84" s="402">
        <v>250</v>
      </c>
      <c r="U84" s="407">
        <v>249</v>
      </c>
      <c r="V84" s="407">
        <v>249</v>
      </c>
      <c r="W84" s="407">
        <v>243</v>
      </c>
      <c r="X84" s="407">
        <v>248</v>
      </c>
      <c r="Y84" s="407">
        <v>241</v>
      </c>
      <c r="Z84" s="407">
        <v>237</v>
      </c>
      <c r="AA84" s="407">
        <v>248</v>
      </c>
      <c r="AB84" s="407">
        <v>248</v>
      </c>
      <c r="AC84" s="407">
        <v>250</v>
      </c>
      <c r="AD84" s="407">
        <v>250</v>
      </c>
      <c r="AE84" s="407">
        <v>249</v>
      </c>
      <c r="AF84" s="407">
        <v>246</v>
      </c>
      <c r="AG84" s="266">
        <v>247</v>
      </c>
      <c r="AH84" s="266">
        <v>248</v>
      </c>
      <c r="AI84" s="266">
        <v>249</v>
      </c>
      <c r="AJ84" s="266">
        <v>249</v>
      </c>
      <c r="AK84" s="277">
        <v>250</v>
      </c>
      <c r="AL84" s="277">
        <v>250</v>
      </c>
      <c r="AM84" s="277">
        <v>236</v>
      </c>
      <c r="AN84" s="278">
        <v>225</v>
      </c>
      <c r="AP84" s="444"/>
      <c r="AQ84" s="444"/>
      <c r="AR84" s="444"/>
      <c r="AS84" s="444"/>
      <c r="AT84" s="444"/>
      <c r="AU84" s="444"/>
      <c r="AV84" s="444"/>
      <c r="AW84" s="444"/>
      <c r="AX84" s="72"/>
      <c r="AY84" s="72"/>
      <c r="AZ84" s="72"/>
      <c r="BA84" s="72"/>
    </row>
    <row r="85" spans="1:53">
      <c r="A85" s="363" t="s">
        <v>68</v>
      </c>
      <c r="B85" s="225">
        <v>36</v>
      </c>
      <c r="C85" s="225">
        <v>40</v>
      </c>
      <c r="D85" s="225">
        <v>21</v>
      </c>
      <c r="E85" s="266">
        <v>20</v>
      </c>
      <c r="F85" s="266">
        <v>44</v>
      </c>
      <c r="G85" s="266">
        <v>74</v>
      </c>
      <c r="H85" s="266">
        <v>45</v>
      </c>
      <c r="I85" s="266">
        <v>44</v>
      </c>
      <c r="J85" s="277">
        <v>26</v>
      </c>
      <c r="K85" s="266">
        <v>49</v>
      </c>
      <c r="L85" s="266">
        <v>49</v>
      </c>
      <c r="M85" s="266">
        <v>53</v>
      </c>
      <c r="N85" s="266">
        <v>48</v>
      </c>
      <c r="O85" s="266">
        <v>49</v>
      </c>
      <c r="P85" s="266">
        <v>51</v>
      </c>
      <c r="Q85" s="266">
        <v>62</v>
      </c>
      <c r="R85" s="266">
        <v>59</v>
      </c>
      <c r="S85" s="266">
        <v>70</v>
      </c>
      <c r="T85" s="266">
        <v>68</v>
      </c>
      <c r="U85" s="277">
        <v>62</v>
      </c>
      <c r="V85" s="277">
        <v>62</v>
      </c>
      <c r="W85" s="266">
        <v>55</v>
      </c>
      <c r="X85" s="277">
        <v>57</v>
      </c>
      <c r="Y85" s="277">
        <v>75</v>
      </c>
      <c r="Z85" s="277">
        <v>59</v>
      </c>
      <c r="AA85" s="277">
        <v>69</v>
      </c>
      <c r="AB85" s="277">
        <v>59</v>
      </c>
      <c r="AC85" s="277">
        <v>65</v>
      </c>
      <c r="AD85" s="277">
        <v>66</v>
      </c>
      <c r="AE85" s="277">
        <v>68</v>
      </c>
      <c r="AF85" s="277">
        <v>71</v>
      </c>
      <c r="AG85" s="266">
        <v>62</v>
      </c>
      <c r="AH85" s="266">
        <v>64</v>
      </c>
      <c r="AI85" s="266">
        <v>81</v>
      </c>
      <c r="AJ85" s="266">
        <v>60</v>
      </c>
      <c r="AK85" s="277">
        <v>60</v>
      </c>
      <c r="AL85" s="277">
        <v>83</v>
      </c>
      <c r="AM85" s="277">
        <v>75</v>
      </c>
      <c r="AN85" s="278">
        <v>59</v>
      </c>
      <c r="AP85" s="445"/>
      <c r="AQ85" s="445"/>
      <c r="AR85" s="445"/>
      <c r="AS85" s="445"/>
      <c r="AT85" s="445"/>
      <c r="AU85" s="445"/>
      <c r="AV85" s="445"/>
      <c r="AW85" s="445"/>
      <c r="AX85" s="72"/>
      <c r="AY85" s="72"/>
      <c r="AZ85" s="72"/>
      <c r="BA85" s="72"/>
    </row>
    <row r="86" spans="1:53">
      <c r="A86" s="367" t="s">
        <v>69</v>
      </c>
      <c r="B86" s="225">
        <v>6</v>
      </c>
      <c r="C86" s="225">
        <v>5</v>
      </c>
      <c r="D86" s="225">
        <v>10</v>
      </c>
      <c r="E86" s="266">
        <v>10</v>
      </c>
      <c r="F86" s="266">
        <v>8</v>
      </c>
      <c r="G86" s="266">
        <v>8</v>
      </c>
      <c r="H86" s="266">
        <v>5</v>
      </c>
      <c r="I86" s="266">
        <v>7</v>
      </c>
      <c r="J86" s="277">
        <v>5</v>
      </c>
      <c r="K86" s="266">
        <v>6</v>
      </c>
      <c r="L86" s="266">
        <v>7</v>
      </c>
      <c r="M86" s="266">
        <v>9</v>
      </c>
      <c r="N86" s="266">
        <v>9</v>
      </c>
      <c r="O86" s="266">
        <v>8</v>
      </c>
      <c r="P86" s="266">
        <v>11</v>
      </c>
      <c r="Q86" s="266">
        <v>16</v>
      </c>
      <c r="R86" s="266">
        <v>32</v>
      </c>
      <c r="S86" s="266">
        <v>44</v>
      </c>
      <c r="T86" s="266">
        <v>43</v>
      </c>
      <c r="U86" s="266">
        <v>47</v>
      </c>
      <c r="V86" s="277">
        <v>34</v>
      </c>
      <c r="W86" s="266">
        <v>40</v>
      </c>
      <c r="X86" s="277">
        <v>37</v>
      </c>
      <c r="Y86" s="277">
        <v>39</v>
      </c>
      <c r="Z86" s="277">
        <v>37</v>
      </c>
      <c r="AA86" s="277">
        <v>38</v>
      </c>
      <c r="AB86" s="277">
        <v>39</v>
      </c>
      <c r="AC86" s="277">
        <v>39</v>
      </c>
      <c r="AD86" s="277">
        <v>42</v>
      </c>
      <c r="AE86" s="277">
        <v>37</v>
      </c>
      <c r="AF86" s="277">
        <v>41</v>
      </c>
      <c r="AG86" s="266">
        <v>41</v>
      </c>
      <c r="AH86" s="266">
        <v>38</v>
      </c>
      <c r="AI86" s="266">
        <v>47</v>
      </c>
      <c r="AJ86" s="266">
        <v>37</v>
      </c>
      <c r="AK86" s="277">
        <v>32</v>
      </c>
      <c r="AL86" s="277">
        <v>31</v>
      </c>
      <c r="AM86" s="277">
        <v>35</v>
      </c>
      <c r="AN86" s="278">
        <v>26</v>
      </c>
      <c r="AP86" s="445"/>
      <c r="AQ86" s="445"/>
      <c r="AR86" s="445"/>
      <c r="AS86" s="445"/>
      <c r="AT86" s="445"/>
      <c r="AU86" s="445"/>
      <c r="AV86" s="445"/>
      <c r="AW86" s="445"/>
      <c r="AX86" s="72"/>
      <c r="AY86" s="72"/>
      <c r="AZ86" s="72"/>
      <c r="BA86" s="72"/>
    </row>
    <row r="87" spans="1:53">
      <c r="A87" s="367" t="s">
        <v>71</v>
      </c>
      <c r="B87" s="225">
        <v>16</v>
      </c>
      <c r="C87" s="225">
        <v>32</v>
      </c>
      <c r="D87" s="225">
        <v>27</v>
      </c>
      <c r="E87" s="266">
        <v>26</v>
      </c>
      <c r="F87" s="266">
        <v>12</v>
      </c>
      <c r="G87" s="266">
        <v>41</v>
      </c>
      <c r="H87" s="266">
        <v>37</v>
      </c>
      <c r="I87" s="266">
        <v>26</v>
      </c>
      <c r="J87" s="277">
        <v>13</v>
      </c>
      <c r="K87" s="266">
        <v>48</v>
      </c>
      <c r="L87" s="266">
        <v>35</v>
      </c>
      <c r="M87" s="266">
        <v>36</v>
      </c>
      <c r="N87" s="266">
        <v>47</v>
      </c>
      <c r="O87" s="266">
        <v>43</v>
      </c>
      <c r="P87" s="266">
        <v>37</v>
      </c>
      <c r="Q87" s="266">
        <v>45</v>
      </c>
      <c r="R87" s="266">
        <v>63</v>
      </c>
      <c r="S87" s="266">
        <v>65</v>
      </c>
      <c r="T87" s="266">
        <v>64</v>
      </c>
      <c r="U87" s="266">
        <v>65</v>
      </c>
      <c r="V87" s="277">
        <v>56</v>
      </c>
      <c r="W87" s="277">
        <v>57</v>
      </c>
      <c r="X87" s="277">
        <v>56</v>
      </c>
      <c r="Y87" s="277">
        <v>61</v>
      </c>
      <c r="Z87" s="277">
        <v>69</v>
      </c>
      <c r="AA87" s="277">
        <v>62</v>
      </c>
      <c r="AB87" s="277">
        <v>68</v>
      </c>
      <c r="AC87" s="277">
        <v>55</v>
      </c>
      <c r="AD87" s="277">
        <v>68</v>
      </c>
      <c r="AE87" s="277">
        <v>64</v>
      </c>
      <c r="AF87" s="277">
        <v>66</v>
      </c>
      <c r="AG87" s="266">
        <v>65</v>
      </c>
      <c r="AH87" s="266">
        <v>70</v>
      </c>
      <c r="AI87" s="266">
        <v>62</v>
      </c>
      <c r="AJ87" s="266">
        <v>61</v>
      </c>
      <c r="AK87" s="277">
        <v>70</v>
      </c>
      <c r="AL87" s="277">
        <v>55</v>
      </c>
      <c r="AM87" s="277">
        <v>48</v>
      </c>
      <c r="AN87" s="278">
        <v>51</v>
      </c>
      <c r="AP87" s="445"/>
      <c r="AQ87" s="445"/>
      <c r="AR87" s="445"/>
      <c r="AS87" s="445"/>
      <c r="AT87" s="445"/>
      <c r="AU87" s="445"/>
      <c r="AV87" s="445"/>
      <c r="AW87" s="445"/>
      <c r="AX87" s="72"/>
      <c r="AY87" s="72"/>
      <c r="AZ87" s="72"/>
      <c r="BA87" s="72"/>
    </row>
    <row r="88" spans="1:53">
      <c r="A88" s="367" t="s">
        <v>73</v>
      </c>
      <c r="B88" s="310">
        <f>38+SUM(B89:B92)</f>
        <v>84</v>
      </c>
      <c r="C88" s="310">
        <f>21+SUM(C89:C92)</f>
        <v>45</v>
      </c>
      <c r="D88" s="310">
        <v>68</v>
      </c>
      <c r="E88" s="271">
        <v>68</v>
      </c>
      <c r="F88" s="271">
        <v>60</v>
      </c>
      <c r="G88" s="271">
        <v>81</v>
      </c>
      <c r="H88" s="303">
        <v>77</v>
      </c>
      <c r="I88" s="303">
        <v>67</v>
      </c>
      <c r="J88" s="279">
        <v>61</v>
      </c>
      <c r="K88" s="271">
        <v>69</v>
      </c>
      <c r="L88" s="271">
        <v>77</v>
      </c>
      <c r="M88" s="271">
        <v>84</v>
      </c>
      <c r="N88" s="271">
        <v>86</v>
      </c>
      <c r="O88" s="271">
        <v>82</v>
      </c>
      <c r="P88" s="271">
        <v>89</v>
      </c>
      <c r="Q88" s="271">
        <v>123</v>
      </c>
      <c r="R88" s="271">
        <f>R89+R90+R91+R92</f>
        <v>90</v>
      </c>
      <c r="S88" s="271">
        <v>69</v>
      </c>
      <c r="T88" s="271">
        <v>75</v>
      </c>
      <c r="U88" s="411">
        <v>75</v>
      </c>
      <c r="V88" s="411">
        <v>97</v>
      </c>
      <c r="W88" s="411">
        <v>91</v>
      </c>
      <c r="X88" s="411">
        <v>98</v>
      </c>
      <c r="Y88" s="411">
        <v>66</v>
      </c>
      <c r="Z88" s="411">
        <v>72</v>
      </c>
      <c r="AA88" s="411">
        <v>79</v>
      </c>
      <c r="AB88" s="411">
        <v>82</v>
      </c>
      <c r="AC88" s="411">
        <v>91</v>
      </c>
      <c r="AD88" s="411">
        <v>74</v>
      </c>
      <c r="AE88" s="411">
        <v>80</v>
      </c>
      <c r="AF88" s="411">
        <v>68</v>
      </c>
      <c r="AG88" s="266">
        <v>79</v>
      </c>
      <c r="AH88" s="266">
        <v>76</v>
      </c>
      <c r="AI88" s="266">
        <v>59</v>
      </c>
      <c r="AJ88" s="266">
        <v>91</v>
      </c>
      <c r="AK88" s="277">
        <v>88</v>
      </c>
      <c r="AL88" s="277">
        <v>81</v>
      </c>
      <c r="AM88" s="277">
        <v>78</v>
      </c>
      <c r="AN88" s="278">
        <v>89</v>
      </c>
      <c r="AP88" s="445"/>
      <c r="AQ88" s="445"/>
      <c r="AR88" s="445"/>
      <c r="AS88" s="445"/>
      <c r="AT88" s="445"/>
      <c r="AU88" s="445"/>
      <c r="AV88" s="445"/>
      <c r="AW88" s="445"/>
      <c r="AX88" s="72"/>
      <c r="AY88" s="72"/>
      <c r="AZ88" s="72"/>
      <c r="BA88" s="72"/>
    </row>
    <row r="89" spans="1:53">
      <c r="A89" s="368" t="s">
        <v>74</v>
      </c>
      <c r="B89" s="225">
        <v>1</v>
      </c>
      <c r="C89" s="225">
        <v>5</v>
      </c>
      <c r="D89" s="225">
        <v>10</v>
      </c>
      <c r="E89" s="266">
        <v>10</v>
      </c>
      <c r="F89" s="266">
        <v>10</v>
      </c>
      <c r="G89" s="385">
        <v>8</v>
      </c>
      <c r="H89" s="266">
        <v>11</v>
      </c>
      <c r="I89" s="266">
        <v>11</v>
      </c>
      <c r="J89" s="277">
        <v>8</v>
      </c>
      <c r="K89" s="266">
        <v>5</v>
      </c>
      <c r="L89" s="266">
        <v>10</v>
      </c>
      <c r="M89" s="266">
        <v>18</v>
      </c>
      <c r="N89" s="266">
        <v>7</v>
      </c>
      <c r="O89" s="266">
        <v>9</v>
      </c>
      <c r="P89" s="266">
        <v>9</v>
      </c>
      <c r="Q89" s="266">
        <v>6</v>
      </c>
      <c r="R89" s="266">
        <v>14</v>
      </c>
      <c r="S89" s="266">
        <v>16</v>
      </c>
      <c r="T89" s="266">
        <v>13</v>
      </c>
      <c r="U89" s="277">
        <v>17</v>
      </c>
      <c r="V89" s="277">
        <v>14</v>
      </c>
      <c r="W89" s="266">
        <v>13</v>
      </c>
      <c r="X89" s="277">
        <v>9</v>
      </c>
      <c r="Y89" s="277">
        <v>13</v>
      </c>
      <c r="Z89" s="277">
        <v>9</v>
      </c>
      <c r="AA89" s="277">
        <v>10</v>
      </c>
      <c r="AB89" s="277">
        <v>11</v>
      </c>
      <c r="AC89" s="277">
        <v>11</v>
      </c>
      <c r="AD89" s="277">
        <v>15</v>
      </c>
      <c r="AE89" s="277">
        <v>20</v>
      </c>
      <c r="AF89" s="277">
        <v>13</v>
      </c>
      <c r="AG89" s="266">
        <v>17</v>
      </c>
      <c r="AH89" s="266">
        <v>16</v>
      </c>
      <c r="AI89" s="266">
        <v>13</v>
      </c>
      <c r="AJ89" s="266">
        <v>15</v>
      </c>
      <c r="AK89" s="277">
        <v>20</v>
      </c>
      <c r="AL89" s="277">
        <v>17</v>
      </c>
      <c r="AM89" s="277">
        <v>33</v>
      </c>
      <c r="AN89" s="278">
        <v>22</v>
      </c>
      <c r="AP89" s="445"/>
      <c r="AQ89" s="445"/>
      <c r="AR89" s="445"/>
      <c r="AS89" s="445"/>
      <c r="AT89" s="445"/>
      <c r="AU89" s="445"/>
      <c r="AV89" s="445"/>
      <c r="AW89" s="445"/>
      <c r="AX89" s="72"/>
      <c r="AY89" s="72"/>
      <c r="AZ89" s="72"/>
      <c r="BA89" s="72"/>
    </row>
    <row r="90" spans="1:53">
      <c r="A90" s="368" t="s">
        <v>75</v>
      </c>
      <c r="B90" s="225">
        <v>28</v>
      </c>
      <c r="C90" s="225">
        <v>12</v>
      </c>
      <c r="D90" s="225">
        <v>19</v>
      </c>
      <c r="E90" s="266">
        <v>19</v>
      </c>
      <c r="F90" s="266">
        <v>17</v>
      </c>
      <c r="G90" s="266">
        <v>21</v>
      </c>
      <c r="H90" s="266">
        <v>20</v>
      </c>
      <c r="I90" s="266">
        <v>18</v>
      </c>
      <c r="J90" s="277">
        <v>25</v>
      </c>
      <c r="K90" s="266">
        <v>19</v>
      </c>
      <c r="L90" s="266">
        <v>28</v>
      </c>
      <c r="M90" s="266">
        <v>27</v>
      </c>
      <c r="N90" s="266">
        <v>28</v>
      </c>
      <c r="O90" s="266">
        <v>28</v>
      </c>
      <c r="P90" s="266">
        <v>33</v>
      </c>
      <c r="Q90" s="266">
        <v>43</v>
      </c>
      <c r="R90" s="266">
        <v>36</v>
      </c>
      <c r="S90" s="266">
        <v>21</v>
      </c>
      <c r="T90" s="266">
        <v>19</v>
      </c>
      <c r="U90" s="277">
        <v>19</v>
      </c>
      <c r="V90" s="277">
        <v>26</v>
      </c>
      <c r="W90" s="266">
        <v>26</v>
      </c>
      <c r="X90" s="277">
        <v>19</v>
      </c>
      <c r="Y90" s="277">
        <v>21</v>
      </c>
      <c r="Z90" s="277">
        <v>12</v>
      </c>
      <c r="AA90" s="277">
        <v>25</v>
      </c>
      <c r="AB90" s="277">
        <v>26</v>
      </c>
      <c r="AC90" s="277">
        <v>22</v>
      </c>
      <c r="AD90" s="277">
        <v>24</v>
      </c>
      <c r="AE90" s="277">
        <v>20</v>
      </c>
      <c r="AF90" s="277">
        <v>20</v>
      </c>
      <c r="AG90" s="266">
        <v>25</v>
      </c>
      <c r="AH90" s="266">
        <v>21</v>
      </c>
      <c r="AI90" s="266">
        <v>17</v>
      </c>
      <c r="AJ90" s="266">
        <v>22</v>
      </c>
      <c r="AK90" s="277">
        <v>24</v>
      </c>
      <c r="AL90" s="277">
        <v>22</v>
      </c>
      <c r="AM90" s="277">
        <v>13</v>
      </c>
      <c r="AN90" s="278">
        <v>23</v>
      </c>
      <c r="AP90" s="445"/>
      <c r="AQ90" s="445"/>
      <c r="AR90" s="445"/>
      <c r="AS90" s="445"/>
      <c r="AT90" s="445"/>
      <c r="AU90" s="445"/>
      <c r="AV90" s="445"/>
      <c r="AW90" s="445"/>
      <c r="AX90" s="72"/>
      <c r="AY90" s="72"/>
      <c r="AZ90" s="72"/>
      <c r="BA90" s="72"/>
    </row>
    <row r="91" spans="1:53">
      <c r="A91" s="368" t="s">
        <v>77</v>
      </c>
      <c r="B91" s="225">
        <v>6</v>
      </c>
      <c r="C91" s="225">
        <v>4</v>
      </c>
      <c r="D91" s="225">
        <v>2</v>
      </c>
      <c r="E91" s="266">
        <v>2</v>
      </c>
      <c r="F91" s="266">
        <v>1</v>
      </c>
      <c r="G91" s="266">
        <v>4</v>
      </c>
      <c r="H91" s="266">
        <v>5</v>
      </c>
      <c r="I91" s="266">
        <v>4</v>
      </c>
      <c r="J91" s="277">
        <v>5</v>
      </c>
      <c r="K91" s="266">
        <v>6</v>
      </c>
      <c r="L91" s="266">
        <v>3</v>
      </c>
      <c r="M91" s="266">
        <v>3</v>
      </c>
      <c r="N91" s="266">
        <v>4</v>
      </c>
      <c r="O91" s="266">
        <v>4</v>
      </c>
      <c r="P91" s="266">
        <v>7</v>
      </c>
      <c r="Q91" s="266">
        <v>6</v>
      </c>
      <c r="R91" s="266">
        <v>16</v>
      </c>
      <c r="S91" s="266">
        <v>17</v>
      </c>
      <c r="T91" s="266">
        <v>21</v>
      </c>
      <c r="U91" s="277">
        <v>22</v>
      </c>
      <c r="V91" s="277">
        <v>35</v>
      </c>
      <c r="W91" s="266">
        <v>31</v>
      </c>
      <c r="X91" s="277">
        <v>21</v>
      </c>
      <c r="Y91" s="277">
        <v>17</v>
      </c>
      <c r="Z91" s="277">
        <v>17</v>
      </c>
      <c r="AA91" s="277">
        <v>18</v>
      </c>
      <c r="AB91" s="277">
        <v>22</v>
      </c>
      <c r="AC91" s="277">
        <v>25</v>
      </c>
      <c r="AD91" s="277">
        <v>15</v>
      </c>
      <c r="AE91" s="277">
        <v>20</v>
      </c>
      <c r="AF91" s="277">
        <v>17</v>
      </c>
      <c r="AG91" s="266">
        <v>20</v>
      </c>
      <c r="AH91" s="266">
        <v>23</v>
      </c>
      <c r="AI91" s="266">
        <v>13</v>
      </c>
      <c r="AJ91" s="266">
        <v>16</v>
      </c>
      <c r="AK91" s="277">
        <v>13</v>
      </c>
      <c r="AL91" s="277">
        <v>18</v>
      </c>
      <c r="AM91" s="277">
        <v>16</v>
      </c>
      <c r="AN91" s="278">
        <v>25</v>
      </c>
      <c r="AP91" s="445"/>
      <c r="AQ91" s="445"/>
      <c r="AR91" s="445"/>
      <c r="AS91" s="445"/>
      <c r="AT91" s="445"/>
      <c r="AU91" s="445"/>
      <c r="AV91" s="445"/>
      <c r="AW91" s="445"/>
      <c r="AX91" s="72"/>
      <c r="AY91" s="72"/>
      <c r="AZ91" s="72"/>
      <c r="BA91" s="72"/>
    </row>
    <row r="92" spans="1:53" ht="15" thickBot="1">
      <c r="A92" s="377" t="s">
        <v>78</v>
      </c>
      <c r="B92" s="403">
        <v>11</v>
      </c>
      <c r="C92" s="403">
        <v>3</v>
      </c>
      <c r="D92" s="403">
        <v>13</v>
      </c>
      <c r="E92" s="404">
        <v>12</v>
      </c>
      <c r="F92" s="404">
        <v>11</v>
      </c>
      <c r="G92" s="404">
        <v>8</v>
      </c>
      <c r="H92" s="404">
        <v>10</v>
      </c>
      <c r="I92" s="404">
        <v>5</v>
      </c>
      <c r="J92" s="408">
        <v>9</v>
      </c>
      <c r="K92" s="404">
        <v>11</v>
      </c>
      <c r="L92" s="404">
        <v>7</v>
      </c>
      <c r="M92" s="404">
        <v>9</v>
      </c>
      <c r="N92" s="404">
        <v>11</v>
      </c>
      <c r="O92" s="404">
        <v>10</v>
      </c>
      <c r="P92" s="404">
        <v>14</v>
      </c>
      <c r="Q92" s="404">
        <v>11</v>
      </c>
      <c r="R92" s="404">
        <v>24</v>
      </c>
      <c r="S92" s="404">
        <v>15</v>
      </c>
      <c r="T92" s="404">
        <v>22</v>
      </c>
      <c r="U92" s="404">
        <v>17</v>
      </c>
      <c r="V92" s="404">
        <v>22</v>
      </c>
      <c r="W92" s="404">
        <v>21</v>
      </c>
      <c r="X92" s="404">
        <v>49</v>
      </c>
      <c r="Y92" s="404">
        <v>15</v>
      </c>
      <c r="Z92" s="404">
        <v>34</v>
      </c>
      <c r="AA92" s="404">
        <v>26</v>
      </c>
      <c r="AB92" s="404">
        <v>23</v>
      </c>
      <c r="AC92" s="404">
        <v>33</v>
      </c>
      <c r="AD92" s="404">
        <v>20</v>
      </c>
      <c r="AE92" s="266">
        <v>20</v>
      </c>
      <c r="AF92" s="266">
        <v>18</v>
      </c>
      <c r="AG92" s="266">
        <v>17</v>
      </c>
      <c r="AH92" s="266">
        <v>16</v>
      </c>
      <c r="AI92" s="266">
        <v>16</v>
      </c>
      <c r="AJ92" s="266">
        <v>38</v>
      </c>
      <c r="AK92" s="266">
        <v>31</v>
      </c>
      <c r="AL92" s="266">
        <v>24</v>
      </c>
      <c r="AM92" s="266">
        <v>16</v>
      </c>
      <c r="AN92" s="389">
        <v>19</v>
      </c>
      <c r="AX92" s="72"/>
      <c r="AY92" s="72"/>
      <c r="AZ92" s="72"/>
      <c r="BA92" s="72"/>
    </row>
    <row r="93" spans="1:53" s="282" customFormat="1">
      <c r="A93" s="651" t="s">
        <v>205</v>
      </c>
      <c r="B93" s="633"/>
      <c r="C93" s="633"/>
      <c r="D93" s="633"/>
      <c r="E93" s="633"/>
      <c r="F93" s="633"/>
      <c r="G93" s="633"/>
      <c r="H93" s="633"/>
      <c r="I93" s="633"/>
      <c r="J93" s="633"/>
      <c r="K93" s="633"/>
      <c r="L93" s="633"/>
      <c r="M93" s="633"/>
      <c r="N93" s="633"/>
      <c r="O93" s="409"/>
      <c r="P93" s="409"/>
      <c r="Q93" s="409"/>
      <c r="R93" s="76"/>
      <c r="S93" s="76"/>
      <c r="T93" s="76"/>
      <c r="U93" s="276"/>
      <c r="V93" s="276"/>
      <c r="W93" s="76"/>
      <c r="X93" s="76"/>
      <c r="Y93" s="76"/>
      <c r="Z93" s="76"/>
      <c r="AA93" s="76"/>
      <c r="AB93" s="76"/>
      <c r="AC93" s="76"/>
      <c r="AD93" s="76"/>
      <c r="AE93" s="412"/>
      <c r="AF93" s="412"/>
      <c r="AG93" s="430"/>
      <c r="AH93" s="430"/>
      <c r="AI93" s="430"/>
      <c r="AJ93" s="430"/>
      <c r="AK93" s="430"/>
      <c r="AL93" s="430"/>
      <c r="AM93" s="430"/>
      <c r="AN93" s="438"/>
      <c r="AX93" s="72"/>
      <c r="AY93" s="72"/>
      <c r="AZ93" s="72"/>
      <c r="BA93" s="72"/>
    </row>
    <row r="94" spans="1:53">
      <c r="A94" s="363" t="s">
        <v>68</v>
      </c>
      <c r="B94" s="227">
        <v>-19.7183098591549</v>
      </c>
      <c r="C94" s="227">
        <v>1.68137873055906</v>
      </c>
      <c r="D94" s="227">
        <v>0</v>
      </c>
      <c r="E94" s="227">
        <v>0</v>
      </c>
      <c r="F94" s="227">
        <v>-15.322580645161301</v>
      </c>
      <c r="G94" s="227">
        <v>-6.8627450980392197</v>
      </c>
      <c r="H94" s="227">
        <v>-4.8780487804878101</v>
      </c>
      <c r="I94" s="227">
        <v>6.9444444444444402</v>
      </c>
      <c r="J94" s="227">
        <v>11.4285714285714</v>
      </c>
      <c r="K94" s="227">
        <v>-5.2325581395348797</v>
      </c>
      <c r="L94" s="227">
        <v>5.3571428571428603</v>
      </c>
      <c r="M94" s="227">
        <v>8.7912087912087902</v>
      </c>
      <c r="N94" s="227">
        <v>-3.1578947368421102</v>
      </c>
      <c r="O94" s="227">
        <v>-3.8461538461538498</v>
      </c>
      <c r="P94" s="227">
        <v>4.7872340425531901</v>
      </c>
      <c r="Q94" s="227">
        <v>0.81300813008130102</v>
      </c>
      <c r="R94" s="227">
        <v>3.27868852459016</v>
      </c>
      <c r="S94" s="227">
        <v>3.6411290322580601</v>
      </c>
      <c r="T94" s="227">
        <v>-3.9984000000000002</v>
      </c>
      <c r="U94" s="227">
        <v>10.4417670682731</v>
      </c>
      <c r="V94" s="227">
        <v>3.6144578313253</v>
      </c>
      <c r="W94" s="227">
        <v>-0.41152263374485598</v>
      </c>
      <c r="X94" s="227">
        <v>4.0322580645161299</v>
      </c>
      <c r="Y94" s="227">
        <v>0.829875518672199</v>
      </c>
      <c r="Z94" s="227">
        <v>8.8607594936708907</v>
      </c>
      <c r="AA94" s="227">
        <v>2.82258064516129</v>
      </c>
      <c r="AB94" s="227">
        <v>4.4354838709677402</v>
      </c>
      <c r="AC94" s="227">
        <v>2.8</v>
      </c>
      <c r="AD94" s="227">
        <v>-0.8</v>
      </c>
      <c r="AE94" s="227">
        <v>-2.0080321285140599</v>
      </c>
      <c r="AF94" s="227">
        <v>5.6910569105691096</v>
      </c>
      <c r="AG94" s="227">
        <v>-3.23886639676113</v>
      </c>
      <c r="AH94" s="227">
        <v>-14.919354838709699</v>
      </c>
      <c r="AI94" s="227">
        <v>-23.694779116465899</v>
      </c>
      <c r="AJ94" s="227">
        <v>-14.859437751004</v>
      </c>
      <c r="AK94" s="227">
        <v>-8.8000000000000007</v>
      </c>
      <c r="AL94" s="227">
        <v>-8.8000000000000007</v>
      </c>
      <c r="AM94" s="227">
        <v>-16.1016949152542</v>
      </c>
      <c r="AN94" s="246">
        <v>-6.2222222222222197</v>
      </c>
      <c r="AP94" s="441"/>
      <c r="AQ94" s="441"/>
      <c r="AR94" s="441"/>
      <c r="AS94" s="441"/>
      <c r="AT94" s="441"/>
      <c r="AU94" s="441"/>
      <c r="AV94" s="441"/>
      <c r="AW94" s="441"/>
      <c r="AX94" s="72"/>
      <c r="AY94" s="72"/>
      <c r="AZ94" s="72"/>
      <c r="BA94" s="72"/>
    </row>
    <row r="95" spans="1:53">
      <c r="A95" s="363" t="s">
        <v>69</v>
      </c>
      <c r="B95" s="227">
        <v>-4.2253521126760596</v>
      </c>
      <c r="C95" s="227">
        <v>0.81967213114754101</v>
      </c>
      <c r="D95" s="227">
        <v>-1.5873015873015901</v>
      </c>
      <c r="E95" s="227">
        <v>-1.5873015873015901</v>
      </c>
      <c r="F95" s="227">
        <v>-3.2258064516128999</v>
      </c>
      <c r="G95" s="227">
        <v>-0.98039215686274495</v>
      </c>
      <c r="H95" s="227">
        <v>0</v>
      </c>
      <c r="I95" s="227">
        <v>-1.3888888888888899</v>
      </c>
      <c r="J95" s="227">
        <v>-3.8095238095238102</v>
      </c>
      <c r="K95" s="227">
        <v>0.581395348837209</v>
      </c>
      <c r="L95" s="227">
        <v>0.59523809523809501</v>
      </c>
      <c r="M95" s="227">
        <v>2.7472527472527499</v>
      </c>
      <c r="N95" s="227">
        <v>-0.52631578947368396</v>
      </c>
      <c r="O95" s="227">
        <v>-0.54945054945054905</v>
      </c>
      <c r="P95" s="227">
        <v>-1.59574468085106</v>
      </c>
      <c r="Q95" s="227">
        <v>0.40650406504065001</v>
      </c>
      <c r="R95" s="227">
        <v>0</v>
      </c>
      <c r="S95" s="227">
        <v>0.79838709677419395</v>
      </c>
      <c r="T95" s="227">
        <v>0</v>
      </c>
      <c r="U95" s="227">
        <v>6.4257028112449799</v>
      </c>
      <c r="V95" s="227">
        <v>0.40160642570281102</v>
      </c>
      <c r="W95" s="227">
        <v>4.1152263374485596</v>
      </c>
      <c r="X95" s="227">
        <v>4.8387096774193603</v>
      </c>
      <c r="Y95" s="227">
        <v>4.9792531120332004</v>
      </c>
      <c r="Z95" s="227">
        <v>5.9071729957805896</v>
      </c>
      <c r="AA95" s="227">
        <v>0.80645161290322598</v>
      </c>
      <c r="AB95" s="227">
        <v>-4.0322580645161299</v>
      </c>
      <c r="AC95" s="227">
        <v>-2</v>
      </c>
      <c r="AD95" s="227">
        <v>-2</v>
      </c>
      <c r="AE95" s="227">
        <v>-4.41767068273092</v>
      </c>
      <c r="AF95" s="227">
        <v>-1.2195121951219501</v>
      </c>
      <c r="AG95" s="227">
        <v>-2.42914979757085</v>
      </c>
      <c r="AH95" s="227">
        <v>-9.67741935483871</v>
      </c>
      <c r="AI95" s="227">
        <v>-12.449799196787099</v>
      </c>
      <c r="AJ95" s="227">
        <v>-9.6385542168674707</v>
      </c>
      <c r="AK95" s="227">
        <v>-9.6</v>
      </c>
      <c r="AL95" s="227">
        <v>-4.8</v>
      </c>
      <c r="AM95" s="227">
        <v>-5.0847457627118597</v>
      </c>
      <c r="AN95" s="246">
        <v>-5.7777777777777803</v>
      </c>
      <c r="AP95" s="441"/>
      <c r="AQ95" s="441"/>
      <c r="AR95" s="441"/>
      <c r="AS95" s="441"/>
      <c r="AT95" s="441"/>
      <c r="AU95" s="441"/>
      <c r="AV95" s="441"/>
      <c r="AW95" s="441"/>
      <c r="AX95" s="72"/>
      <c r="AY95" s="72"/>
      <c r="AZ95" s="72"/>
      <c r="BA95" s="72"/>
    </row>
    <row r="96" spans="1:53">
      <c r="A96" s="363" t="s">
        <v>71</v>
      </c>
      <c r="B96" s="227">
        <v>-4.9295774647887303</v>
      </c>
      <c r="C96" s="227">
        <v>0</v>
      </c>
      <c r="D96" s="227">
        <v>-3.17460317460317</v>
      </c>
      <c r="E96" s="227">
        <v>-1.5873015873015901</v>
      </c>
      <c r="F96" s="227">
        <v>-0.80645161290322598</v>
      </c>
      <c r="G96" s="227">
        <v>-3.9215686274509798</v>
      </c>
      <c r="H96" s="227">
        <v>-2.4390243902439002</v>
      </c>
      <c r="I96" s="227">
        <v>-4.1666666666666696</v>
      </c>
      <c r="J96" s="227">
        <v>6.6666666666666696</v>
      </c>
      <c r="K96" s="227">
        <v>-4.6511627906976702</v>
      </c>
      <c r="L96" s="227">
        <v>6.5476190476190501</v>
      </c>
      <c r="M96" s="227">
        <v>8.2417582417582391</v>
      </c>
      <c r="N96" s="227">
        <v>1.0526315789473699</v>
      </c>
      <c r="O96" s="227">
        <v>1.64835164835165</v>
      </c>
      <c r="P96" s="227">
        <v>-5.31914893617021</v>
      </c>
      <c r="Q96" s="227">
        <v>-2.03252032520325</v>
      </c>
      <c r="R96" s="227">
        <v>9.4262295081967196</v>
      </c>
      <c r="S96" s="227">
        <v>8.07258064516129</v>
      </c>
      <c r="T96" s="227">
        <v>2.7904</v>
      </c>
      <c r="U96" s="227">
        <v>4.8192771084337398</v>
      </c>
      <c r="V96" s="227">
        <v>0</v>
      </c>
      <c r="W96" s="227">
        <v>3.2921810699588501</v>
      </c>
      <c r="X96" s="227">
        <v>3.62903225806452</v>
      </c>
      <c r="Y96" s="227">
        <v>-0.4149377593361</v>
      </c>
      <c r="Z96" s="227">
        <v>6.3291139240506302</v>
      </c>
      <c r="AA96" s="227">
        <v>-1.2096774193548401</v>
      </c>
      <c r="AB96" s="227">
        <v>1.61290322580645</v>
      </c>
      <c r="AC96" s="227">
        <v>1.6</v>
      </c>
      <c r="AD96" s="227">
        <v>-1.2</v>
      </c>
      <c r="AE96" s="227">
        <v>-9.2369477911646598</v>
      </c>
      <c r="AF96" s="227">
        <v>3.6585365853658498</v>
      </c>
      <c r="AG96" s="227">
        <v>-4.8582995951417001</v>
      </c>
      <c r="AH96" s="227">
        <v>-12.9032258064516</v>
      </c>
      <c r="AI96" s="227">
        <v>-6.4257028112449799</v>
      </c>
      <c r="AJ96" s="227">
        <v>-14.4578313253012</v>
      </c>
      <c r="AK96" s="227">
        <v>-10.8</v>
      </c>
      <c r="AL96" s="227">
        <v>-8</v>
      </c>
      <c r="AM96" s="227">
        <v>-4.6610169491525397</v>
      </c>
      <c r="AN96" s="246">
        <v>-1.3333333333333299</v>
      </c>
      <c r="AP96" s="441"/>
      <c r="AQ96" s="441"/>
      <c r="AR96" s="441"/>
      <c r="AS96" s="441"/>
      <c r="AT96" s="441"/>
      <c r="AU96" s="441"/>
      <c r="AV96" s="441"/>
      <c r="AW96" s="441"/>
      <c r="AX96" s="72"/>
      <c r="AY96" s="72"/>
      <c r="AZ96" s="72"/>
      <c r="BA96" s="72"/>
    </row>
    <row r="97" spans="1:53" ht="15" thickBot="1">
      <c r="A97" s="405" t="s">
        <v>84</v>
      </c>
      <c r="B97" s="239">
        <v>3.1134173461823602</v>
      </c>
      <c r="C97" s="239">
        <v>7.0257611241217797</v>
      </c>
      <c r="D97" s="239">
        <v>0</v>
      </c>
      <c r="E97" s="239">
        <v>0</v>
      </c>
      <c r="F97" s="239">
        <v>6.9124423963133603</v>
      </c>
      <c r="G97" s="239">
        <v>-1.98529411764706</v>
      </c>
      <c r="H97" s="239">
        <v>-4.5436664044059798</v>
      </c>
      <c r="I97" s="239">
        <v>6.4176245210728</v>
      </c>
      <c r="J97" s="239">
        <v>20.748299319727899</v>
      </c>
      <c r="K97" s="239">
        <v>-2.86544850498339</v>
      </c>
      <c r="L97" s="239">
        <v>9.4827586206896495</v>
      </c>
      <c r="M97" s="239">
        <v>10.2564102564103</v>
      </c>
      <c r="N97" s="239">
        <v>6.2865497076023402</v>
      </c>
      <c r="O97" s="239">
        <v>11.6270825948245</v>
      </c>
      <c r="P97" s="239">
        <v>5.4623567921440301</v>
      </c>
      <c r="Q97" s="239">
        <v>5.2631578947368398</v>
      </c>
      <c r="R97" s="239">
        <v>11.065573770491801</v>
      </c>
      <c r="S97" s="239">
        <v>9.2649193548387103</v>
      </c>
      <c r="T97" s="239">
        <v>2.0099999999999998</v>
      </c>
      <c r="U97" s="239">
        <v>14.4578313253012</v>
      </c>
      <c r="V97" s="239">
        <v>-0.40160642570281102</v>
      </c>
      <c r="W97" s="239">
        <v>7.8189300411522602</v>
      </c>
      <c r="X97" s="239">
        <v>5.2419354838709697</v>
      </c>
      <c r="Y97" s="239">
        <v>5.3941908713692897</v>
      </c>
      <c r="Z97" s="239">
        <v>16.2905888827738</v>
      </c>
      <c r="AA97" s="239">
        <v>7.6612903225806503</v>
      </c>
      <c r="AB97" s="239">
        <v>4.4354838709677402</v>
      </c>
      <c r="AC97" s="239">
        <v>6.4</v>
      </c>
      <c r="AD97" s="239">
        <v>2.8</v>
      </c>
      <c r="AE97" s="239">
        <v>-2.8112449799196799</v>
      </c>
      <c r="AF97" s="239">
        <v>0.40650406504065001</v>
      </c>
      <c r="AG97" s="239">
        <v>-6.8825910931174104</v>
      </c>
      <c r="AH97" s="239">
        <v>-10.8870967741935</v>
      </c>
      <c r="AI97" s="239">
        <v>-9.6385542168674707</v>
      </c>
      <c r="AJ97" s="239">
        <v>-18.0722891566265</v>
      </c>
      <c r="AK97" s="239">
        <v>-16</v>
      </c>
      <c r="AL97" s="239">
        <v>-12</v>
      </c>
      <c r="AM97" s="239">
        <v>-2.5423728813559299</v>
      </c>
      <c r="AN97" s="257">
        <v>-6.6666666666666696</v>
      </c>
      <c r="AP97" s="441"/>
      <c r="AQ97" s="441"/>
      <c r="AR97" s="441"/>
      <c r="AS97" s="441"/>
      <c r="AT97" s="441"/>
      <c r="AU97" s="441"/>
      <c r="AV97" s="441"/>
      <c r="AW97" s="441"/>
      <c r="AX97" s="72"/>
      <c r="AY97" s="72"/>
      <c r="AZ97" s="72"/>
      <c r="BA97" s="72"/>
    </row>
    <row r="98" spans="1:53">
      <c r="A98" s="651" t="s">
        <v>206</v>
      </c>
      <c r="B98" s="633"/>
      <c r="C98" s="633"/>
      <c r="D98" s="633"/>
      <c r="E98" s="633"/>
      <c r="F98" s="633"/>
      <c r="G98" s="633"/>
      <c r="H98" s="633"/>
      <c r="I98" s="633"/>
      <c r="J98" s="633"/>
      <c r="K98" s="633"/>
      <c r="L98" s="633"/>
      <c r="M98" s="633"/>
      <c r="N98" s="633"/>
      <c r="O98" s="409"/>
      <c r="P98" s="409"/>
      <c r="Q98" s="409"/>
      <c r="R98" s="76"/>
      <c r="S98" s="76"/>
      <c r="T98" s="76"/>
      <c r="U98" s="276"/>
      <c r="V98" s="276"/>
      <c r="W98" s="76"/>
      <c r="X98" s="76"/>
      <c r="Y98" s="76"/>
      <c r="Z98" s="76"/>
      <c r="AA98" s="76"/>
      <c r="AB98" s="76"/>
      <c r="AC98" s="276"/>
      <c r="AD98" s="276"/>
      <c r="AE98" s="413"/>
      <c r="AF98" s="413"/>
      <c r="AG98" s="430"/>
      <c r="AH98" s="430"/>
      <c r="AI98" s="430"/>
      <c r="AJ98" s="430"/>
      <c r="AK98" s="254"/>
      <c r="AL98" s="254"/>
      <c r="AM98" s="254"/>
      <c r="AN98" s="258"/>
      <c r="AP98" s="441"/>
      <c r="AQ98" s="441"/>
      <c r="AR98" s="441"/>
      <c r="AS98" s="441"/>
      <c r="AT98" s="441"/>
      <c r="AU98" s="441"/>
      <c r="AV98" s="441"/>
      <c r="AW98" s="441"/>
      <c r="AX98" s="72"/>
      <c r="AY98" s="72"/>
      <c r="AZ98" s="72"/>
      <c r="BA98" s="72"/>
    </row>
    <row r="99" spans="1:53">
      <c r="A99" s="363" t="s">
        <v>68</v>
      </c>
      <c r="B99" s="227">
        <v>-4.2253521126760596</v>
      </c>
      <c r="C99" s="227">
        <v>3.27868852459016</v>
      </c>
      <c r="D99" s="227">
        <v>-0.79365079365079405</v>
      </c>
      <c r="E99" s="227">
        <v>0</v>
      </c>
      <c r="F99" s="227">
        <v>-0.80645161290322598</v>
      </c>
      <c r="G99" s="227">
        <v>-7.8431372549019596</v>
      </c>
      <c r="H99" s="227">
        <v>-7.9268292682926802</v>
      </c>
      <c r="I99" s="227">
        <v>-5.5555555555555598</v>
      </c>
      <c r="J99" s="227">
        <v>1.9047619047619</v>
      </c>
      <c r="K99" s="227">
        <v>-8.1395348837209305</v>
      </c>
      <c r="L99" s="227">
        <v>-2.9761904761904798</v>
      </c>
      <c r="M99" s="227">
        <v>4.9450549450549497</v>
      </c>
      <c r="N99" s="227">
        <v>-5.7894736842105301</v>
      </c>
      <c r="O99" s="227">
        <v>-8.2417582417582391</v>
      </c>
      <c r="P99" s="227">
        <v>-2.1276595744680802</v>
      </c>
      <c r="Q99" s="227">
        <v>1.2195121951219501</v>
      </c>
      <c r="R99" s="227">
        <v>-1.22950819672131</v>
      </c>
      <c r="S99" s="227">
        <v>0</v>
      </c>
      <c r="T99" s="227">
        <v>-3.5903999999999998</v>
      </c>
      <c r="U99" s="227">
        <v>0.40160642570281102</v>
      </c>
      <c r="V99" s="227">
        <v>-5.2208835341365498</v>
      </c>
      <c r="W99" s="227">
        <v>0.41152263374485598</v>
      </c>
      <c r="X99" s="227">
        <v>-0.80645161290322598</v>
      </c>
      <c r="Y99" s="227">
        <v>2.4896265560166002</v>
      </c>
      <c r="Z99" s="227">
        <v>4.2194092827004201</v>
      </c>
      <c r="AA99" s="227">
        <v>0</v>
      </c>
      <c r="AB99" s="227">
        <v>4.0322580645161299</v>
      </c>
      <c r="AC99" s="227">
        <v>2.8</v>
      </c>
      <c r="AD99" s="227">
        <v>-4</v>
      </c>
      <c r="AE99" s="227">
        <v>-2.0080321285140599</v>
      </c>
      <c r="AF99" s="227">
        <v>7.7235772357723604</v>
      </c>
      <c r="AG99" s="227">
        <v>1.6194331983805701</v>
      </c>
      <c r="AH99" s="227">
        <v>-9.67741935483871</v>
      </c>
      <c r="AI99" s="227">
        <v>-15.2610441767068</v>
      </c>
      <c r="AJ99" s="227">
        <v>-7.2289156626505999</v>
      </c>
      <c r="AK99" s="227">
        <v>-7.6</v>
      </c>
      <c r="AL99" s="227">
        <v>-10.4</v>
      </c>
      <c r="AM99" s="227">
        <v>-14.4067796610169</v>
      </c>
      <c r="AN99" s="246">
        <v>-6.6666666666666696</v>
      </c>
      <c r="AP99" s="441"/>
      <c r="AQ99" s="441"/>
      <c r="AR99" s="441"/>
      <c r="AS99" s="441"/>
      <c r="AT99" s="441"/>
      <c r="AU99" s="441"/>
      <c r="AV99" s="441"/>
      <c r="AW99" s="441"/>
      <c r="AX99" s="72"/>
      <c r="AY99" s="72"/>
      <c r="AZ99" s="72"/>
      <c r="BA99" s="72"/>
    </row>
    <row r="100" spans="1:53">
      <c r="A100" s="363" t="s">
        <v>69</v>
      </c>
      <c r="B100" s="227">
        <v>-3.1690140845070398</v>
      </c>
      <c r="C100" s="227">
        <v>0.81967213114754101</v>
      </c>
      <c r="D100" s="227">
        <v>-1.5873015873015901</v>
      </c>
      <c r="E100" s="227">
        <v>0</v>
      </c>
      <c r="F100" s="227">
        <v>-0.80645161290322598</v>
      </c>
      <c r="G100" s="227">
        <v>-0.49019607843137297</v>
      </c>
      <c r="H100" s="227">
        <v>-0.60975609756097604</v>
      </c>
      <c r="I100" s="227">
        <v>-2.0833333333333299</v>
      </c>
      <c r="J100" s="227">
        <v>0</v>
      </c>
      <c r="K100" s="227">
        <v>0.581395348837209</v>
      </c>
      <c r="L100" s="227">
        <v>0.59523809523809501</v>
      </c>
      <c r="M100" s="227">
        <v>2.1978021978022002</v>
      </c>
      <c r="N100" s="227">
        <v>-0.52631578947368396</v>
      </c>
      <c r="O100" s="227">
        <v>0.54945054945054905</v>
      </c>
      <c r="P100" s="227">
        <v>-0.53191489361702105</v>
      </c>
      <c r="Q100" s="227">
        <v>0.81300813008130102</v>
      </c>
      <c r="R100" s="227">
        <v>-2.4590163934426199</v>
      </c>
      <c r="S100" s="227">
        <v>-0.79838709677419395</v>
      </c>
      <c r="T100" s="227">
        <v>-1.9952000000000001</v>
      </c>
      <c r="U100" s="227">
        <v>0.80321285140562204</v>
      </c>
      <c r="V100" s="227">
        <v>1.2048192771084301</v>
      </c>
      <c r="W100" s="227">
        <v>3.2921810699588501</v>
      </c>
      <c r="X100" s="227">
        <v>1.61290322580645</v>
      </c>
      <c r="Y100" s="227">
        <v>2.0746887966804999</v>
      </c>
      <c r="Z100" s="227">
        <v>0</v>
      </c>
      <c r="AA100" s="227">
        <v>1.2096774193548401</v>
      </c>
      <c r="AB100" s="227">
        <v>-3.62903225806452</v>
      </c>
      <c r="AC100" s="227">
        <v>-2.4</v>
      </c>
      <c r="AD100" s="227">
        <v>-2</v>
      </c>
      <c r="AE100" s="227">
        <v>-3.2128514056224899</v>
      </c>
      <c r="AF100" s="227">
        <v>-1.2195121951219501</v>
      </c>
      <c r="AG100" s="227">
        <v>-0.80971659919028305</v>
      </c>
      <c r="AH100" s="227">
        <v>-4.8387096774193497</v>
      </c>
      <c r="AI100" s="227">
        <v>-7.2289156626505999</v>
      </c>
      <c r="AJ100" s="227">
        <v>-5.2208835341365498</v>
      </c>
      <c r="AK100" s="227">
        <v>-9.6</v>
      </c>
      <c r="AL100" s="227">
        <v>-3.2</v>
      </c>
      <c r="AM100" s="227">
        <v>-5.5084745762711904</v>
      </c>
      <c r="AN100" s="246">
        <v>-8</v>
      </c>
      <c r="AP100" s="441"/>
      <c r="AQ100" s="441"/>
      <c r="AR100" s="441"/>
      <c r="AS100" s="441"/>
      <c r="AT100" s="441"/>
      <c r="AU100" s="441"/>
      <c r="AV100" s="441"/>
      <c r="AW100" s="441"/>
      <c r="AX100" s="72"/>
      <c r="AY100" s="72"/>
      <c r="AZ100" s="72"/>
      <c r="BA100" s="72"/>
    </row>
    <row r="101" spans="1:53">
      <c r="A101" s="363" t="s">
        <v>71</v>
      </c>
      <c r="B101" s="227">
        <v>-4.2253521126760596</v>
      </c>
      <c r="C101" s="227">
        <v>-4.0983606557377099</v>
      </c>
      <c r="D101" s="227">
        <v>-3.9682539682539701</v>
      </c>
      <c r="E101" s="227">
        <v>-1.5888888888888899</v>
      </c>
      <c r="F101" s="227">
        <v>0</v>
      </c>
      <c r="G101" s="227">
        <v>-5.3921568627451002</v>
      </c>
      <c r="H101" s="227">
        <v>-9.1463414634146396</v>
      </c>
      <c r="I101" s="227">
        <v>-6.25</v>
      </c>
      <c r="J101" s="227">
        <v>2.8571428571428599</v>
      </c>
      <c r="K101" s="227">
        <v>-11.046511627907</v>
      </c>
      <c r="L101" s="227">
        <v>2.38095238095238</v>
      </c>
      <c r="M101" s="227">
        <v>3.8461538461538498</v>
      </c>
      <c r="N101" s="227">
        <v>-2.6315789473684199</v>
      </c>
      <c r="O101" s="227">
        <v>-3.2967032967033001</v>
      </c>
      <c r="P101" s="227">
        <v>-5.8510638297872299</v>
      </c>
      <c r="Q101" s="227">
        <v>-0.81300813008130102</v>
      </c>
      <c r="R101" s="227">
        <v>6.14754098360656</v>
      </c>
      <c r="S101" s="227">
        <v>3.2237903225806401</v>
      </c>
      <c r="T101" s="227">
        <v>-0.40960000000000002</v>
      </c>
      <c r="U101" s="227">
        <v>0.80321285140562304</v>
      </c>
      <c r="V101" s="227">
        <v>1.2048192771084301</v>
      </c>
      <c r="W101" s="227">
        <v>0</v>
      </c>
      <c r="X101" s="227">
        <v>1.2096774193548401</v>
      </c>
      <c r="Y101" s="227">
        <v>1.2448132780083001</v>
      </c>
      <c r="Z101" s="227">
        <v>0.43453617986019299</v>
      </c>
      <c r="AA101" s="227">
        <v>0</v>
      </c>
      <c r="AB101" s="227">
        <v>-2.82258064516129</v>
      </c>
      <c r="AC101" s="227">
        <v>2.8</v>
      </c>
      <c r="AD101" s="227">
        <v>0.4</v>
      </c>
      <c r="AE101" s="227">
        <v>-3.2128514056224899</v>
      </c>
      <c r="AF101" s="227">
        <v>2.8455284552845499</v>
      </c>
      <c r="AG101" s="227">
        <v>1.6194331983805701</v>
      </c>
      <c r="AH101" s="227">
        <v>-11.693548387096801</v>
      </c>
      <c r="AI101" s="227">
        <v>-1.6064257028112401</v>
      </c>
      <c r="AJ101" s="227">
        <v>-7.6305220883534099</v>
      </c>
      <c r="AK101" s="227">
        <v>-11.6</v>
      </c>
      <c r="AL101" s="227">
        <v>-4.4000000000000004</v>
      </c>
      <c r="AM101" s="227">
        <v>-6.3559322033898296</v>
      </c>
      <c r="AN101" s="246">
        <v>-5.3333333333333304</v>
      </c>
      <c r="AP101" s="441"/>
      <c r="AQ101" s="441"/>
      <c r="AR101" s="441"/>
      <c r="AS101" s="441"/>
      <c r="AT101" s="441"/>
      <c r="AU101" s="441"/>
      <c r="AV101" s="441"/>
      <c r="AW101" s="441"/>
      <c r="AX101" s="72"/>
      <c r="AY101" s="72"/>
      <c r="AZ101" s="72"/>
      <c r="BA101" s="72"/>
    </row>
    <row r="102" spans="1:53" ht="15" thickBot="1">
      <c r="A102" s="405" t="s">
        <v>211</v>
      </c>
      <c r="B102" s="239">
        <v>0</v>
      </c>
      <c r="C102" s="239">
        <v>0.87822014051522201</v>
      </c>
      <c r="D102" s="239">
        <v>6.3682539682539696</v>
      </c>
      <c r="E102" s="239">
        <v>5.5587301587301603</v>
      </c>
      <c r="F102" s="239">
        <v>3.2419354838709702</v>
      </c>
      <c r="G102" s="239">
        <v>-8.9338235294117592</v>
      </c>
      <c r="H102" s="239">
        <v>-6.0582218725413099</v>
      </c>
      <c r="I102" s="239">
        <v>-16.044061302682</v>
      </c>
      <c r="J102" s="239">
        <v>12.4489795918367</v>
      </c>
      <c r="K102" s="239">
        <v>-11.461794019933601</v>
      </c>
      <c r="L102" s="239">
        <v>-1.5804597701149401</v>
      </c>
      <c r="M102" s="239">
        <v>-1.70940170940171</v>
      </c>
      <c r="N102" s="239">
        <v>-15.087719298245601</v>
      </c>
      <c r="O102" s="239">
        <v>-20.347394540942901</v>
      </c>
      <c r="P102" s="239">
        <v>5.4623567921440301</v>
      </c>
      <c r="Q102" s="239">
        <v>4.3859649122807003</v>
      </c>
      <c r="R102" s="239">
        <v>8.1967213114754092</v>
      </c>
      <c r="S102" s="239">
        <v>8.0685483870967705</v>
      </c>
      <c r="T102" s="239">
        <v>1.59</v>
      </c>
      <c r="U102" s="239">
        <v>4.41767068273092</v>
      </c>
      <c r="V102" s="239">
        <v>-2.4096385542168699</v>
      </c>
      <c r="W102" s="239">
        <v>1.2345679012345701</v>
      </c>
      <c r="X102" s="239">
        <v>4.8387096774193497</v>
      </c>
      <c r="Y102" s="239">
        <v>6.2240663900414903</v>
      </c>
      <c r="Z102" s="239">
        <v>6.6042927903136999</v>
      </c>
      <c r="AA102" s="239">
        <v>6.4516129032258096</v>
      </c>
      <c r="AB102" s="239">
        <v>-3.2258064516128999</v>
      </c>
      <c r="AC102" s="239">
        <v>14.4</v>
      </c>
      <c r="AD102" s="239">
        <v>-0.8</v>
      </c>
      <c r="AE102" s="239">
        <v>2.0080321285140599</v>
      </c>
      <c r="AF102" s="239">
        <v>4.0650406504065</v>
      </c>
      <c r="AG102" s="239">
        <v>-0.80971659919028305</v>
      </c>
      <c r="AH102" s="239">
        <v>-3.2258064516128999</v>
      </c>
      <c r="AI102" s="239">
        <v>-3.6144578313253</v>
      </c>
      <c r="AJ102" s="239">
        <v>-12.048192771084301</v>
      </c>
      <c r="AK102" s="239">
        <v>-9.1999999999999993</v>
      </c>
      <c r="AL102" s="239">
        <v>-8.4</v>
      </c>
      <c r="AM102" s="239">
        <v>-4.2372881355932197</v>
      </c>
      <c r="AN102" s="257">
        <v>-6.6666666666666696</v>
      </c>
      <c r="AP102" s="98"/>
      <c r="AQ102" s="98"/>
      <c r="AR102" s="98"/>
      <c r="AS102" s="98"/>
      <c r="AT102" s="98"/>
      <c r="AU102" s="98"/>
      <c r="AV102" s="98"/>
      <c r="AW102" s="98"/>
      <c r="AX102" s="72"/>
      <c r="AY102" s="72"/>
      <c r="AZ102" s="72"/>
      <c r="BA102" s="72"/>
    </row>
    <row r="103" spans="1:53">
      <c r="A103" s="443" t="s">
        <v>173</v>
      </c>
      <c r="O103" s="225"/>
      <c r="P103" s="225"/>
      <c r="Q103" s="225"/>
      <c r="AC103" s="14"/>
      <c r="AD103" s="441"/>
      <c r="AE103" s="441"/>
      <c r="AF103" s="441"/>
      <c r="AG103" s="266"/>
      <c r="AH103" s="266"/>
      <c r="AI103" s="266"/>
      <c r="AJ103" s="266"/>
      <c r="AK103" s="266"/>
      <c r="AL103" s="266"/>
      <c r="AM103" s="266"/>
      <c r="AN103" s="266"/>
      <c r="AP103" s="75"/>
      <c r="AQ103" s="75"/>
      <c r="AR103" s="75"/>
      <c r="AS103" s="75"/>
      <c r="AT103" s="75"/>
      <c r="AU103" s="75"/>
      <c r="AV103" s="75"/>
      <c r="AW103" s="75"/>
    </row>
    <row r="104" spans="1:53" s="75" customFormat="1">
      <c r="L104" s="213"/>
      <c r="M104" s="213"/>
      <c r="N104" s="213"/>
      <c r="Y104" s="76"/>
      <c r="AC104" s="276"/>
      <c r="AD104" s="98"/>
      <c r="AE104" s="98"/>
      <c r="AF104" s="98"/>
      <c r="AG104" s="98"/>
      <c r="AH104" s="98"/>
      <c r="AI104" s="98"/>
      <c r="AJ104" s="98"/>
      <c r="AK104" s="98"/>
      <c r="AL104" s="98"/>
      <c r="AM104" s="98"/>
      <c r="AN104" s="98"/>
      <c r="AP104"/>
      <c r="AQ104"/>
      <c r="AR104"/>
      <c r="AS104"/>
      <c r="AT104"/>
      <c r="AU104"/>
      <c r="AV104"/>
      <c r="AW104"/>
    </row>
    <row r="105" spans="1:53" s="75" customFormat="1">
      <c r="A105" s="57"/>
      <c r="L105" s="213"/>
      <c r="M105" s="213"/>
      <c r="N105" s="213"/>
      <c r="Y105" s="76"/>
      <c r="AC105" s="76"/>
      <c r="AP105"/>
      <c r="AQ105"/>
      <c r="AR105"/>
      <c r="AS105"/>
      <c r="AT105"/>
      <c r="AU105"/>
      <c r="AV105"/>
      <c r="AW105"/>
    </row>
    <row r="106" spans="1:53">
      <c r="O106" s="225"/>
      <c r="P106" s="225"/>
      <c r="Q106" s="225"/>
    </row>
    <row r="107" spans="1:53">
      <c r="O107" s="225"/>
      <c r="P107" s="225"/>
      <c r="Q107" s="225"/>
    </row>
    <row r="108" spans="1:53">
      <c r="O108" s="225"/>
      <c r="P108" s="225"/>
      <c r="Q108" s="225"/>
    </row>
    <row r="109" spans="1:53">
      <c r="O109" s="225"/>
      <c r="P109" s="225"/>
      <c r="Q109" s="225"/>
    </row>
    <row r="110" spans="1:53">
      <c r="O110" s="225"/>
      <c r="P110" s="225"/>
      <c r="Q110" s="225"/>
    </row>
    <row r="111" spans="1:53">
      <c r="O111" s="225"/>
      <c r="P111" s="225"/>
      <c r="Q111" s="225"/>
    </row>
    <row r="112" spans="1:53">
      <c r="O112" s="225"/>
      <c r="P112" s="225"/>
      <c r="Q112" s="225"/>
    </row>
    <row r="113" spans="15:17">
      <c r="O113" s="225"/>
      <c r="P113" s="225"/>
      <c r="Q113" s="225"/>
    </row>
    <row r="114" spans="15:17">
      <c r="O114" s="225"/>
      <c r="P114" s="225"/>
      <c r="Q114" s="225"/>
    </row>
    <row r="115" spans="15:17">
      <c r="O115" s="225"/>
      <c r="P115" s="225"/>
      <c r="Q115" s="225"/>
    </row>
    <row r="116" spans="15:17">
      <c r="O116" s="225"/>
      <c r="P116" s="225"/>
      <c r="Q116" s="225"/>
    </row>
    <row r="117" spans="15:17">
      <c r="O117" s="225"/>
      <c r="P117" s="225"/>
      <c r="Q117" s="225"/>
    </row>
    <row r="118" spans="15:17">
      <c r="O118" s="225"/>
      <c r="P118" s="225"/>
      <c r="Q118" s="225"/>
    </row>
    <row r="119" spans="15:17">
      <c r="O119" s="225"/>
      <c r="P119" s="225"/>
      <c r="Q119" s="225"/>
    </row>
    <row r="120" spans="15:17">
      <c r="O120" s="225"/>
      <c r="P120" s="225"/>
      <c r="Q120" s="225"/>
    </row>
    <row r="121" spans="15:17">
      <c r="O121" s="225"/>
      <c r="P121" s="225"/>
      <c r="Q121" s="225"/>
    </row>
    <row r="122" spans="15:17">
      <c r="O122" s="225"/>
      <c r="P122" s="225"/>
      <c r="Q122" s="225"/>
    </row>
    <row r="123" spans="15:17">
      <c r="O123" s="225"/>
      <c r="P123" s="225"/>
      <c r="Q123" s="225"/>
    </row>
    <row r="124" spans="15:17">
      <c r="O124" s="225"/>
      <c r="P124" s="225"/>
      <c r="Q124" s="225"/>
    </row>
  </sheetData>
  <mergeCells count="26">
    <mergeCell ref="U3:X3"/>
    <mergeCell ref="Y3:AB3"/>
    <mergeCell ref="AC3:AF3"/>
    <mergeCell ref="AG3:AJ3"/>
    <mergeCell ref="AK3:AN3"/>
    <mergeCell ref="A93:N93"/>
    <mergeCell ref="A98:N98"/>
    <mergeCell ref="A40:N40"/>
    <mergeCell ref="A43:N43"/>
    <mergeCell ref="A52:N52"/>
    <mergeCell ref="A65:N65"/>
    <mergeCell ref="A69:N69"/>
    <mergeCell ref="Q3:T3"/>
    <mergeCell ref="A3:A4"/>
    <mergeCell ref="A73:N73"/>
    <mergeCell ref="A78:N78"/>
    <mergeCell ref="A83:N83"/>
    <mergeCell ref="A5:N5"/>
    <mergeCell ref="A11:N11"/>
    <mergeCell ref="A20:N20"/>
    <mergeCell ref="A29:N29"/>
    <mergeCell ref="A34:N34"/>
    <mergeCell ref="B3:D3"/>
    <mergeCell ref="E3:H3"/>
    <mergeCell ref="I3:L3"/>
    <mergeCell ref="M3:P3"/>
  </mergeCells>
  <hyperlinks>
    <hyperlink ref="A1" location="Menu!A1" display="Return to Menu" xr:uid="{00000000-0004-0000-0500-000000000000}"/>
  </hyperlinks>
  <printOptions horizontalCentered="1" verticalCentered="1"/>
  <pageMargins left="0.7" right="0.7" top="0.75" bottom="0.75" header="0.3" footer="0.3"/>
  <pageSetup paperSize="9" scale="47" fitToWidth="2" fitToHeight="2" orientation="landscape" r:id="rId1"/>
  <headerFooter alignWithMargins="0"/>
  <rowBreaks count="1" manualBreakCount="1">
    <brk id="51" max="40" man="1"/>
  </rowBreaks>
  <colBreaks count="1" manualBreakCount="1">
    <brk id="24" max="10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A124"/>
  <sheetViews>
    <sheetView view="pageBreakPreview" zoomScale="90" zoomScaleNormal="100" zoomScaleSheetLayoutView="90" workbookViewId="0">
      <pane xSplit="1" ySplit="5" topLeftCell="P83" activePane="bottomRight" state="frozen"/>
      <selection pane="topRight"/>
      <selection pane="bottomLeft"/>
      <selection pane="bottomRight" activeCell="AA93" sqref="AA93"/>
    </sheetView>
  </sheetViews>
  <sheetFormatPr defaultColWidth="9.1796875" defaultRowHeight="14"/>
  <cols>
    <col min="1" max="1" width="33.453125" style="75" customWidth="1"/>
    <col min="2" max="11" width="10.7265625" style="75" customWidth="1"/>
    <col min="12" max="12" width="10.7265625" style="213" customWidth="1"/>
    <col min="13" max="13" width="10.7265625" style="428" customWidth="1"/>
    <col min="14" max="14" width="10.7265625" style="213" customWidth="1"/>
    <col min="15" max="20" width="10.7265625" style="75" customWidth="1"/>
    <col min="21" max="24" width="9.26953125" style="75" customWidth="1"/>
    <col min="25" max="25" width="9.26953125" style="76" customWidth="1"/>
    <col min="26" max="28" width="9.26953125" style="75" customWidth="1"/>
    <col min="29" max="29" width="9.26953125" style="76" customWidth="1"/>
    <col min="30" max="40" width="9.26953125" style="75" customWidth="1"/>
    <col min="41" max="16384" width="9.1796875" style="75"/>
  </cols>
  <sheetData>
    <row r="1" spans="1:53" ht="26">
      <c r="A1" s="2" t="s">
        <v>41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217"/>
      <c r="M1" s="429"/>
      <c r="N1" s="217"/>
      <c r="O1" s="77"/>
      <c r="P1" s="77"/>
      <c r="Q1" s="77"/>
      <c r="R1" s="77"/>
      <c r="S1" s="77"/>
      <c r="T1" s="77"/>
      <c r="U1" s="77"/>
      <c r="V1" s="77"/>
      <c r="W1" s="77"/>
      <c r="X1" s="77"/>
    </row>
    <row r="2" spans="1:53" s="211" customFormat="1" ht="17.5">
      <c r="A2" s="16" t="s">
        <v>216</v>
      </c>
      <c r="B2" s="78"/>
      <c r="C2" s="78"/>
      <c r="D2" s="78"/>
      <c r="E2" s="78"/>
      <c r="F2" s="78"/>
      <c r="G2" s="78"/>
      <c r="H2" s="78"/>
      <c r="I2" s="78"/>
      <c r="J2" s="78"/>
      <c r="K2" s="220"/>
      <c r="L2" s="220"/>
      <c r="M2" s="220"/>
      <c r="N2" s="220"/>
      <c r="O2" s="379"/>
      <c r="P2" s="379"/>
      <c r="Q2" s="379"/>
      <c r="R2" s="379"/>
      <c r="S2" s="388"/>
      <c r="T2" s="388"/>
      <c r="U2" s="388"/>
      <c r="V2" s="388"/>
      <c r="W2" s="388"/>
      <c r="X2" s="388"/>
      <c r="Y2" s="244"/>
      <c r="AC2" s="244"/>
    </row>
    <row r="3" spans="1:53" s="210" customFormat="1" ht="15.75" customHeight="1">
      <c r="A3" s="649"/>
      <c r="B3" s="643">
        <v>2008</v>
      </c>
      <c r="C3" s="644"/>
      <c r="D3" s="645"/>
      <c r="E3" s="643">
        <v>2009</v>
      </c>
      <c r="F3" s="644"/>
      <c r="G3" s="644"/>
      <c r="H3" s="645"/>
      <c r="I3" s="643">
        <v>2010</v>
      </c>
      <c r="J3" s="646"/>
      <c r="K3" s="646"/>
      <c r="L3" s="646"/>
      <c r="M3" s="643">
        <v>2011</v>
      </c>
      <c r="N3" s="644"/>
      <c r="O3" s="644"/>
      <c r="P3" s="645"/>
      <c r="Q3" s="643">
        <v>2012</v>
      </c>
      <c r="R3" s="644"/>
      <c r="S3" s="644"/>
      <c r="T3" s="645"/>
      <c r="U3" s="643">
        <v>2013</v>
      </c>
      <c r="V3" s="644"/>
      <c r="W3" s="644"/>
      <c r="X3" s="645"/>
      <c r="Y3" s="643">
        <v>2014</v>
      </c>
      <c r="Z3" s="644"/>
      <c r="AA3" s="644"/>
      <c r="AB3" s="645"/>
      <c r="AC3" s="643">
        <v>2015</v>
      </c>
      <c r="AD3" s="644"/>
      <c r="AE3" s="644"/>
      <c r="AF3" s="645"/>
      <c r="AG3" s="643">
        <v>2016</v>
      </c>
      <c r="AH3" s="644"/>
      <c r="AI3" s="644"/>
      <c r="AJ3" s="645"/>
      <c r="AK3" s="643">
        <v>2017</v>
      </c>
      <c r="AL3" s="644"/>
      <c r="AM3" s="644"/>
      <c r="AN3" s="645"/>
    </row>
    <row r="4" spans="1:53" s="210" customFormat="1" ht="15.75" customHeight="1" thickBot="1">
      <c r="A4" s="650"/>
      <c r="B4" s="22" t="s">
        <v>44</v>
      </c>
      <c r="C4" s="23" t="s">
        <v>45</v>
      </c>
      <c r="D4" s="46" t="s">
        <v>46</v>
      </c>
      <c r="E4" s="22" t="s">
        <v>47</v>
      </c>
      <c r="F4" s="23" t="s">
        <v>44</v>
      </c>
      <c r="G4" s="23" t="s">
        <v>45</v>
      </c>
      <c r="H4" s="46" t="s">
        <v>46</v>
      </c>
      <c r="I4" s="22" t="s">
        <v>47</v>
      </c>
      <c r="J4" s="23" t="s">
        <v>44</v>
      </c>
      <c r="K4" s="380" t="s">
        <v>45</v>
      </c>
      <c r="L4" s="23" t="s">
        <v>46</v>
      </c>
      <c r="M4" s="25" t="s">
        <v>47</v>
      </c>
      <c r="N4" s="25" t="s">
        <v>44</v>
      </c>
      <c r="O4" s="25" t="s">
        <v>45</v>
      </c>
      <c r="P4" s="25" t="s">
        <v>46</v>
      </c>
      <c r="Q4" s="25" t="s">
        <v>47</v>
      </c>
      <c r="R4" s="25" t="s">
        <v>44</v>
      </c>
      <c r="S4" s="25" t="s">
        <v>45</v>
      </c>
      <c r="T4" s="25" t="s">
        <v>46</v>
      </c>
      <c r="U4" s="25" t="s">
        <v>47</v>
      </c>
      <c r="V4" s="25" t="s">
        <v>44</v>
      </c>
      <c r="W4" s="25" t="s">
        <v>45</v>
      </c>
      <c r="X4" s="22" t="s">
        <v>46</v>
      </c>
      <c r="Y4" s="25" t="s">
        <v>47</v>
      </c>
      <c r="Z4" s="25" t="s">
        <v>44</v>
      </c>
      <c r="AA4" s="25" t="s">
        <v>45</v>
      </c>
      <c r="AB4" s="22" t="s">
        <v>46</v>
      </c>
      <c r="AC4" s="25" t="s">
        <v>47</v>
      </c>
      <c r="AD4" s="25" t="s">
        <v>44</v>
      </c>
      <c r="AE4" s="25" t="s">
        <v>45</v>
      </c>
      <c r="AF4" s="22" t="s">
        <v>46</v>
      </c>
      <c r="AG4" s="25" t="s">
        <v>47</v>
      </c>
      <c r="AH4" s="25" t="s">
        <v>44</v>
      </c>
      <c r="AI4" s="25" t="s">
        <v>45</v>
      </c>
      <c r="AJ4" s="22" t="s">
        <v>46</v>
      </c>
      <c r="AK4" s="25" t="s">
        <v>47</v>
      </c>
      <c r="AL4" s="25" t="s">
        <v>44</v>
      </c>
      <c r="AM4" s="25" t="s">
        <v>45</v>
      </c>
      <c r="AN4" s="25" t="s">
        <v>46</v>
      </c>
    </row>
    <row r="5" spans="1:53" s="211" customFormat="1">
      <c r="A5" s="654" t="s">
        <v>61</v>
      </c>
      <c r="B5" s="655"/>
      <c r="C5" s="655"/>
      <c r="D5" s="655"/>
      <c r="E5" s="655"/>
      <c r="F5" s="655"/>
      <c r="G5" s="655"/>
      <c r="H5" s="655"/>
      <c r="I5" s="655"/>
      <c r="J5" s="655"/>
      <c r="K5" s="655"/>
      <c r="L5" s="655"/>
      <c r="M5" s="655"/>
      <c r="N5" s="655"/>
      <c r="O5" s="266"/>
      <c r="P5" s="266"/>
      <c r="Q5" s="266"/>
      <c r="R5" s="266"/>
      <c r="S5" s="266"/>
      <c r="T5" s="430"/>
      <c r="U5" s="430"/>
      <c r="V5" s="266"/>
      <c r="W5" s="266"/>
      <c r="X5" s="266"/>
      <c r="Y5" s="266"/>
      <c r="Z5" s="266"/>
      <c r="AA5" s="266"/>
      <c r="AB5" s="266"/>
      <c r="AC5" s="266"/>
      <c r="AD5" s="266"/>
      <c r="AE5" s="266"/>
      <c r="AF5" s="266"/>
      <c r="AG5" s="244"/>
      <c r="AH5" s="244"/>
      <c r="AI5" s="244"/>
      <c r="AJ5" s="244"/>
      <c r="AK5" s="244"/>
      <c r="AL5" s="244"/>
      <c r="AM5" s="244"/>
      <c r="AN5" s="255"/>
    </row>
    <row r="6" spans="1:53">
      <c r="A6" s="223" t="s">
        <v>62</v>
      </c>
      <c r="B6" s="225"/>
      <c r="C6" s="225"/>
      <c r="D6" s="225"/>
      <c r="E6" s="225"/>
      <c r="F6" s="225"/>
      <c r="G6" s="225"/>
      <c r="H6" s="225"/>
      <c r="I6" s="225"/>
      <c r="J6" s="225"/>
      <c r="K6" s="227"/>
      <c r="L6" s="225"/>
      <c r="M6" s="225"/>
      <c r="N6" s="225"/>
      <c r="O6" s="266"/>
      <c r="P6" s="266"/>
      <c r="Q6" s="266"/>
      <c r="R6" s="266"/>
      <c r="S6" s="266"/>
      <c r="T6" s="266"/>
      <c r="U6" s="266"/>
      <c r="V6" s="266"/>
      <c r="W6" s="266"/>
      <c r="X6" s="266"/>
      <c r="Y6" s="266"/>
      <c r="Z6" s="266"/>
      <c r="AA6" s="266"/>
      <c r="AB6" s="266"/>
      <c r="AC6" s="266"/>
      <c r="AD6" s="266"/>
      <c r="AE6" s="266"/>
      <c r="AF6" s="266"/>
      <c r="AG6" s="266"/>
      <c r="AH6" s="266"/>
      <c r="AI6" s="266"/>
      <c r="AJ6" s="266"/>
      <c r="AK6" s="266"/>
      <c r="AL6" s="266"/>
      <c r="AM6" s="266"/>
      <c r="AN6" s="389"/>
    </row>
    <row r="7" spans="1:53">
      <c r="A7" s="340" t="s">
        <v>63</v>
      </c>
      <c r="B7" s="225"/>
      <c r="C7" s="225"/>
      <c r="D7" s="225"/>
      <c r="E7" s="266"/>
      <c r="F7" s="266"/>
      <c r="G7" s="266"/>
      <c r="H7" s="266"/>
      <c r="I7" s="266"/>
      <c r="J7" s="331"/>
      <c r="K7" s="227"/>
      <c r="L7" s="266"/>
      <c r="M7" s="266"/>
      <c r="N7" s="266"/>
      <c r="O7" s="266"/>
      <c r="P7" s="266"/>
      <c r="Q7" s="266"/>
      <c r="R7" s="266"/>
      <c r="S7" s="266"/>
      <c r="T7" s="266"/>
      <c r="U7" s="266"/>
      <c r="V7" s="266"/>
      <c r="W7" s="266"/>
      <c r="X7" s="266"/>
      <c r="Y7" s="266"/>
      <c r="Z7" s="266"/>
      <c r="AA7" s="266"/>
      <c r="AB7" s="266"/>
      <c r="AC7" s="266"/>
      <c r="AD7" s="266"/>
      <c r="AE7" s="266"/>
      <c r="AF7" s="266"/>
      <c r="AG7" s="266"/>
      <c r="AH7" s="266"/>
      <c r="AI7" s="266"/>
      <c r="AJ7" s="266"/>
      <c r="AK7" s="266"/>
      <c r="AL7" s="266"/>
      <c r="AM7" s="266"/>
      <c r="AN7" s="389"/>
    </row>
    <row r="8" spans="1:53">
      <c r="A8" s="361" t="s">
        <v>217</v>
      </c>
      <c r="B8" s="362">
        <v>34.146341463414601</v>
      </c>
      <c r="C8" s="362">
        <v>10.4</v>
      </c>
      <c r="D8" s="225">
        <v>14.5</v>
      </c>
      <c r="E8" s="266">
        <v>6.1</v>
      </c>
      <c r="F8" s="266">
        <v>17</v>
      </c>
      <c r="G8" s="227">
        <v>5.6737588652482298</v>
      </c>
      <c r="H8" s="227">
        <v>-6.3829787234042596</v>
      </c>
      <c r="I8" s="266">
        <v>20.7</v>
      </c>
      <c r="J8" s="381">
        <v>-3.5</v>
      </c>
      <c r="K8" s="227">
        <v>1.2</v>
      </c>
      <c r="L8" s="382">
        <v>21.7</v>
      </c>
      <c r="M8" s="382">
        <v>44.4</v>
      </c>
      <c r="N8" s="266">
        <v>40</v>
      </c>
      <c r="O8" s="227">
        <v>7</v>
      </c>
      <c r="P8" s="227">
        <v>14.1</v>
      </c>
      <c r="Q8" s="227">
        <v>-3.6</v>
      </c>
      <c r="R8" s="227">
        <v>21.5</v>
      </c>
      <c r="S8" s="227">
        <v>23.6</v>
      </c>
      <c r="T8" s="227">
        <v>21</v>
      </c>
      <c r="U8" s="266">
        <v>19.8</v>
      </c>
      <c r="V8" s="266">
        <v>28.4</v>
      </c>
      <c r="W8" s="266">
        <v>29.5</v>
      </c>
      <c r="X8" s="227">
        <v>22.3333333333333</v>
      </c>
      <c r="Y8" s="227">
        <v>38</v>
      </c>
      <c r="Z8" s="227">
        <v>35</v>
      </c>
      <c r="AA8" s="227">
        <v>17.793594306049801</v>
      </c>
      <c r="AB8" s="227">
        <v>25.172413793103399</v>
      </c>
      <c r="AC8" s="227">
        <v>19.310344827586199</v>
      </c>
      <c r="AD8" s="227">
        <v>-16.3333333333333</v>
      </c>
      <c r="AE8" s="227">
        <v>23.630136986301402</v>
      </c>
      <c r="AF8" s="227">
        <v>-1.6949152542372801</v>
      </c>
      <c r="AG8" s="227">
        <v>-24.406779661017001</v>
      </c>
      <c r="AH8" s="227">
        <v>1.7006802721088501</v>
      </c>
      <c r="AI8" s="227">
        <v>9.3645484949832802</v>
      </c>
      <c r="AJ8" s="227">
        <v>-38.461538461538503</v>
      </c>
      <c r="AK8" s="227">
        <v>-40</v>
      </c>
      <c r="AL8" s="227">
        <v>-10.067114093959701</v>
      </c>
      <c r="AM8" s="227">
        <v>-18.4300341296928</v>
      </c>
      <c r="AN8" s="246">
        <v>-19.7952218430034</v>
      </c>
      <c r="AP8" s="98"/>
      <c r="AQ8" s="98"/>
      <c r="AR8" s="98"/>
      <c r="AS8" s="98"/>
      <c r="AT8" s="98"/>
      <c r="AU8" s="98"/>
      <c r="AV8" s="98"/>
      <c r="AW8" s="98"/>
      <c r="AX8" s="105"/>
      <c r="AY8" s="105"/>
      <c r="AZ8" s="105"/>
      <c r="BA8" s="105"/>
    </row>
    <row r="9" spans="1:53">
      <c r="A9" s="340" t="s">
        <v>65</v>
      </c>
      <c r="B9" s="362"/>
      <c r="C9" s="362"/>
      <c r="D9" s="225"/>
      <c r="E9" s="266"/>
      <c r="F9" s="266"/>
      <c r="G9" s="227"/>
      <c r="H9" s="266"/>
      <c r="I9" s="266"/>
      <c r="J9" s="381"/>
      <c r="K9" s="227"/>
      <c r="L9" s="382"/>
      <c r="M9" s="382"/>
      <c r="N9" s="266"/>
      <c r="O9" s="227"/>
      <c r="P9" s="227"/>
      <c r="Q9" s="227"/>
      <c r="R9" s="227"/>
      <c r="S9" s="227"/>
      <c r="T9" s="227"/>
      <c r="U9" s="266"/>
      <c r="V9" s="266"/>
      <c r="W9" s="266"/>
      <c r="X9" s="227"/>
      <c r="Y9" s="227"/>
      <c r="Z9" s="227"/>
      <c r="AA9" s="227"/>
      <c r="AB9" s="227"/>
      <c r="AC9" s="227"/>
      <c r="AD9" s="227"/>
      <c r="AE9" s="227"/>
      <c r="AF9" s="227"/>
      <c r="AG9" s="266"/>
      <c r="AH9" s="266"/>
      <c r="AI9" s="266"/>
      <c r="AJ9" s="266"/>
      <c r="AK9" s="227"/>
      <c r="AL9" s="227"/>
      <c r="AM9" s="227"/>
      <c r="AN9" s="246"/>
      <c r="AP9" s="98"/>
      <c r="AQ9" s="98"/>
      <c r="AR9" s="98"/>
      <c r="AS9" s="98"/>
      <c r="AT9" s="98"/>
      <c r="AU9" s="98"/>
      <c r="AV9" s="98"/>
      <c r="AW9" s="98"/>
    </row>
    <row r="10" spans="1:53">
      <c r="A10" s="361" t="s">
        <v>217</v>
      </c>
      <c r="B10" s="362">
        <v>85.365853658536594</v>
      </c>
      <c r="C10" s="362">
        <v>61.2</v>
      </c>
      <c r="D10" s="225">
        <v>45.2</v>
      </c>
      <c r="E10" s="266">
        <v>40.299999999999997</v>
      </c>
      <c r="F10" s="266">
        <v>-2.9</v>
      </c>
      <c r="G10" s="227">
        <v>41.134751773049601</v>
      </c>
      <c r="H10" s="227">
        <v>47.872340425531902</v>
      </c>
      <c r="I10" s="266">
        <v>50.6</v>
      </c>
      <c r="J10" s="381">
        <v>48.3</v>
      </c>
      <c r="K10" s="227">
        <v>64.599999999999994</v>
      </c>
      <c r="L10" s="382">
        <v>69.8</v>
      </c>
      <c r="M10" s="382">
        <v>63.5</v>
      </c>
      <c r="N10" s="266">
        <v>68.400000000000006</v>
      </c>
      <c r="O10" s="227">
        <v>73.7</v>
      </c>
      <c r="P10" s="227">
        <v>65.400000000000006</v>
      </c>
      <c r="Q10" s="227">
        <v>58.3</v>
      </c>
      <c r="R10" s="227">
        <v>66.900000000000006</v>
      </c>
      <c r="S10" s="227">
        <v>60.9</v>
      </c>
      <c r="T10" s="227">
        <v>50</v>
      </c>
      <c r="U10" s="227">
        <v>60.5</v>
      </c>
      <c r="V10" s="227">
        <v>54.6</v>
      </c>
      <c r="W10" s="227">
        <v>55.7</v>
      </c>
      <c r="X10" s="227">
        <v>58.3333333333333</v>
      </c>
      <c r="Y10" s="227">
        <v>65</v>
      </c>
      <c r="Z10" s="227">
        <v>62.3333333333333</v>
      </c>
      <c r="AA10" s="227">
        <v>53.736654804270501</v>
      </c>
      <c r="AB10" s="227">
        <v>64.827586206896598</v>
      </c>
      <c r="AC10" s="227">
        <v>55.862068965517203</v>
      </c>
      <c r="AD10" s="227">
        <v>47.6666666666667</v>
      </c>
      <c r="AE10" s="227">
        <v>65.068493150684901</v>
      </c>
      <c r="AF10" s="227">
        <v>39.661016949152497</v>
      </c>
      <c r="AG10" s="227">
        <v>38.644067796610202</v>
      </c>
      <c r="AH10" s="227">
        <v>53.7414965986395</v>
      </c>
      <c r="AI10" s="227">
        <v>46.153846153846203</v>
      </c>
      <c r="AJ10" s="227">
        <v>33.110367892976598</v>
      </c>
      <c r="AK10" s="227">
        <v>5.6666666666666599</v>
      </c>
      <c r="AL10" s="227">
        <v>42.953020134228197</v>
      </c>
      <c r="AM10" s="227">
        <v>15.358361774744001</v>
      </c>
      <c r="AN10" s="246">
        <v>52.559726962457297</v>
      </c>
      <c r="AP10" s="98"/>
      <c r="AQ10" s="98"/>
      <c r="AR10" s="98"/>
      <c r="AS10" s="98"/>
      <c r="AT10" s="98"/>
      <c r="AU10" s="98"/>
      <c r="AV10" s="98"/>
      <c r="AW10" s="98"/>
      <c r="AX10" s="105"/>
      <c r="AY10" s="105"/>
      <c r="AZ10" s="105"/>
      <c r="BA10" s="105"/>
    </row>
    <row r="11" spans="1:53" s="211" customFormat="1">
      <c r="A11" s="651" t="s">
        <v>67</v>
      </c>
      <c r="B11" s="633"/>
      <c r="C11" s="633"/>
      <c r="D11" s="633"/>
      <c r="E11" s="633"/>
      <c r="F11" s="633"/>
      <c r="G11" s="633"/>
      <c r="H11" s="633"/>
      <c r="I11" s="633"/>
      <c r="J11" s="633"/>
      <c r="K11" s="633"/>
      <c r="L11" s="633"/>
      <c r="M11" s="633"/>
      <c r="N11" s="633"/>
      <c r="O11" s="383"/>
      <c r="P11" s="383"/>
      <c r="Q11" s="383"/>
      <c r="R11" s="383"/>
      <c r="S11" s="383"/>
      <c r="T11" s="383"/>
      <c r="U11" s="391"/>
      <c r="V11" s="391"/>
      <c r="W11" s="391"/>
      <c r="X11" s="383"/>
      <c r="Y11" s="383"/>
      <c r="Z11" s="383"/>
      <c r="AA11" s="383"/>
      <c r="AB11" s="383"/>
      <c r="AC11" s="383"/>
      <c r="AD11" s="383"/>
      <c r="AE11" s="383"/>
      <c r="AF11" s="383"/>
      <c r="AG11" s="391"/>
      <c r="AH11" s="391"/>
      <c r="AI11" s="391"/>
      <c r="AJ11" s="391"/>
      <c r="AK11" s="383"/>
      <c r="AL11" s="383"/>
      <c r="AM11" s="383"/>
      <c r="AN11" s="390"/>
      <c r="AP11" s="395"/>
      <c r="AQ11" s="395"/>
      <c r="AR11" s="395"/>
      <c r="AS11" s="395"/>
      <c r="AT11" s="395"/>
      <c r="AU11" s="395"/>
      <c r="AV11" s="395"/>
      <c r="AW11" s="395"/>
      <c r="AX11" s="105"/>
      <c r="AY11" s="105"/>
      <c r="AZ11" s="105"/>
      <c r="BA11" s="105"/>
    </row>
    <row r="12" spans="1:53">
      <c r="A12" s="363" t="s">
        <v>68</v>
      </c>
      <c r="B12" s="364">
        <v>4.1666666666666696</v>
      </c>
      <c r="C12" s="364">
        <v>24.137931034482801</v>
      </c>
      <c r="D12" s="365">
        <v>-23.076923076923102</v>
      </c>
      <c r="E12" s="366">
        <v>0</v>
      </c>
      <c r="F12" s="366">
        <v>62.5</v>
      </c>
      <c r="G12" s="227">
        <v>17.1428571428571</v>
      </c>
      <c r="H12" s="227">
        <v>-24</v>
      </c>
      <c r="I12" s="381">
        <v>37.037037037037003</v>
      </c>
      <c r="J12" s="381">
        <v>10.526315789473699</v>
      </c>
      <c r="K12" s="227">
        <v>-11.6279069767442</v>
      </c>
      <c r="L12" s="227">
        <v>40</v>
      </c>
      <c r="M12" s="227">
        <v>45.161290322580598</v>
      </c>
      <c r="N12" s="366">
        <v>45.945945945946001</v>
      </c>
      <c r="O12" s="227">
        <v>-10.526315789473699</v>
      </c>
      <c r="P12" s="227">
        <v>32.4324324324324</v>
      </c>
      <c r="Q12" s="227">
        <v>0</v>
      </c>
      <c r="R12" s="227">
        <v>16.6666666666667</v>
      </c>
      <c r="S12" s="227">
        <v>20.5479452054795</v>
      </c>
      <c r="T12" s="227">
        <v>17.647058823529399</v>
      </c>
      <c r="U12" s="227">
        <v>26.865671641791</v>
      </c>
      <c r="V12" s="227">
        <v>32.352941176470601</v>
      </c>
      <c r="W12" s="227">
        <v>40.2777777777778</v>
      </c>
      <c r="X12" s="227">
        <v>20.270270270270299</v>
      </c>
      <c r="Y12" s="227">
        <v>40.540540540540498</v>
      </c>
      <c r="Z12" s="227">
        <v>50.684931506849303</v>
      </c>
      <c r="AA12" s="227">
        <v>19.354838709677399</v>
      </c>
      <c r="AB12" s="227">
        <v>39.436619718309899</v>
      </c>
      <c r="AC12" s="227">
        <v>6.9444444444444402</v>
      </c>
      <c r="AD12" s="227">
        <v>-20.588235294117599</v>
      </c>
      <c r="AE12" s="227">
        <v>28.8135593220339</v>
      </c>
      <c r="AF12" s="227">
        <v>-1.5384615384615401</v>
      </c>
      <c r="AG12" s="227">
        <v>-26.315789473684202</v>
      </c>
      <c r="AH12" s="227">
        <v>-16.6666666666667</v>
      </c>
      <c r="AI12" s="227">
        <v>-11.864406779661</v>
      </c>
      <c r="AJ12" s="227">
        <v>-47.619047619047599</v>
      </c>
      <c r="AK12" s="227">
        <v>-54.385964912280699</v>
      </c>
      <c r="AL12" s="227">
        <v>0</v>
      </c>
      <c r="AM12" s="227">
        <v>-25</v>
      </c>
      <c r="AN12" s="246">
        <v>-9.6153846153846096</v>
      </c>
      <c r="AP12" s="98"/>
      <c r="AQ12" s="98"/>
      <c r="AR12" s="98"/>
      <c r="AS12" s="98"/>
      <c r="AT12" s="98"/>
      <c r="AU12" s="98"/>
      <c r="AV12" s="98"/>
      <c r="AW12" s="98"/>
      <c r="AX12" s="105"/>
      <c r="AY12" s="105"/>
      <c r="AZ12" s="105"/>
      <c r="BA12" s="105"/>
    </row>
    <row r="13" spans="1:53">
      <c r="A13" s="367" t="s">
        <v>69</v>
      </c>
      <c r="B13" s="364">
        <v>0</v>
      </c>
      <c r="C13" s="364">
        <v>36.363636363636402</v>
      </c>
      <c r="D13" s="365">
        <v>-23.076923076923102</v>
      </c>
      <c r="E13" s="366">
        <v>60</v>
      </c>
      <c r="F13" s="366">
        <v>0</v>
      </c>
      <c r="G13" s="227">
        <v>-16.6666666666667</v>
      </c>
      <c r="H13" s="227">
        <v>-66.6666666666667</v>
      </c>
      <c r="I13" s="381">
        <v>0</v>
      </c>
      <c r="J13" s="381">
        <v>20</v>
      </c>
      <c r="K13" s="227">
        <v>-100</v>
      </c>
      <c r="L13" s="227">
        <v>100</v>
      </c>
      <c r="M13" s="227">
        <v>50</v>
      </c>
      <c r="N13" s="366">
        <v>50</v>
      </c>
      <c r="O13" s="227">
        <v>14.285714285714301</v>
      </c>
      <c r="P13" s="227">
        <v>62.5</v>
      </c>
      <c r="Q13" s="227">
        <v>-25</v>
      </c>
      <c r="R13" s="227">
        <v>17.0731707317073</v>
      </c>
      <c r="S13" s="227">
        <v>44.680851063829799</v>
      </c>
      <c r="T13" s="227">
        <v>2.5</v>
      </c>
      <c r="U13" s="227">
        <v>16.2790697674419</v>
      </c>
      <c r="V13" s="227">
        <v>25</v>
      </c>
      <c r="W13" s="227">
        <v>26.530612244897998</v>
      </c>
      <c r="X13" s="227">
        <v>28.571428571428601</v>
      </c>
      <c r="Y13" s="227">
        <v>40.816326530612201</v>
      </c>
      <c r="Z13" s="227">
        <v>24.4897959183673</v>
      </c>
      <c r="AA13" s="227">
        <v>13.636363636363599</v>
      </c>
      <c r="AB13" s="227">
        <v>18.604651162790699</v>
      </c>
      <c r="AC13" s="227">
        <v>-4.7619047619047601</v>
      </c>
      <c r="AD13" s="227">
        <v>-33.3333333333333</v>
      </c>
      <c r="AE13" s="227">
        <v>11.1111111111111</v>
      </c>
      <c r="AF13" s="227">
        <v>-7.5</v>
      </c>
      <c r="AG13" s="227">
        <v>-19.672131147540998</v>
      </c>
      <c r="AH13" s="227">
        <v>-8.3333333333333304</v>
      </c>
      <c r="AI13" s="227">
        <v>0</v>
      </c>
      <c r="AJ13" s="227">
        <v>-20</v>
      </c>
      <c r="AK13" s="227">
        <v>-21.951219512195099</v>
      </c>
      <c r="AL13" s="227">
        <v>-8.1632653061224492</v>
      </c>
      <c r="AM13" s="227">
        <v>5</v>
      </c>
      <c r="AN13" s="246">
        <v>-34.615384615384599</v>
      </c>
      <c r="AP13" s="98"/>
      <c r="AQ13" s="98"/>
      <c r="AR13" s="98"/>
      <c r="AS13" s="98"/>
      <c r="AT13" s="98"/>
      <c r="AU13" s="98"/>
      <c r="AV13" s="98"/>
      <c r="AW13" s="98"/>
      <c r="AX13" s="105"/>
      <c r="AY13" s="105"/>
      <c r="AZ13" s="105"/>
      <c r="BA13" s="105"/>
    </row>
    <row r="14" spans="1:53">
      <c r="A14" s="367" t="s">
        <v>71</v>
      </c>
      <c r="B14" s="364">
        <v>71.428571428571402</v>
      </c>
      <c r="C14" s="364">
        <v>0</v>
      </c>
      <c r="D14" s="365">
        <v>75</v>
      </c>
      <c r="E14" s="366">
        <v>16.6666666666667</v>
      </c>
      <c r="F14" s="366">
        <v>41.6666666666667</v>
      </c>
      <c r="G14" s="227">
        <v>0</v>
      </c>
      <c r="H14" s="227">
        <v>0</v>
      </c>
      <c r="I14" s="381">
        <v>8.3333333333333304</v>
      </c>
      <c r="J14" s="381">
        <v>-29.1666666666667</v>
      </c>
      <c r="K14" s="227">
        <v>-1.7543859649122799</v>
      </c>
      <c r="L14" s="227">
        <v>33.3333333333333</v>
      </c>
      <c r="M14" s="227">
        <v>36</v>
      </c>
      <c r="N14" s="366">
        <v>40.384615384615401</v>
      </c>
      <c r="O14" s="227">
        <v>12.5</v>
      </c>
      <c r="P14" s="227">
        <v>22.413793103448299</v>
      </c>
      <c r="Q14" s="227">
        <v>-8.3333333333333304</v>
      </c>
      <c r="R14" s="227">
        <v>4.0540540540540499</v>
      </c>
      <c r="S14" s="227">
        <v>17.3333333333333</v>
      </c>
      <c r="T14" s="227">
        <v>36.1111111111111</v>
      </c>
      <c r="U14" s="227">
        <v>19.230769230769202</v>
      </c>
      <c r="V14" s="227">
        <v>15.492957746478901</v>
      </c>
      <c r="W14" s="227">
        <v>23.6111111111111</v>
      </c>
      <c r="X14" s="227">
        <v>26.027397260274</v>
      </c>
      <c r="Y14" s="227">
        <v>28.7671232876712</v>
      </c>
      <c r="Z14" s="227">
        <v>22.3684210526316</v>
      </c>
      <c r="AA14" s="227">
        <v>17.1428571428571</v>
      </c>
      <c r="AB14" s="227">
        <v>17.3333333333333</v>
      </c>
      <c r="AC14" s="227">
        <v>17.283950617283899</v>
      </c>
      <c r="AD14" s="227">
        <v>5.1948051948051903</v>
      </c>
      <c r="AE14" s="227">
        <v>10.526315789473699</v>
      </c>
      <c r="AF14" s="227">
        <v>-8.5365853658536608</v>
      </c>
      <c r="AG14" s="227">
        <v>-25.925925925925899</v>
      </c>
      <c r="AH14" s="227">
        <v>8.8607594936708907</v>
      </c>
      <c r="AI14" s="227">
        <v>-5</v>
      </c>
      <c r="AJ14" s="227">
        <v>-36.363636363636402</v>
      </c>
      <c r="AK14" s="227">
        <v>-27.272727272727298</v>
      </c>
      <c r="AL14" s="227">
        <v>-9.4594594594594597</v>
      </c>
      <c r="AM14" s="227">
        <v>-26.315789473684202</v>
      </c>
      <c r="AN14" s="246">
        <v>-28.712871287128699</v>
      </c>
      <c r="AP14" s="98"/>
      <c r="AQ14" s="98"/>
      <c r="AR14" s="98"/>
      <c r="AS14" s="98"/>
      <c r="AT14" s="98"/>
      <c r="AU14" s="98"/>
      <c r="AV14" s="98"/>
      <c r="AW14" s="98"/>
      <c r="AX14" s="105"/>
      <c r="AY14" s="105"/>
      <c r="AZ14" s="105"/>
      <c r="BA14" s="105"/>
    </row>
    <row r="15" spans="1:53">
      <c r="A15" s="367" t="s">
        <v>73</v>
      </c>
      <c r="B15" s="364">
        <v>33.3333333333333</v>
      </c>
      <c r="C15" s="364">
        <v>15.384615384615399</v>
      </c>
      <c r="D15" s="365">
        <v>23.076923076923102</v>
      </c>
      <c r="E15" s="366">
        <v>0</v>
      </c>
      <c r="F15" s="366">
        <v>50</v>
      </c>
      <c r="G15" s="227">
        <v>-1.92307692307693</v>
      </c>
      <c r="H15" s="227">
        <v>4.5454545454545503</v>
      </c>
      <c r="I15" s="381">
        <v>6.6666666666666696</v>
      </c>
      <c r="J15" s="381">
        <v>33.3333333333333</v>
      </c>
      <c r="K15" s="227">
        <v>17.8571428571429</v>
      </c>
      <c r="L15" s="227">
        <v>10.2564102564103</v>
      </c>
      <c r="M15" s="227">
        <v>52.272727272727302</v>
      </c>
      <c r="N15" s="366">
        <v>35.9375</v>
      </c>
      <c r="O15" s="227">
        <v>-3.4482758620689702</v>
      </c>
      <c r="P15" s="227">
        <v>-4.6511627906976702</v>
      </c>
      <c r="Q15" s="227">
        <v>-1.1764705882352899</v>
      </c>
      <c r="R15" s="81">
        <v>38.834951456310698</v>
      </c>
      <c r="S15" s="227">
        <v>20.2247191011236</v>
      </c>
      <c r="T15" s="227">
        <v>20</v>
      </c>
      <c r="U15" s="227">
        <v>17.1171171171171</v>
      </c>
      <c r="V15" s="81">
        <v>36.1111111111111</v>
      </c>
      <c r="W15" s="81">
        <v>27.619047619047599</v>
      </c>
      <c r="X15" s="81">
        <v>18.269230769230798</v>
      </c>
      <c r="Y15" s="227">
        <v>41.346153846153797</v>
      </c>
      <c r="Z15" s="81">
        <v>38.235294117647101</v>
      </c>
      <c r="AA15" s="81">
        <v>19.047619047619001</v>
      </c>
      <c r="AB15" s="81">
        <v>23.762376237623801</v>
      </c>
      <c r="AC15" s="227">
        <v>41.052631578947398</v>
      </c>
      <c r="AD15" s="81">
        <v>-20.408163265306101</v>
      </c>
      <c r="AE15" s="81">
        <v>34.821428571428598</v>
      </c>
      <c r="AF15" s="81">
        <v>5.5555555555555598</v>
      </c>
      <c r="AG15" s="227">
        <v>-25</v>
      </c>
      <c r="AH15" s="227">
        <v>11.214953271028</v>
      </c>
      <c r="AI15" s="227">
        <v>33.3333333333333</v>
      </c>
      <c r="AJ15" s="227">
        <v>-45.454545454545503</v>
      </c>
      <c r="AK15" s="227">
        <v>-47.2</v>
      </c>
      <c r="AL15" s="227">
        <v>-16.814159292035399</v>
      </c>
      <c r="AM15" s="227">
        <v>-18.796992481202999</v>
      </c>
      <c r="AN15" s="246">
        <v>-13.157894736842101</v>
      </c>
      <c r="AP15" s="98"/>
      <c r="AQ15" s="98"/>
      <c r="AR15" s="98"/>
      <c r="AS15" s="98"/>
      <c r="AT15" s="98"/>
      <c r="AU15" s="98"/>
      <c r="AV15" s="98"/>
      <c r="AW15" s="98"/>
      <c r="AX15" s="105"/>
      <c r="AY15" s="105"/>
      <c r="AZ15" s="105"/>
      <c r="BA15" s="105"/>
    </row>
    <row r="16" spans="1:53">
      <c r="A16" s="368" t="s">
        <v>74</v>
      </c>
      <c r="B16" s="364">
        <v>20</v>
      </c>
      <c r="C16" s="364">
        <v>50</v>
      </c>
      <c r="D16" s="365">
        <v>0</v>
      </c>
      <c r="E16" s="366">
        <v>0</v>
      </c>
      <c r="F16" s="366">
        <v>0</v>
      </c>
      <c r="G16" s="227">
        <v>0</v>
      </c>
      <c r="H16" s="227">
        <v>0</v>
      </c>
      <c r="I16" s="381">
        <v>100</v>
      </c>
      <c r="J16" s="381">
        <v>-50</v>
      </c>
      <c r="K16" s="227">
        <v>20</v>
      </c>
      <c r="L16" s="227">
        <v>20</v>
      </c>
      <c r="M16" s="227">
        <v>80</v>
      </c>
      <c r="N16" s="366">
        <v>42.857142857142897</v>
      </c>
      <c r="O16" s="227">
        <v>13.3333333333333</v>
      </c>
      <c r="P16" s="227">
        <v>-40</v>
      </c>
      <c r="Q16" s="227">
        <v>-44.4444444444444</v>
      </c>
      <c r="R16" s="227">
        <v>52.380952380952401</v>
      </c>
      <c r="S16" s="227">
        <v>25</v>
      </c>
      <c r="T16" s="227">
        <v>58.823529411764703</v>
      </c>
      <c r="U16" s="227">
        <v>46.6666666666667</v>
      </c>
      <c r="V16" s="227">
        <v>55.5555555555556</v>
      </c>
      <c r="W16" s="227">
        <v>41.6666666666667</v>
      </c>
      <c r="X16" s="227">
        <v>39.130434782608702</v>
      </c>
      <c r="Y16" s="227">
        <v>34.7826086956522</v>
      </c>
      <c r="Z16" s="227">
        <v>23.8095238095238</v>
      </c>
      <c r="AA16" s="227">
        <v>20.8333333333333</v>
      </c>
      <c r="AB16" s="227">
        <v>50</v>
      </c>
      <c r="AC16" s="227">
        <v>40</v>
      </c>
      <c r="AD16" s="227">
        <v>-19.047619047619001</v>
      </c>
      <c r="AE16" s="227">
        <v>50</v>
      </c>
      <c r="AF16" s="227">
        <v>12</v>
      </c>
      <c r="AG16" s="227">
        <v>-36.842105263157897</v>
      </c>
      <c r="AH16" s="227">
        <v>-12.5</v>
      </c>
      <c r="AI16" s="227">
        <v>15.789473684210501</v>
      </c>
      <c r="AJ16" s="227">
        <v>-40</v>
      </c>
      <c r="AK16" s="227">
        <v>-55.357142857142897</v>
      </c>
      <c r="AL16" s="227">
        <v>-16.6666666666667</v>
      </c>
      <c r="AM16" s="227">
        <v>-32.075471698113198</v>
      </c>
      <c r="AN16" s="246">
        <v>44.4444444444444</v>
      </c>
      <c r="AP16" s="98"/>
      <c r="AQ16" s="98"/>
      <c r="AR16" s="98"/>
      <c r="AS16" s="98"/>
      <c r="AT16" s="98"/>
      <c r="AU16" s="98"/>
      <c r="AV16" s="98"/>
      <c r="AW16" s="98"/>
      <c r="AX16" s="105"/>
      <c r="AY16" s="105"/>
      <c r="AZ16" s="105"/>
      <c r="BA16" s="105"/>
    </row>
    <row r="17" spans="1:53">
      <c r="A17" s="368" t="s">
        <v>75</v>
      </c>
      <c r="B17" s="364">
        <v>60</v>
      </c>
      <c r="C17" s="364">
        <v>17.3913043478261</v>
      </c>
      <c r="D17" s="365">
        <v>33.3333333333333</v>
      </c>
      <c r="E17" s="366">
        <v>0</v>
      </c>
      <c r="F17" s="366">
        <v>33.3333333333333</v>
      </c>
      <c r="G17" s="227">
        <v>25</v>
      </c>
      <c r="H17" s="227">
        <v>25</v>
      </c>
      <c r="I17" s="381">
        <v>41.6666666666667</v>
      </c>
      <c r="J17" s="381">
        <v>-23.529411764705898</v>
      </c>
      <c r="K17" s="227">
        <v>14.285714285714301</v>
      </c>
      <c r="L17" s="227">
        <v>13.3333333333333</v>
      </c>
      <c r="M17" s="227">
        <v>46.153846153846203</v>
      </c>
      <c r="N17" s="366">
        <v>50</v>
      </c>
      <c r="O17" s="227">
        <v>61.538461538461497</v>
      </c>
      <c r="P17" s="227">
        <v>25</v>
      </c>
      <c r="Q17" s="227">
        <v>13.0434782608696</v>
      </c>
      <c r="R17" s="227">
        <v>22.580645161290299</v>
      </c>
      <c r="S17" s="227">
        <v>3.8461538461538498</v>
      </c>
      <c r="T17" s="227">
        <v>-5.8823529411764701</v>
      </c>
      <c r="U17" s="227">
        <v>3.4482758620689702</v>
      </c>
      <c r="V17" s="227">
        <v>40.740740740740698</v>
      </c>
      <c r="W17" s="227">
        <v>33.3333333333333</v>
      </c>
      <c r="X17" s="227">
        <v>13.3333333333333</v>
      </c>
      <c r="Y17" s="227">
        <v>50</v>
      </c>
      <c r="Z17" s="227">
        <v>22.580645161290299</v>
      </c>
      <c r="AA17" s="227">
        <v>-12.9032258064516</v>
      </c>
      <c r="AB17" s="227">
        <v>3.3333333333333299</v>
      </c>
      <c r="AC17" s="227">
        <v>48.387096774193601</v>
      </c>
      <c r="AD17" s="227">
        <v>-30.769230769230798</v>
      </c>
      <c r="AE17" s="227">
        <v>20.689655172413801</v>
      </c>
      <c r="AF17" s="227">
        <v>-6.25</v>
      </c>
      <c r="AG17" s="227">
        <v>-39.534883720930203</v>
      </c>
      <c r="AH17" s="227">
        <v>9.67741935483871</v>
      </c>
      <c r="AI17" s="227">
        <v>48.780487804878</v>
      </c>
      <c r="AJ17" s="227">
        <v>-45</v>
      </c>
      <c r="AK17" s="227">
        <v>-36.6666666666667</v>
      </c>
      <c r="AL17" s="227">
        <v>-25</v>
      </c>
      <c r="AM17" s="227">
        <v>9.0909090909090899</v>
      </c>
      <c r="AN17" s="246">
        <v>-18.181818181818201</v>
      </c>
      <c r="AP17" s="98"/>
      <c r="AQ17" s="98"/>
      <c r="AR17" s="98"/>
      <c r="AS17" s="98"/>
      <c r="AT17" s="98"/>
      <c r="AU17" s="98"/>
      <c r="AV17" s="98"/>
      <c r="AW17" s="98"/>
      <c r="AX17" s="105"/>
      <c r="AY17" s="105"/>
      <c r="AZ17" s="105"/>
      <c r="BA17" s="105"/>
    </row>
    <row r="18" spans="1:53">
      <c r="A18" s="368" t="s">
        <v>77</v>
      </c>
      <c r="B18" s="364">
        <v>85.714285714285694</v>
      </c>
      <c r="C18" s="364">
        <v>-25</v>
      </c>
      <c r="D18" s="365">
        <v>0</v>
      </c>
      <c r="E18" s="366">
        <v>50</v>
      </c>
      <c r="F18" s="366">
        <v>0</v>
      </c>
      <c r="G18" s="227">
        <v>100</v>
      </c>
      <c r="H18" s="227">
        <v>0</v>
      </c>
      <c r="I18" s="381">
        <v>0</v>
      </c>
      <c r="J18" s="381">
        <v>0</v>
      </c>
      <c r="K18" s="227">
        <v>40</v>
      </c>
      <c r="L18" s="227">
        <v>100</v>
      </c>
      <c r="M18" s="227">
        <v>7.1428571428571397</v>
      </c>
      <c r="N18" s="366">
        <v>28.571428571428601</v>
      </c>
      <c r="O18" s="227">
        <v>14.285714285714301</v>
      </c>
      <c r="P18" s="227">
        <v>-75</v>
      </c>
      <c r="Q18" s="227">
        <v>0</v>
      </c>
      <c r="R18" s="227">
        <v>51.851851851851798</v>
      </c>
      <c r="S18" s="227">
        <v>12.5</v>
      </c>
      <c r="T18" s="227">
        <v>48.275862068965502</v>
      </c>
      <c r="U18" s="227">
        <v>3.4482758620689702</v>
      </c>
      <c r="V18" s="227">
        <v>11.538461538461499</v>
      </c>
      <c r="W18" s="227">
        <v>19.230769230769202</v>
      </c>
      <c r="X18" s="227">
        <v>3.8461538461538498</v>
      </c>
      <c r="Y18" s="227">
        <v>30.769230769230798</v>
      </c>
      <c r="Z18" s="227">
        <v>57.692307692307701</v>
      </c>
      <c r="AA18" s="227">
        <v>36</v>
      </c>
      <c r="AB18" s="227">
        <v>30.769230769230798</v>
      </c>
      <c r="AC18" s="227">
        <v>65</v>
      </c>
      <c r="AD18" s="227">
        <v>-31.578947368421101</v>
      </c>
      <c r="AE18" s="227">
        <v>37.931034482758598</v>
      </c>
      <c r="AF18" s="227">
        <v>34.615384615384599</v>
      </c>
      <c r="AG18" s="227">
        <v>-5</v>
      </c>
      <c r="AH18" s="227">
        <v>22.2222222222222</v>
      </c>
      <c r="AI18" s="227">
        <v>45.454545454545503</v>
      </c>
      <c r="AJ18" s="227">
        <v>-68.421052631578902</v>
      </c>
      <c r="AK18" s="227">
        <v>-42.105263157894697</v>
      </c>
      <c r="AL18" s="227">
        <v>-17.3913043478261</v>
      </c>
      <c r="AM18" s="227">
        <v>-13.636363636363599</v>
      </c>
      <c r="AN18" s="246">
        <v>-37.096774193548399</v>
      </c>
      <c r="AP18" s="98"/>
      <c r="AQ18" s="98"/>
      <c r="AR18" s="98"/>
      <c r="AS18" s="98"/>
      <c r="AT18" s="98"/>
      <c r="AU18" s="98"/>
      <c r="AV18" s="98"/>
      <c r="AW18" s="98"/>
      <c r="AX18" s="105"/>
      <c r="AY18" s="105"/>
      <c r="AZ18" s="105"/>
      <c r="BA18" s="105"/>
    </row>
    <row r="19" spans="1:53">
      <c r="A19" s="369" t="s">
        <v>78</v>
      </c>
      <c r="B19" s="370">
        <v>100</v>
      </c>
      <c r="C19" s="370">
        <v>0</v>
      </c>
      <c r="D19" s="371">
        <v>33.299999999999997</v>
      </c>
      <c r="E19" s="372">
        <v>-100</v>
      </c>
      <c r="F19" s="372">
        <v>0</v>
      </c>
      <c r="G19" s="373">
        <v>20</v>
      </c>
      <c r="H19" s="373">
        <v>-50</v>
      </c>
      <c r="I19" s="384">
        <v>-50</v>
      </c>
      <c r="J19" s="384">
        <v>0</v>
      </c>
      <c r="K19" s="373">
        <v>0</v>
      </c>
      <c r="L19" s="373">
        <v>0</v>
      </c>
      <c r="M19" s="373">
        <v>0</v>
      </c>
      <c r="N19" s="372">
        <v>0</v>
      </c>
      <c r="O19" s="373">
        <v>0</v>
      </c>
      <c r="P19" s="373">
        <v>0</v>
      </c>
      <c r="Q19" s="373">
        <v>100</v>
      </c>
      <c r="R19" s="373">
        <v>33.3333333333333</v>
      </c>
      <c r="S19" s="373">
        <v>47.368421052631597</v>
      </c>
      <c r="T19" s="373">
        <v>0</v>
      </c>
      <c r="U19" s="373">
        <v>26.315789473684202</v>
      </c>
      <c r="V19" s="373">
        <v>35.714285714285701</v>
      </c>
      <c r="W19" s="373">
        <v>16</v>
      </c>
      <c r="X19" s="373">
        <v>20</v>
      </c>
      <c r="Y19" s="373">
        <v>48</v>
      </c>
      <c r="Z19" s="373">
        <v>50</v>
      </c>
      <c r="AA19" s="373">
        <v>40</v>
      </c>
      <c r="AB19" s="373">
        <v>17.3913043478261</v>
      </c>
      <c r="AC19" s="373">
        <v>12.5</v>
      </c>
      <c r="AD19" s="373">
        <v>10.526315789473699</v>
      </c>
      <c r="AE19" s="373">
        <v>30.769230769230798</v>
      </c>
      <c r="AF19" s="373">
        <v>-16</v>
      </c>
      <c r="AG19" s="373">
        <v>7.1428571428571397</v>
      </c>
      <c r="AH19" s="373">
        <v>24</v>
      </c>
      <c r="AI19" s="373">
        <v>4.1666666666666696</v>
      </c>
      <c r="AJ19" s="373">
        <v>-30</v>
      </c>
      <c r="AK19" s="373">
        <v>-45</v>
      </c>
      <c r="AL19" s="373">
        <v>-8.3333333333333304</v>
      </c>
      <c r="AM19" s="373">
        <v>-32</v>
      </c>
      <c r="AN19" s="392">
        <v>38.095238095238102</v>
      </c>
      <c r="AP19" s="98"/>
      <c r="AQ19" s="98"/>
      <c r="AR19" s="98"/>
      <c r="AS19" s="98"/>
      <c r="AT19" s="98"/>
      <c r="AU19" s="98"/>
      <c r="AV19" s="98"/>
      <c r="AW19" s="98"/>
      <c r="AX19" s="105"/>
      <c r="AY19" s="105"/>
      <c r="AZ19" s="105"/>
      <c r="BA19" s="105"/>
    </row>
    <row r="20" spans="1:53" s="211" customFormat="1">
      <c r="A20" s="652" t="s">
        <v>79</v>
      </c>
      <c r="B20" s="653"/>
      <c r="C20" s="653"/>
      <c r="D20" s="653"/>
      <c r="E20" s="653"/>
      <c r="F20" s="653"/>
      <c r="G20" s="653"/>
      <c r="H20" s="653"/>
      <c r="I20" s="653"/>
      <c r="J20" s="653"/>
      <c r="K20" s="653"/>
      <c r="L20" s="653"/>
      <c r="M20" s="653"/>
      <c r="N20" s="653"/>
      <c r="O20" s="227"/>
      <c r="P20" s="227"/>
      <c r="Q20" s="227"/>
      <c r="R20" s="227"/>
      <c r="S20" s="227"/>
      <c r="T20" s="227"/>
      <c r="U20" s="227"/>
      <c r="V20" s="227"/>
      <c r="W20" s="227"/>
      <c r="X20" s="227"/>
      <c r="Y20" s="227"/>
      <c r="Z20" s="227"/>
      <c r="AA20" s="227"/>
      <c r="AB20" s="227"/>
      <c r="AC20" s="227"/>
      <c r="AD20" s="227"/>
      <c r="AE20" s="227"/>
      <c r="AF20" s="227"/>
      <c r="AG20" s="266"/>
      <c r="AH20" s="266"/>
      <c r="AI20" s="266"/>
      <c r="AJ20" s="266"/>
      <c r="AK20" s="227"/>
      <c r="AL20" s="227"/>
      <c r="AM20" s="227"/>
      <c r="AN20" s="246"/>
      <c r="AP20" s="395"/>
      <c r="AQ20" s="395"/>
      <c r="AR20" s="395"/>
      <c r="AS20" s="395"/>
      <c r="AT20" s="395"/>
      <c r="AU20" s="395"/>
      <c r="AV20" s="395"/>
      <c r="AW20" s="395"/>
      <c r="AX20" s="105"/>
      <c r="AY20" s="105"/>
      <c r="AZ20" s="105"/>
      <c r="BA20" s="105"/>
    </row>
    <row r="21" spans="1:53">
      <c r="A21" s="363" t="s">
        <v>68</v>
      </c>
      <c r="B21" s="364">
        <v>75</v>
      </c>
      <c r="C21" s="362">
        <v>46.6666666666667</v>
      </c>
      <c r="D21" s="364">
        <v>66.6666666666667</v>
      </c>
      <c r="E21" s="227">
        <v>72.727272727272705</v>
      </c>
      <c r="F21" s="227">
        <v>0</v>
      </c>
      <c r="G21" s="227">
        <v>40</v>
      </c>
      <c r="H21" s="227">
        <v>40</v>
      </c>
      <c r="I21" s="227">
        <v>74.074074074074105</v>
      </c>
      <c r="J21" s="381">
        <v>68.421052631578902</v>
      </c>
      <c r="K21" s="227">
        <v>65.116279069767401</v>
      </c>
      <c r="L21" s="227">
        <v>53.3333333333333</v>
      </c>
      <c r="M21" s="382">
        <v>45.161290322580598</v>
      </c>
      <c r="N21" s="227">
        <v>75.675675675675706</v>
      </c>
      <c r="O21" s="227">
        <v>73.684210526315795</v>
      </c>
      <c r="P21" s="227">
        <v>56.756756756756801</v>
      </c>
      <c r="Q21" s="227">
        <v>67.391304347826093</v>
      </c>
      <c r="R21" s="227">
        <v>72.727272727272705</v>
      </c>
      <c r="S21" s="227">
        <v>53.424657534246599</v>
      </c>
      <c r="T21" s="227">
        <v>38.235294117647101</v>
      </c>
      <c r="U21" s="227">
        <v>74.626865671641795</v>
      </c>
      <c r="V21" s="227">
        <v>54.411764705882298</v>
      </c>
      <c r="W21" s="227">
        <v>63.8888888888889</v>
      </c>
      <c r="X21" s="227">
        <v>50</v>
      </c>
      <c r="Y21" s="227">
        <v>67.567567567567593</v>
      </c>
      <c r="Z21" s="227">
        <v>67.123287671232902</v>
      </c>
      <c r="AA21" s="227">
        <v>62.903225806451601</v>
      </c>
      <c r="AB21" s="227">
        <v>70.422535211267601</v>
      </c>
      <c r="AC21" s="227">
        <v>48.6111111111111</v>
      </c>
      <c r="AD21" s="227">
        <v>35.294117647058798</v>
      </c>
      <c r="AE21" s="227">
        <v>79.661016949152497</v>
      </c>
      <c r="AF21" s="227">
        <v>50.769230769230802</v>
      </c>
      <c r="AG21" s="227">
        <v>43.859649122806999</v>
      </c>
      <c r="AH21" s="227">
        <v>53.3333333333333</v>
      </c>
      <c r="AI21" s="227">
        <v>30.508474576271201</v>
      </c>
      <c r="AJ21" s="227">
        <v>34.920634920634903</v>
      </c>
      <c r="AK21" s="227">
        <v>-5.2631578947368398</v>
      </c>
      <c r="AL21" s="227">
        <v>54.838709677419402</v>
      </c>
      <c r="AM21" s="227">
        <v>29.545454545454501</v>
      </c>
      <c r="AN21" s="246">
        <v>51.923076923076898</v>
      </c>
      <c r="AP21" s="98"/>
      <c r="AQ21" s="98"/>
      <c r="AR21" s="98"/>
      <c r="AS21" s="98"/>
      <c r="AT21" s="98"/>
      <c r="AU21" s="98"/>
      <c r="AV21" s="98"/>
      <c r="AW21" s="98"/>
      <c r="AX21" s="105"/>
      <c r="AY21" s="105"/>
      <c r="AZ21" s="105"/>
      <c r="BA21" s="105"/>
    </row>
    <row r="22" spans="1:53">
      <c r="A22" s="367" t="s">
        <v>69</v>
      </c>
      <c r="B22" s="364">
        <v>66.6666666666667</v>
      </c>
      <c r="C22" s="362">
        <v>90.909090909090907</v>
      </c>
      <c r="D22" s="364">
        <v>75</v>
      </c>
      <c r="E22" s="227">
        <v>100</v>
      </c>
      <c r="F22" s="227">
        <v>0</v>
      </c>
      <c r="G22" s="227">
        <v>50</v>
      </c>
      <c r="H22" s="227">
        <v>-25.3333333333333</v>
      </c>
      <c r="I22" s="227">
        <v>33.3333333333333</v>
      </c>
      <c r="J22" s="381">
        <v>20</v>
      </c>
      <c r="K22" s="227">
        <v>100</v>
      </c>
      <c r="L22" s="227">
        <v>100</v>
      </c>
      <c r="M22" s="382">
        <v>100</v>
      </c>
      <c r="N22" s="227">
        <v>50</v>
      </c>
      <c r="O22" s="227">
        <v>50</v>
      </c>
      <c r="P22" s="227">
        <v>100</v>
      </c>
      <c r="Q22" s="227">
        <v>50</v>
      </c>
      <c r="R22" s="227">
        <v>73.170731707317103</v>
      </c>
      <c r="S22" s="227">
        <v>70.212765957446805</v>
      </c>
      <c r="T22" s="227">
        <v>35</v>
      </c>
      <c r="U22" s="227">
        <v>46.511627906976699</v>
      </c>
      <c r="V22" s="227">
        <v>50</v>
      </c>
      <c r="W22" s="227">
        <v>51.020408163265301</v>
      </c>
      <c r="X22" s="227">
        <v>67.346938775510196</v>
      </c>
      <c r="Y22" s="227">
        <v>61.224489795918402</v>
      </c>
      <c r="Z22" s="227">
        <v>71.428571428571402</v>
      </c>
      <c r="AA22" s="227">
        <v>47.727272727272698</v>
      </c>
      <c r="AB22" s="227">
        <v>83.720930232558104</v>
      </c>
      <c r="AC22" s="227">
        <v>50</v>
      </c>
      <c r="AD22" s="227">
        <v>45.614035087719301</v>
      </c>
      <c r="AE22" s="227">
        <v>57.7777777777778</v>
      </c>
      <c r="AF22" s="227">
        <v>57.5</v>
      </c>
      <c r="AG22" s="227">
        <v>44.262295081967203</v>
      </c>
      <c r="AH22" s="227">
        <v>39.5833333333333</v>
      </c>
      <c r="AI22" s="227">
        <v>58.139534883720899</v>
      </c>
      <c r="AJ22" s="227">
        <v>31.6666666666667</v>
      </c>
      <c r="AK22" s="227">
        <v>19.512195121951201</v>
      </c>
      <c r="AL22" s="227">
        <v>46.938775510204103</v>
      </c>
      <c r="AM22" s="227">
        <v>15</v>
      </c>
      <c r="AN22" s="246">
        <v>61.538461538461497</v>
      </c>
      <c r="AP22" s="98"/>
      <c r="AQ22" s="98"/>
      <c r="AR22" s="98"/>
      <c r="AS22" s="98"/>
      <c r="AT22" s="98"/>
      <c r="AU22" s="98"/>
      <c r="AV22" s="98"/>
      <c r="AW22" s="98"/>
      <c r="AX22" s="105"/>
      <c r="AY22" s="105"/>
      <c r="AZ22" s="105"/>
      <c r="BA22" s="105"/>
    </row>
    <row r="23" spans="1:53">
      <c r="A23" s="367" t="s">
        <v>71</v>
      </c>
      <c r="B23" s="364">
        <v>100</v>
      </c>
      <c r="C23" s="362">
        <v>50</v>
      </c>
      <c r="D23" s="364">
        <v>69.230769230769198</v>
      </c>
      <c r="E23" s="227">
        <v>58.3333333333333</v>
      </c>
      <c r="F23" s="227">
        <v>-8.3333333333333393</v>
      </c>
      <c r="G23" s="227">
        <v>21.2121212121212</v>
      </c>
      <c r="H23" s="227">
        <v>64.592592592592595</v>
      </c>
      <c r="I23" s="227">
        <v>37.5</v>
      </c>
      <c r="J23" s="381">
        <v>45.8333333333333</v>
      </c>
      <c r="K23" s="227">
        <v>61.403508771929801</v>
      </c>
      <c r="L23" s="227">
        <v>80</v>
      </c>
      <c r="M23" s="382">
        <v>76</v>
      </c>
      <c r="N23" s="227">
        <v>65.384615384615401</v>
      </c>
      <c r="O23" s="227">
        <v>75</v>
      </c>
      <c r="P23" s="227">
        <v>70.689655172413794</v>
      </c>
      <c r="Q23" s="227">
        <v>47.9166666666667</v>
      </c>
      <c r="R23" s="227">
        <v>59.459459459459502</v>
      </c>
      <c r="S23" s="227">
        <v>54.6666666666667</v>
      </c>
      <c r="T23" s="227">
        <v>63.8888888888889</v>
      </c>
      <c r="U23" s="227">
        <v>69.230769230769198</v>
      </c>
      <c r="V23" s="227">
        <v>45.0704225352113</v>
      </c>
      <c r="W23" s="227">
        <v>45.8333333333333</v>
      </c>
      <c r="X23" s="227">
        <v>53.424657534246599</v>
      </c>
      <c r="Y23" s="227">
        <v>53.424657534246599</v>
      </c>
      <c r="Z23" s="227">
        <v>48.684210526315802</v>
      </c>
      <c r="AA23" s="227">
        <v>44.285714285714299</v>
      </c>
      <c r="AB23" s="227">
        <v>50.6666666666667</v>
      </c>
      <c r="AC23" s="227">
        <v>49.382716049382701</v>
      </c>
      <c r="AD23" s="227">
        <v>55.8441558441558</v>
      </c>
      <c r="AE23" s="227">
        <v>44.7368421052632</v>
      </c>
      <c r="AF23" s="227">
        <v>37.804878048780502</v>
      </c>
      <c r="AG23" s="227">
        <v>29.629629629629601</v>
      </c>
      <c r="AH23" s="227">
        <v>48.101265822784796</v>
      </c>
      <c r="AI23" s="227">
        <v>41.25</v>
      </c>
      <c r="AJ23" s="227">
        <v>36.363636363636402</v>
      </c>
      <c r="AK23" s="227">
        <v>27.272727272727298</v>
      </c>
      <c r="AL23" s="227">
        <v>47.297297297297298</v>
      </c>
      <c r="AM23" s="227">
        <v>26.315789473684202</v>
      </c>
      <c r="AN23" s="246">
        <v>53.465346534653499</v>
      </c>
      <c r="AP23" s="98"/>
      <c r="AQ23" s="98"/>
      <c r="AR23" s="98"/>
      <c r="AS23" s="98"/>
      <c r="AT23" s="98"/>
      <c r="AU23" s="98"/>
      <c r="AV23" s="98"/>
      <c r="AW23" s="98"/>
      <c r="AX23" s="105"/>
      <c r="AY23" s="105"/>
      <c r="AZ23" s="105"/>
      <c r="BA23" s="105"/>
    </row>
    <row r="24" spans="1:53">
      <c r="A24" s="367" t="s">
        <v>73</v>
      </c>
      <c r="B24" s="364">
        <v>66.6666666666667</v>
      </c>
      <c r="C24" s="362">
        <v>69.230769230769198</v>
      </c>
      <c r="D24" s="364">
        <v>44.4444444444444</v>
      </c>
      <c r="E24" s="227">
        <v>50</v>
      </c>
      <c r="F24" s="227">
        <v>0</v>
      </c>
      <c r="G24" s="227">
        <v>53.846153846153797</v>
      </c>
      <c r="H24" s="227">
        <v>17.272727272727298</v>
      </c>
      <c r="I24" s="227">
        <v>6.6666666666666696</v>
      </c>
      <c r="J24" s="381">
        <v>44.4444444444444</v>
      </c>
      <c r="K24" s="227">
        <v>67.857142857142904</v>
      </c>
      <c r="L24" s="227">
        <v>76.923076923076906</v>
      </c>
      <c r="M24" s="382">
        <v>61.363636363636402</v>
      </c>
      <c r="N24" s="227">
        <v>56.25</v>
      </c>
      <c r="O24" s="227">
        <v>68.965517241379303</v>
      </c>
      <c r="P24" s="227">
        <v>55.8139534883721</v>
      </c>
      <c r="Q24" s="227">
        <v>57.647058823529399</v>
      </c>
      <c r="R24" s="81">
        <v>66.019417475728204</v>
      </c>
      <c r="S24" s="227">
        <v>67.415730337078699</v>
      </c>
      <c r="T24" s="227">
        <v>53.636363636363598</v>
      </c>
      <c r="U24" s="227">
        <v>51.351351351351298</v>
      </c>
      <c r="V24" s="81">
        <v>62.962962962962997</v>
      </c>
      <c r="W24" s="81">
        <v>59.047619047619101</v>
      </c>
      <c r="X24" s="81">
        <v>70.212765957446805</v>
      </c>
      <c r="Y24" s="227">
        <v>73.076923076923094</v>
      </c>
      <c r="Z24" s="81">
        <v>64.705882352941202</v>
      </c>
      <c r="AA24" s="81">
        <v>57.142857142857103</v>
      </c>
      <c r="AB24" s="81">
        <v>68.817204301075293</v>
      </c>
      <c r="AC24" s="227">
        <v>69.473684210526301</v>
      </c>
      <c r="AD24" s="81">
        <v>51.020408163265301</v>
      </c>
      <c r="AE24" s="81">
        <v>74.107142857142904</v>
      </c>
      <c r="AF24" s="81">
        <v>27.7777777777778</v>
      </c>
      <c r="AG24" s="227">
        <v>39.5833333333333</v>
      </c>
      <c r="AH24" s="227">
        <v>64.485981308411198</v>
      </c>
      <c r="AI24" s="227">
        <v>52.991452991453002</v>
      </c>
      <c r="AJ24" s="227">
        <v>30.303030303030301</v>
      </c>
      <c r="AK24" s="227">
        <v>-7.5630252100840298</v>
      </c>
      <c r="AL24" s="227">
        <v>35.643564356435597</v>
      </c>
      <c r="AM24" s="227">
        <v>4.7619047619047601</v>
      </c>
      <c r="AN24" s="246">
        <v>50</v>
      </c>
      <c r="AP24" s="98"/>
      <c r="AQ24" s="98"/>
      <c r="AR24" s="98"/>
      <c r="AS24" s="98"/>
      <c r="AT24" s="98"/>
      <c r="AU24" s="98"/>
      <c r="AV24" s="98"/>
      <c r="AW24" s="98"/>
      <c r="AX24" s="105"/>
      <c r="AY24" s="105"/>
      <c r="AZ24" s="105"/>
      <c r="BA24" s="105"/>
    </row>
    <row r="25" spans="1:53">
      <c r="A25" s="368" t="s">
        <v>74</v>
      </c>
      <c r="B25" s="364">
        <v>100</v>
      </c>
      <c r="C25" s="362">
        <v>100</v>
      </c>
      <c r="D25" s="364">
        <v>0</v>
      </c>
      <c r="E25" s="227">
        <v>0</v>
      </c>
      <c r="F25" s="227">
        <v>0</v>
      </c>
      <c r="G25" s="227">
        <v>0</v>
      </c>
      <c r="H25" s="227">
        <v>4</v>
      </c>
      <c r="I25" s="227">
        <v>100</v>
      </c>
      <c r="J25" s="381">
        <v>50</v>
      </c>
      <c r="K25" s="227">
        <v>60</v>
      </c>
      <c r="L25" s="227">
        <v>40</v>
      </c>
      <c r="M25" s="382">
        <v>100</v>
      </c>
      <c r="N25" s="227">
        <v>100</v>
      </c>
      <c r="O25" s="227">
        <v>80</v>
      </c>
      <c r="P25" s="227">
        <v>40</v>
      </c>
      <c r="Q25" s="227">
        <v>55.5555555555556</v>
      </c>
      <c r="R25" s="227">
        <v>76.190476190476204</v>
      </c>
      <c r="S25" s="227">
        <v>75</v>
      </c>
      <c r="T25" s="227">
        <v>64.705882352941202</v>
      </c>
      <c r="U25" s="227">
        <v>66.6666666666667</v>
      </c>
      <c r="V25" s="227">
        <v>70.370370370370395</v>
      </c>
      <c r="W25" s="227">
        <v>62.5</v>
      </c>
      <c r="X25" s="227">
        <v>56.521739130434803</v>
      </c>
      <c r="Y25" s="227">
        <v>69.565217391304301</v>
      </c>
      <c r="Z25" s="227">
        <v>80.952380952380906</v>
      </c>
      <c r="AA25" s="227">
        <v>62.5</v>
      </c>
      <c r="AB25" s="227">
        <v>54.545454545454497</v>
      </c>
      <c r="AC25" s="227">
        <v>70</v>
      </c>
      <c r="AD25" s="227">
        <v>47.619047619047599</v>
      </c>
      <c r="AE25" s="227">
        <v>82.142857142857096</v>
      </c>
      <c r="AF25" s="227">
        <v>36</v>
      </c>
      <c r="AG25" s="227">
        <v>47.368421052631597</v>
      </c>
      <c r="AH25" s="227">
        <v>62.5</v>
      </c>
      <c r="AI25" s="227">
        <v>42.105263157894697</v>
      </c>
      <c r="AJ25" s="227">
        <v>30</v>
      </c>
      <c r="AK25" s="227">
        <v>-44.642857142857103</v>
      </c>
      <c r="AL25" s="227">
        <v>33.3333333333333</v>
      </c>
      <c r="AM25" s="227">
        <v>-52.830188679245303</v>
      </c>
      <c r="AN25" s="246">
        <v>77.7777777777778</v>
      </c>
      <c r="AP25" s="98"/>
      <c r="AQ25" s="98"/>
      <c r="AR25" s="98"/>
      <c r="AS25" s="98"/>
      <c r="AT25" s="98"/>
      <c r="AU25" s="98"/>
      <c r="AV25" s="98"/>
      <c r="AW25" s="98"/>
      <c r="AX25" s="105"/>
      <c r="AY25" s="105"/>
      <c r="AZ25" s="105"/>
      <c r="BA25" s="105"/>
    </row>
    <row r="26" spans="1:53">
      <c r="A26" s="368" t="s">
        <v>75</v>
      </c>
      <c r="B26" s="364">
        <v>100</v>
      </c>
      <c r="C26" s="362">
        <v>58.3333333333333</v>
      </c>
      <c r="D26" s="364">
        <v>66</v>
      </c>
      <c r="E26" s="227">
        <v>100</v>
      </c>
      <c r="F26" s="227">
        <v>0</v>
      </c>
      <c r="G26" s="227">
        <v>50</v>
      </c>
      <c r="H26" s="227">
        <v>31.6666666666667</v>
      </c>
      <c r="I26" s="227">
        <v>100</v>
      </c>
      <c r="J26" s="381">
        <v>41.176470588235297</v>
      </c>
      <c r="K26" s="227">
        <v>50</v>
      </c>
      <c r="L26" s="227">
        <v>66.6666666666667</v>
      </c>
      <c r="M26" s="382">
        <v>69.230769230769198</v>
      </c>
      <c r="N26" s="227">
        <v>78.571428571428598</v>
      </c>
      <c r="O26" s="227">
        <v>92.307692307692307</v>
      </c>
      <c r="P26" s="227">
        <v>75</v>
      </c>
      <c r="Q26" s="227">
        <v>82.608695652173907</v>
      </c>
      <c r="R26" s="227">
        <v>58.064516129032299</v>
      </c>
      <c r="S26" s="227">
        <v>53.846153846153797</v>
      </c>
      <c r="T26" s="227">
        <v>52.941176470588204</v>
      </c>
      <c r="U26" s="227">
        <v>44.827586206896598</v>
      </c>
      <c r="V26" s="227">
        <v>59.259259259259302</v>
      </c>
      <c r="W26" s="227">
        <v>56.6666666666667</v>
      </c>
      <c r="X26" s="227">
        <v>100</v>
      </c>
      <c r="Y26" s="227">
        <v>63.3333333333333</v>
      </c>
      <c r="Z26" s="227">
        <v>38.709677419354797</v>
      </c>
      <c r="AA26" s="227">
        <v>38.709677419354797</v>
      </c>
      <c r="AB26" s="227">
        <v>72.727272727272705</v>
      </c>
      <c r="AC26" s="227">
        <v>61.290322580645203</v>
      </c>
      <c r="AD26" s="227">
        <v>43.589743589743598</v>
      </c>
      <c r="AE26" s="227">
        <v>72.413793103448299</v>
      </c>
      <c r="AF26" s="227">
        <v>21.875</v>
      </c>
      <c r="AG26" s="227">
        <v>37.209302325581397</v>
      </c>
      <c r="AH26" s="227">
        <v>58.064516129032299</v>
      </c>
      <c r="AI26" s="227">
        <v>63.414634146341498</v>
      </c>
      <c r="AJ26" s="227">
        <v>27.5</v>
      </c>
      <c r="AK26" s="227">
        <v>58.3333333333333</v>
      </c>
      <c r="AL26" s="227">
        <v>66.6666666666667</v>
      </c>
      <c r="AM26" s="227">
        <v>84.615384615384599</v>
      </c>
      <c r="AN26" s="246">
        <v>22.727272727272702</v>
      </c>
      <c r="AP26" s="98"/>
      <c r="AQ26" s="98"/>
      <c r="AR26" s="98"/>
      <c r="AS26" s="98"/>
      <c r="AT26" s="98"/>
      <c r="AU26" s="98"/>
      <c r="AV26" s="98"/>
      <c r="AW26" s="98"/>
      <c r="AX26" s="105"/>
      <c r="AY26" s="105"/>
      <c r="AZ26" s="105"/>
      <c r="BA26" s="105"/>
    </row>
    <row r="27" spans="1:53">
      <c r="A27" s="368" t="s">
        <v>77</v>
      </c>
      <c r="B27" s="364">
        <v>100</v>
      </c>
      <c r="C27" s="362">
        <v>50</v>
      </c>
      <c r="D27" s="364">
        <v>0</v>
      </c>
      <c r="E27" s="227">
        <v>100</v>
      </c>
      <c r="F27" s="227">
        <v>0</v>
      </c>
      <c r="G27" s="227">
        <v>100</v>
      </c>
      <c r="H27" s="227">
        <v>0</v>
      </c>
      <c r="I27" s="227">
        <v>0</v>
      </c>
      <c r="J27" s="381">
        <v>0</v>
      </c>
      <c r="K27" s="227">
        <v>80</v>
      </c>
      <c r="L27" s="227">
        <v>100</v>
      </c>
      <c r="M27" s="382">
        <v>71.428571428571402</v>
      </c>
      <c r="N27" s="227">
        <v>92.857142857142904</v>
      </c>
      <c r="O27" s="227">
        <v>100</v>
      </c>
      <c r="P27" s="227">
        <v>75</v>
      </c>
      <c r="Q27" s="227">
        <v>64.285714285714306</v>
      </c>
      <c r="R27" s="227">
        <v>77.7777777777778</v>
      </c>
      <c r="S27" s="227">
        <v>62.5</v>
      </c>
      <c r="T27" s="227">
        <v>75.862068965517196</v>
      </c>
      <c r="U27" s="227">
        <v>51.724137931034498</v>
      </c>
      <c r="V27" s="227">
        <v>50</v>
      </c>
      <c r="W27" s="227">
        <v>69.230769230769198</v>
      </c>
      <c r="X27" s="227">
        <v>69.230769230769198</v>
      </c>
      <c r="Y27" s="227">
        <v>92.307692307692307</v>
      </c>
      <c r="Z27" s="227">
        <v>65.384615384615401</v>
      </c>
      <c r="AA27" s="227">
        <v>72</v>
      </c>
      <c r="AB27" s="227">
        <v>80.769230769230802</v>
      </c>
      <c r="AC27" s="227">
        <v>85</v>
      </c>
      <c r="AD27" s="227">
        <v>31.578947368421101</v>
      </c>
      <c r="AE27" s="227">
        <v>68.965517241379303</v>
      </c>
      <c r="AF27" s="227">
        <v>30.769230769230798</v>
      </c>
      <c r="AG27" s="227">
        <v>25</v>
      </c>
      <c r="AH27" s="227">
        <v>59.259259259259302</v>
      </c>
      <c r="AI27" s="227">
        <v>48.484848484848499</v>
      </c>
      <c r="AJ27" s="227">
        <v>26.315789473684202</v>
      </c>
      <c r="AK27" s="227">
        <v>21.052631578947398</v>
      </c>
      <c r="AL27" s="227">
        <v>30.434782608695699</v>
      </c>
      <c r="AM27" s="227">
        <v>31.818181818181799</v>
      </c>
      <c r="AN27" s="246">
        <v>56.451612903225801</v>
      </c>
      <c r="AP27" s="98"/>
      <c r="AQ27" s="98"/>
      <c r="AR27" s="98"/>
      <c r="AS27" s="98"/>
      <c r="AT27" s="98"/>
      <c r="AU27" s="98"/>
      <c r="AV27" s="98"/>
      <c r="AW27" s="98"/>
      <c r="AX27" s="105"/>
      <c r="AY27" s="105"/>
      <c r="AZ27" s="105"/>
      <c r="BA27" s="105"/>
    </row>
    <row r="28" spans="1:53">
      <c r="A28" s="368" t="s">
        <v>78</v>
      </c>
      <c r="B28" s="364">
        <v>100</v>
      </c>
      <c r="C28" s="362">
        <v>50</v>
      </c>
      <c r="D28" s="364">
        <v>0</v>
      </c>
      <c r="E28" s="227">
        <v>-50</v>
      </c>
      <c r="F28" s="227">
        <v>0</v>
      </c>
      <c r="G28" s="227">
        <v>30</v>
      </c>
      <c r="H28" s="227">
        <v>12</v>
      </c>
      <c r="I28" s="227">
        <v>-50</v>
      </c>
      <c r="J28" s="381">
        <v>0</v>
      </c>
      <c r="K28" s="227">
        <v>0</v>
      </c>
      <c r="L28" s="227">
        <v>0</v>
      </c>
      <c r="M28" s="382">
        <v>0</v>
      </c>
      <c r="N28" s="227">
        <v>0</v>
      </c>
      <c r="O28" s="227">
        <v>0</v>
      </c>
      <c r="P28" s="227">
        <v>0</v>
      </c>
      <c r="Q28" s="227">
        <v>100</v>
      </c>
      <c r="R28" s="227">
        <v>54.1666666666667</v>
      </c>
      <c r="S28" s="227">
        <v>84.210526315789494</v>
      </c>
      <c r="T28" s="227">
        <v>26.6666666666667</v>
      </c>
      <c r="U28" s="227">
        <v>50</v>
      </c>
      <c r="V28" s="227">
        <v>71.428571428571402</v>
      </c>
      <c r="W28" s="227">
        <v>48</v>
      </c>
      <c r="X28" s="227">
        <v>60</v>
      </c>
      <c r="Y28" s="227">
        <v>68</v>
      </c>
      <c r="Z28" s="227">
        <v>83.3333333333333</v>
      </c>
      <c r="AA28" s="227">
        <v>60</v>
      </c>
      <c r="AB28" s="227">
        <v>65.2173913043478</v>
      </c>
      <c r="AC28" s="227">
        <v>66.6666666666667</v>
      </c>
      <c r="AD28" s="227">
        <v>89.473684210526301</v>
      </c>
      <c r="AE28" s="227">
        <v>73.076923076923094</v>
      </c>
      <c r="AF28" s="227">
        <v>24</v>
      </c>
      <c r="AG28" s="227">
        <v>57.142857142857103</v>
      </c>
      <c r="AH28" s="227">
        <v>80</v>
      </c>
      <c r="AI28" s="227">
        <v>50</v>
      </c>
      <c r="AJ28" s="227">
        <v>40</v>
      </c>
      <c r="AK28" s="227">
        <v>-10</v>
      </c>
      <c r="AL28" s="227">
        <v>19.4444444444444</v>
      </c>
      <c r="AM28" s="227">
        <v>20</v>
      </c>
      <c r="AN28" s="246">
        <v>47.619047619047599</v>
      </c>
      <c r="AP28" s="98"/>
      <c r="AQ28" s="98"/>
      <c r="AR28" s="98"/>
      <c r="AS28" s="98"/>
      <c r="AT28" s="98"/>
      <c r="AU28" s="98"/>
      <c r="AV28" s="98"/>
      <c r="AW28" s="98"/>
      <c r="AX28" s="105"/>
      <c r="AY28" s="105"/>
      <c r="AZ28" s="105"/>
      <c r="BA28" s="105"/>
    </row>
    <row r="29" spans="1:53" s="211" customFormat="1">
      <c r="A29" s="651" t="s">
        <v>82</v>
      </c>
      <c r="B29" s="633"/>
      <c r="C29" s="633"/>
      <c r="D29" s="633"/>
      <c r="E29" s="633"/>
      <c r="F29" s="633"/>
      <c r="G29" s="633"/>
      <c r="H29" s="633"/>
      <c r="I29" s="633"/>
      <c r="J29" s="633"/>
      <c r="K29" s="633"/>
      <c r="L29" s="633"/>
      <c r="M29" s="633"/>
      <c r="N29" s="633"/>
      <c r="O29" s="383"/>
      <c r="P29" s="383"/>
      <c r="Q29" s="383"/>
      <c r="R29" s="383"/>
      <c r="S29" s="383"/>
      <c r="T29" s="383"/>
      <c r="U29" s="383"/>
      <c r="V29" s="383"/>
      <c r="W29" s="383"/>
      <c r="X29" s="383"/>
      <c r="Y29" s="383"/>
      <c r="Z29" s="383"/>
      <c r="AA29" s="383"/>
      <c r="AB29" s="383"/>
      <c r="AC29" s="383"/>
      <c r="AD29" s="383"/>
      <c r="AE29" s="383"/>
      <c r="AF29" s="383"/>
      <c r="AG29" s="391"/>
      <c r="AH29" s="391"/>
      <c r="AI29" s="391"/>
      <c r="AJ29" s="391"/>
      <c r="AK29" s="383"/>
      <c r="AL29" s="383"/>
      <c r="AM29" s="383"/>
      <c r="AN29" s="390"/>
      <c r="AP29" s="395"/>
      <c r="AQ29" s="395"/>
      <c r="AR29" s="395"/>
      <c r="AS29" s="395"/>
      <c r="AT29" s="395"/>
      <c r="AU29" s="395"/>
      <c r="AV29" s="395"/>
      <c r="AW29" s="395"/>
      <c r="AX29" s="105"/>
      <c r="AY29" s="105"/>
      <c r="AZ29" s="105"/>
      <c r="BA29" s="105"/>
    </row>
    <row r="30" spans="1:53">
      <c r="A30" s="363" t="s">
        <v>68</v>
      </c>
      <c r="B30" s="364">
        <v>33.3333333333333</v>
      </c>
      <c r="C30" s="364">
        <v>36.6666666666667</v>
      </c>
      <c r="D30" s="364">
        <v>0</v>
      </c>
      <c r="E30" s="227">
        <v>18.181818181818201</v>
      </c>
      <c r="F30" s="227">
        <v>-62.5</v>
      </c>
      <c r="G30" s="227">
        <v>14.285714285714301</v>
      </c>
      <c r="H30" s="227">
        <v>-8</v>
      </c>
      <c r="I30" s="227">
        <v>29.629629629629601</v>
      </c>
      <c r="J30" s="227">
        <v>5.2631578947368398</v>
      </c>
      <c r="K30" s="227">
        <v>4.65116279069768</v>
      </c>
      <c r="L30" s="227">
        <v>6.6666666666666696</v>
      </c>
      <c r="M30" s="227">
        <v>35.4838709677419</v>
      </c>
      <c r="N30" s="227">
        <v>32.4324324324324</v>
      </c>
      <c r="O30" s="227">
        <v>-28.947368421052602</v>
      </c>
      <c r="P30" s="227">
        <v>-5.4054054054054097</v>
      </c>
      <c r="Q30" s="227">
        <v>-2.1739130434782599</v>
      </c>
      <c r="R30" s="227">
        <v>6.0606060606060597</v>
      </c>
      <c r="S30" s="227">
        <v>17.808219178082201</v>
      </c>
      <c r="T30" s="227">
        <v>11.764705882352899</v>
      </c>
      <c r="U30" s="227">
        <v>16.417910447761201</v>
      </c>
      <c r="V30" s="227">
        <v>23.529411764705898</v>
      </c>
      <c r="W30" s="227">
        <v>23.6111111111111</v>
      </c>
      <c r="X30" s="227">
        <v>25.675675675675699</v>
      </c>
      <c r="Y30" s="227">
        <v>31.081081081081098</v>
      </c>
      <c r="Z30" s="227">
        <v>41.095890410958901</v>
      </c>
      <c r="AA30" s="227">
        <v>33.870967741935502</v>
      </c>
      <c r="AB30" s="227">
        <v>11.2676056338028</v>
      </c>
      <c r="AC30" s="227">
        <v>23.6111111111111</v>
      </c>
      <c r="AD30" s="227">
        <v>-4.4117647058823497</v>
      </c>
      <c r="AE30" s="227">
        <v>1.6949152542372901</v>
      </c>
      <c r="AF30" s="227">
        <v>-10.7692307692308</v>
      </c>
      <c r="AG30" s="227">
        <v>-10.526315789473699</v>
      </c>
      <c r="AH30" s="227">
        <v>-8.3333333333333304</v>
      </c>
      <c r="AI30" s="227">
        <v>-23.728813559321999</v>
      </c>
      <c r="AJ30" s="227">
        <v>-22.2222222222222</v>
      </c>
      <c r="AK30" s="227">
        <v>-52.631578947368403</v>
      </c>
      <c r="AL30" s="227">
        <v>-14.5161290322581</v>
      </c>
      <c r="AM30" s="227">
        <v>-11.363636363636401</v>
      </c>
      <c r="AN30" s="246">
        <v>-5.7692307692307701</v>
      </c>
      <c r="AP30" s="98"/>
      <c r="AQ30" s="98"/>
      <c r="AR30" s="98"/>
      <c r="AS30" s="98"/>
      <c r="AT30" s="98"/>
      <c r="AU30" s="98"/>
      <c r="AV30" s="98"/>
      <c r="AW30" s="98"/>
      <c r="AX30" s="105"/>
      <c r="AY30" s="105"/>
      <c r="AZ30" s="105"/>
      <c r="BA30" s="105"/>
    </row>
    <row r="31" spans="1:53">
      <c r="A31" s="367" t="s">
        <v>69</v>
      </c>
      <c r="B31" s="364">
        <v>-46.6666666666667</v>
      </c>
      <c r="C31" s="364">
        <v>45.454545454545503</v>
      </c>
      <c r="D31" s="364">
        <v>-50</v>
      </c>
      <c r="E31" s="227">
        <v>0</v>
      </c>
      <c r="F31" s="227">
        <v>0</v>
      </c>
      <c r="G31" s="227">
        <v>0</v>
      </c>
      <c r="H31" s="227">
        <v>-66.6666666666667</v>
      </c>
      <c r="I31" s="227">
        <v>33.3333333333333</v>
      </c>
      <c r="J31" s="227">
        <v>40</v>
      </c>
      <c r="K31" s="227">
        <v>-50</v>
      </c>
      <c r="L31" s="227">
        <v>100</v>
      </c>
      <c r="M31" s="227">
        <v>50</v>
      </c>
      <c r="N31" s="227">
        <v>50</v>
      </c>
      <c r="O31" s="227">
        <v>7.1428571428571397</v>
      </c>
      <c r="P31" s="227">
        <v>37.5</v>
      </c>
      <c r="Q31" s="227">
        <v>12.5</v>
      </c>
      <c r="R31" s="227">
        <v>-2.4390243902439002</v>
      </c>
      <c r="S31" s="227">
        <v>17.021276595744698</v>
      </c>
      <c r="T31" s="227">
        <v>-10</v>
      </c>
      <c r="U31" s="227">
        <v>13.953488372093</v>
      </c>
      <c r="V31" s="227">
        <v>2.0833333333333299</v>
      </c>
      <c r="W31" s="227">
        <v>12.244897959183699</v>
      </c>
      <c r="X31" s="227">
        <v>-10.2040816326531</v>
      </c>
      <c r="Y31" s="227">
        <v>18.367346938775501</v>
      </c>
      <c r="Z31" s="227">
        <v>0</v>
      </c>
      <c r="AA31" s="227">
        <v>2.2727272727272698</v>
      </c>
      <c r="AB31" s="227">
        <v>0</v>
      </c>
      <c r="AC31" s="227">
        <v>-7.1428571428571397</v>
      </c>
      <c r="AD31" s="227">
        <v>-3.5087719298245599</v>
      </c>
      <c r="AE31" s="227">
        <v>-20</v>
      </c>
      <c r="AF31" s="227">
        <v>-2.5</v>
      </c>
      <c r="AG31" s="227">
        <v>4.9180327868852496</v>
      </c>
      <c r="AH31" s="227">
        <v>-25</v>
      </c>
      <c r="AI31" s="227">
        <v>-11.6279069767442</v>
      </c>
      <c r="AJ31" s="227">
        <v>-5</v>
      </c>
      <c r="AK31" s="227">
        <v>-12.1951219512195</v>
      </c>
      <c r="AL31" s="227">
        <v>2.0408163265306101</v>
      </c>
      <c r="AM31" s="227">
        <v>-17.5</v>
      </c>
      <c r="AN31" s="246">
        <v>-38.461538461538503</v>
      </c>
      <c r="AP31" s="98"/>
      <c r="AQ31" s="98"/>
      <c r="AR31" s="98"/>
      <c r="AS31" s="98"/>
      <c r="AT31" s="98"/>
      <c r="AU31" s="98"/>
      <c r="AV31" s="98"/>
      <c r="AW31" s="98"/>
      <c r="AX31" s="105"/>
      <c r="AY31" s="105"/>
      <c r="AZ31" s="105"/>
      <c r="BA31" s="105"/>
    </row>
    <row r="32" spans="1:53">
      <c r="A32" s="367" t="s">
        <v>71</v>
      </c>
      <c r="B32" s="364">
        <v>35.714285714285701</v>
      </c>
      <c r="C32" s="364">
        <v>30</v>
      </c>
      <c r="D32" s="364">
        <v>30.769230769230798</v>
      </c>
      <c r="E32" s="227">
        <v>8.3333333333333393</v>
      </c>
      <c r="F32" s="227">
        <v>-8.3333333333333393</v>
      </c>
      <c r="G32" s="227">
        <v>27.272727272727298</v>
      </c>
      <c r="H32" s="227">
        <v>9.1851851851851904</v>
      </c>
      <c r="I32" s="227">
        <v>4.1666666666666696</v>
      </c>
      <c r="J32" s="227">
        <v>16.6666666666667</v>
      </c>
      <c r="K32" s="227">
        <v>19.2982456140351</v>
      </c>
      <c r="L32" s="227">
        <v>40</v>
      </c>
      <c r="M32" s="227">
        <v>40</v>
      </c>
      <c r="N32" s="227">
        <v>32.692307692307701</v>
      </c>
      <c r="O32" s="227">
        <v>15</v>
      </c>
      <c r="P32" s="227">
        <v>25.862068965517199</v>
      </c>
      <c r="Q32" s="227">
        <v>14.5833333333333</v>
      </c>
      <c r="R32" s="227">
        <v>10.8108108108108</v>
      </c>
      <c r="S32" s="227">
        <v>16</v>
      </c>
      <c r="T32" s="227">
        <v>19.4444444444444</v>
      </c>
      <c r="U32" s="227">
        <v>23.076923076923102</v>
      </c>
      <c r="V32" s="227">
        <v>25.352112676056301</v>
      </c>
      <c r="W32" s="227">
        <v>16.6666666666667</v>
      </c>
      <c r="X32" s="227">
        <v>15.068493150684899</v>
      </c>
      <c r="Y32" s="227">
        <v>23.287671232876701</v>
      </c>
      <c r="Z32" s="227">
        <v>14.473684210526301</v>
      </c>
      <c r="AA32" s="227">
        <v>30</v>
      </c>
      <c r="AB32" s="227">
        <v>1.3333333333333299</v>
      </c>
      <c r="AC32" s="227">
        <v>17.283950617283899</v>
      </c>
      <c r="AD32" s="227">
        <v>6.4935064935064899</v>
      </c>
      <c r="AE32" s="227">
        <v>15.789473684210501</v>
      </c>
      <c r="AF32" s="227">
        <v>-6.0975609756097597</v>
      </c>
      <c r="AG32" s="227">
        <v>-11.1111111111111</v>
      </c>
      <c r="AH32" s="227">
        <v>-3.79746835443038</v>
      </c>
      <c r="AI32" s="227">
        <v>-8.75</v>
      </c>
      <c r="AJ32" s="227">
        <v>-36.363636363636402</v>
      </c>
      <c r="AK32" s="227">
        <v>-24.675324675324699</v>
      </c>
      <c r="AL32" s="227">
        <v>-6.7567567567567597</v>
      </c>
      <c r="AM32" s="227">
        <v>-18.421052631578899</v>
      </c>
      <c r="AN32" s="246">
        <v>1.98019801980198</v>
      </c>
      <c r="AP32" s="98"/>
      <c r="AQ32" s="98"/>
      <c r="AR32" s="98"/>
      <c r="AS32" s="98"/>
      <c r="AT32" s="98"/>
      <c r="AU32" s="98"/>
      <c r="AV32" s="98"/>
      <c r="AW32" s="98"/>
      <c r="AX32" s="105"/>
      <c r="AY32" s="105"/>
      <c r="AZ32" s="105"/>
      <c r="BA32" s="105"/>
    </row>
    <row r="33" spans="1:53">
      <c r="A33" s="374" t="s">
        <v>84</v>
      </c>
      <c r="B33" s="370">
        <v>18.018018018018001</v>
      </c>
      <c r="C33" s="370">
        <v>25.531914893617</v>
      </c>
      <c r="D33" s="370">
        <v>-11.1</v>
      </c>
      <c r="E33" s="373">
        <v>-30</v>
      </c>
      <c r="F33" s="373">
        <v>6.7</v>
      </c>
      <c r="G33" s="373">
        <v>23.076923076923102</v>
      </c>
      <c r="H33" s="373">
        <v>10.363636363636401</v>
      </c>
      <c r="I33" s="373">
        <v>-20</v>
      </c>
      <c r="J33" s="373">
        <v>0</v>
      </c>
      <c r="K33" s="373">
        <v>10.714285714285699</v>
      </c>
      <c r="L33" s="373">
        <v>17.948717948717899</v>
      </c>
      <c r="M33" s="373">
        <v>18.181818181818201</v>
      </c>
      <c r="N33" s="373">
        <v>32.8125</v>
      </c>
      <c r="O33" s="373">
        <v>-3.4482758620689702</v>
      </c>
      <c r="P33" s="373">
        <v>16.2790697674419</v>
      </c>
      <c r="Q33" s="373">
        <v>2.3529411764705901</v>
      </c>
      <c r="R33" s="373">
        <v>17.475728155339802</v>
      </c>
      <c r="S33" s="373">
        <v>25.842696629213499</v>
      </c>
      <c r="T33" s="373">
        <v>7.2727272727272698</v>
      </c>
      <c r="U33" s="373">
        <v>19.819819819819799</v>
      </c>
      <c r="V33" s="373">
        <v>25</v>
      </c>
      <c r="W33" s="373">
        <v>15.2380952380952</v>
      </c>
      <c r="X33" s="373">
        <v>21.153846153846199</v>
      </c>
      <c r="Y33" s="373">
        <v>23.076923076923102</v>
      </c>
      <c r="Z33" s="373">
        <v>27.4509803921569</v>
      </c>
      <c r="AA33" s="373">
        <v>16.1904761904762</v>
      </c>
      <c r="AB33" s="373">
        <v>29.702970297029701</v>
      </c>
      <c r="AC33" s="373">
        <v>14.7368421052632</v>
      </c>
      <c r="AD33" s="373">
        <v>21.428571428571399</v>
      </c>
      <c r="AE33" s="373">
        <v>4.46428571428571</v>
      </c>
      <c r="AF33" s="373">
        <v>4.6296296296296298</v>
      </c>
      <c r="AG33" s="373">
        <v>-4.1666666666666696</v>
      </c>
      <c r="AH33" s="373">
        <v>-7.4766355140186898</v>
      </c>
      <c r="AI33" s="373">
        <v>13.675213675213699</v>
      </c>
      <c r="AJ33" s="373">
        <v>-6.0606060606060597</v>
      </c>
      <c r="AK33" s="373">
        <v>-36</v>
      </c>
      <c r="AL33" s="373">
        <v>-11.5044247787611</v>
      </c>
      <c r="AM33" s="373">
        <v>-12.781954887217999</v>
      </c>
      <c r="AN33" s="392">
        <v>-16.6666666666667</v>
      </c>
      <c r="AP33" s="98"/>
      <c r="AQ33" s="98"/>
      <c r="AR33" s="98"/>
      <c r="AS33" s="98"/>
      <c r="AT33" s="98"/>
      <c r="AU33" s="98"/>
      <c r="AV33" s="98"/>
      <c r="AW33" s="98"/>
      <c r="AX33" s="105"/>
      <c r="AY33" s="105"/>
      <c r="AZ33" s="105"/>
      <c r="BA33" s="105"/>
    </row>
    <row r="34" spans="1:53" s="211" customFormat="1">
      <c r="A34" s="652" t="s">
        <v>85</v>
      </c>
      <c r="B34" s="653"/>
      <c r="C34" s="653"/>
      <c r="D34" s="653"/>
      <c r="E34" s="653"/>
      <c r="F34" s="653"/>
      <c r="G34" s="653"/>
      <c r="H34" s="653"/>
      <c r="I34" s="653"/>
      <c r="J34" s="653"/>
      <c r="K34" s="653"/>
      <c r="L34" s="653"/>
      <c r="M34" s="653"/>
      <c r="N34" s="653"/>
      <c r="O34" s="227"/>
      <c r="P34" s="227"/>
      <c r="Q34" s="227"/>
      <c r="R34" s="227"/>
      <c r="S34" s="227"/>
      <c r="T34" s="227"/>
      <c r="U34" s="227"/>
      <c r="V34" s="227"/>
      <c r="W34" s="227"/>
      <c r="X34" s="227"/>
      <c r="Y34" s="227"/>
      <c r="Z34" s="227"/>
      <c r="AA34" s="227"/>
      <c r="AB34" s="227"/>
      <c r="AC34" s="227"/>
      <c r="AD34" s="227"/>
      <c r="AE34" s="227"/>
      <c r="AF34" s="227"/>
      <c r="AG34" s="266"/>
      <c r="AH34" s="266"/>
      <c r="AI34" s="266"/>
      <c r="AJ34" s="266"/>
      <c r="AK34" s="227"/>
      <c r="AL34" s="227"/>
      <c r="AM34" s="227"/>
      <c r="AN34" s="246"/>
      <c r="AP34" s="395"/>
      <c r="AQ34" s="395"/>
      <c r="AR34" s="395"/>
      <c r="AS34" s="395"/>
      <c r="AT34" s="395"/>
      <c r="AU34" s="395"/>
      <c r="AV34" s="395"/>
      <c r="AW34" s="395"/>
      <c r="AX34" s="105"/>
      <c r="AY34" s="105"/>
      <c r="AZ34" s="105"/>
      <c r="BA34" s="105"/>
    </row>
    <row r="35" spans="1:53">
      <c r="A35" s="367" t="s">
        <v>86</v>
      </c>
      <c r="B35" s="362">
        <v>34.146341463414601</v>
      </c>
      <c r="C35" s="362">
        <v>29.3</v>
      </c>
      <c r="D35" s="364">
        <v>30.6</v>
      </c>
      <c r="E35" s="227">
        <v>6.1</v>
      </c>
      <c r="F35" s="227">
        <v>-11.4</v>
      </c>
      <c r="G35" s="227">
        <v>19.8581560283688</v>
      </c>
      <c r="H35" s="227">
        <v>14.893617021276601</v>
      </c>
      <c r="I35" s="385">
        <v>24.2</v>
      </c>
      <c r="J35" s="266">
        <v>23.6</v>
      </c>
      <c r="K35" s="227">
        <v>19.3</v>
      </c>
      <c r="L35" s="382">
        <v>34.9</v>
      </c>
      <c r="M35" s="382">
        <v>24.7</v>
      </c>
      <c r="N35" s="227">
        <v>36.799999999999997</v>
      </c>
      <c r="O35" s="227">
        <v>22.6</v>
      </c>
      <c r="P35" s="227">
        <v>28.1</v>
      </c>
      <c r="Q35" s="227">
        <v>9.5</v>
      </c>
      <c r="R35" s="227">
        <v>25.7</v>
      </c>
      <c r="S35" s="227">
        <v>25.7</v>
      </c>
      <c r="T35" s="227">
        <v>23.4</v>
      </c>
      <c r="U35" s="227">
        <v>29.1</v>
      </c>
      <c r="V35" s="227">
        <v>31.8</v>
      </c>
      <c r="W35" s="227">
        <v>32.200000000000003</v>
      </c>
      <c r="X35" s="227">
        <v>22.3333333333333</v>
      </c>
      <c r="Y35" s="227">
        <v>34.6666666666667</v>
      </c>
      <c r="Z35" s="227">
        <v>33.3333333333333</v>
      </c>
      <c r="AA35" s="227">
        <v>23.131672597864799</v>
      </c>
      <c r="AB35" s="227">
        <v>22.413793103448299</v>
      </c>
      <c r="AC35" s="227">
        <v>21.379310344827601</v>
      </c>
      <c r="AD35" s="227">
        <v>8.3333333333333304</v>
      </c>
      <c r="AE35" s="227">
        <v>19.5205479452055</v>
      </c>
      <c r="AF35" s="227">
        <v>8.1355932203389791</v>
      </c>
      <c r="AG35" s="227">
        <v>-2.3728813559322002</v>
      </c>
      <c r="AH35" s="227">
        <v>9.5238095238095202</v>
      </c>
      <c r="AI35" s="227">
        <v>11.371237458194001</v>
      </c>
      <c r="AJ35" s="227">
        <v>-17.7257525083612</v>
      </c>
      <c r="AK35" s="227">
        <v>-34.3333333333333</v>
      </c>
      <c r="AL35" s="227">
        <v>-4.0268456375838904</v>
      </c>
      <c r="AM35" s="227">
        <v>-22.525597269624601</v>
      </c>
      <c r="AN35" s="246">
        <v>-14.334470989761099</v>
      </c>
      <c r="AP35" s="98"/>
      <c r="AQ35" s="98"/>
      <c r="AR35" s="98"/>
      <c r="AS35" s="98"/>
      <c r="AT35" s="98"/>
      <c r="AU35" s="98"/>
      <c r="AV35" s="98"/>
      <c r="AW35" s="98"/>
      <c r="AX35" s="105"/>
      <c r="AY35" s="105"/>
      <c r="AZ35" s="105"/>
      <c r="BA35" s="105"/>
    </row>
    <row r="36" spans="1:53">
      <c r="A36" s="367" t="s">
        <v>87</v>
      </c>
      <c r="B36" s="364">
        <v>30.487804878048799</v>
      </c>
      <c r="C36" s="362">
        <v>32.799999999999997</v>
      </c>
      <c r="D36" s="364">
        <v>24.2</v>
      </c>
      <c r="E36" s="227">
        <v>11</v>
      </c>
      <c r="F36" s="227">
        <v>-14.3</v>
      </c>
      <c r="G36" s="227">
        <v>25.531914893617</v>
      </c>
      <c r="H36" s="227">
        <v>10.6382978723404</v>
      </c>
      <c r="I36" s="385">
        <v>19.5</v>
      </c>
      <c r="J36" s="266">
        <v>15.3</v>
      </c>
      <c r="K36" s="227">
        <v>14.3</v>
      </c>
      <c r="L36" s="227">
        <v>19.899999999999999</v>
      </c>
      <c r="M36" s="382">
        <v>37.1</v>
      </c>
      <c r="N36" s="227">
        <v>37.4</v>
      </c>
      <c r="O36" s="227">
        <v>13.5</v>
      </c>
      <c r="P36" s="227">
        <v>22.2</v>
      </c>
      <c r="Q36" s="227">
        <v>-2.2000000000000002</v>
      </c>
      <c r="R36" s="227">
        <v>25</v>
      </c>
      <c r="S36" s="227">
        <v>27.9</v>
      </c>
      <c r="T36" s="227">
        <v>17.600000000000001</v>
      </c>
      <c r="U36" s="227">
        <v>24.4</v>
      </c>
      <c r="V36" s="227">
        <v>29.5</v>
      </c>
      <c r="W36" s="227">
        <v>30.6</v>
      </c>
      <c r="X36" s="227">
        <v>26.3333333333333</v>
      </c>
      <c r="Y36" s="227">
        <v>41.3333333333333</v>
      </c>
      <c r="Z36" s="227">
        <v>32.3333333333333</v>
      </c>
      <c r="AA36" s="227">
        <v>28.825622775800699</v>
      </c>
      <c r="AB36" s="227">
        <v>20.3448275862069</v>
      </c>
      <c r="AC36" s="227">
        <v>23.1034482758621</v>
      </c>
      <c r="AD36" s="227">
        <v>4</v>
      </c>
      <c r="AE36" s="227">
        <v>23.630136986301402</v>
      </c>
      <c r="AF36" s="227">
        <v>8.1355932203389791</v>
      </c>
      <c r="AG36" s="227">
        <v>-3.0508474576271198</v>
      </c>
      <c r="AH36" s="227">
        <v>8.1632653061224492</v>
      </c>
      <c r="AI36" s="227">
        <v>12.709030100334401</v>
      </c>
      <c r="AJ36" s="227">
        <v>-21.404682274247499</v>
      </c>
      <c r="AK36" s="227">
        <v>-32.6666666666667</v>
      </c>
      <c r="AL36" s="227">
        <v>-4.3624161073825496</v>
      </c>
      <c r="AM36" s="227">
        <v>-18.088737201365198</v>
      </c>
      <c r="AN36" s="246">
        <v>-4.0955631399317403</v>
      </c>
      <c r="AP36" s="98"/>
      <c r="AQ36" s="98"/>
      <c r="AR36" s="98"/>
      <c r="AS36" s="98"/>
      <c r="AT36" s="98"/>
      <c r="AU36" s="98"/>
      <c r="AV36" s="98"/>
      <c r="AW36" s="98"/>
      <c r="AX36" s="105"/>
      <c r="AY36" s="105"/>
      <c r="AZ36" s="105"/>
      <c r="BA36" s="105"/>
    </row>
    <row r="37" spans="1:53">
      <c r="A37" s="367" t="s">
        <v>88</v>
      </c>
      <c r="B37" s="364">
        <v>-9.7560975609756095</v>
      </c>
      <c r="C37" s="364">
        <v>3.5</v>
      </c>
      <c r="D37" s="364">
        <v>-11.3</v>
      </c>
      <c r="E37" s="227">
        <v>-7.3</v>
      </c>
      <c r="F37" s="227">
        <v>-22.9</v>
      </c>
      <c r="G37" s="227">
        <v>-3.5460992907801399</v>
      </c>
      <c r="H37" s="227">
        <v>-14.893617021276601</v>
      </c>
      <c r="I37" s="385">
        <v>-3.4</v>
      </c>
      <c r="J37" s="266">
        <v>-10.5</v>
      </c>
      <c r="K37" s="227">
        <v>-31.7</v>
      </c>
      <c r="L37" s="227">
        <v>-8.5</v>
      </c>
      <c r="M37" s="227">
        <v>6.7</v>
      </c>
      <c r="N37" s="227">
        <v>19</v>
      </c>
      <c r="O37" s="227">
        <v>-17.2</v>
      </c>
      <c r="P37" s="227">
        <v>-7.6</v>
      </c>
      <c r="Q37" s="227">
        <v>-10.9</v>
      </c>
      <c r="R37" s="227">
        <v>1.1000000000000001</v>
      </c>
      <c r="S37" s="227">
        <v>2.1</v>
      </c>
      <c r="T37" s="227">
        <v>-2.1</v>
      </c>
      <c r="U37" s="227">
        <v>4.7</v>
      </c>
      <c r="V37" s="227">
        <v>5</v>
      </c>
      <c r="W37" s="227">
        <v>2.4</v>
      </c>
      <c r="X37" s="227">
        <v>-1.6666666666666701</v>
      </c>
      <c r="Y37" s="227">
        <v>7</v>
      </c>
      <c r="Z37" s="227">
        <v>0.33333333333333598</v>
      </c>
      <c r="AA37" s="227">
        <v>-7.1174377224199299</v>
      </c>
      <c r="AB37" s="227">
        <v>3.1034482758620698</v>
      </c>
      <c r="AC37" s="227">
        <v>2.0689655172413799</v>
      </c>
      <c r="AD37" s="227">
        <v>-7.6666666666666696</v>
      </c>
      <c r="AE37" s="227">
        <v>3.4246575342465801</v>
      </c>
      <c r="AF37" s="227">
        <v>-2.3728813559322002</v>
      </c>
      <c r="AG37" s="227">
        <v>-10.847457627118599</v>
      </c>
      <c r="AH37" s="227">
        <v>-2.38095238095238</v>
      </c>
      <c r="AI37" s="227">
        <v>-12.7090301003345</v>
      </c>
      <c r="AJ37" s="227">
        <v>-19.0635451505017</v>
      </c>
      <c r="AK37" s="227">
        <v>-30.3333333333333</v>
      </c>
      <c r="AL37" s="227">
        <v>-16.107382550335601</v>
      </c>
      <c r="AM37" s="227">
        <v>-32.423208191126299</v>
      </c>
      <c r="AN37" s="246">
        <v>-44.0273037542662</v>
      </c>
      <c r="AP37" s="98"/>
      <c r="AQ37" s="98"/>
      <c r="AR37" s="98"/>
      <c r="AS37" s="98"/>
      <c r="AT37" s="98"/>
      <c r="AU37" s="98"/>
      <c r="AV37" s="98"/>
      <c r="AW37" s="98"/>
      <c r="AX37" s="105"/>
      <c r="AY37" s="105"/>
      <c r="AZ37" s="105"/>
      <c r="BA37" s="105"/>
    </row>
    <row r="38" spans="1:53">
      <c r="A38" s="367" t="s">
        <v>89</v>
      </c>
      <c r="B38" s="364">
        <v>15.853658536585399</v>
      </c>
      <c r="C38" s="364">
        <v>27.6</v>
      </c>
      <c r="D38" s="364">
        <v>0</v>
      </c>
      <c r="E38" s="227">
        <v>-3.7</v>
      </c>
      <c r="F38" s="227">
        <v>-14.3</v>
      </c>
      <c r="G38" s="227">
        <v>21.2765957446809</v>
      </c>
      <c r="H38" s="227">
        <v>5.31914893617021</v>
      </c>
      <c r="I38" s="385">
        <v>13.8</v>
      </c>
      <c r="J38" s="266">
        <v>9.4</v>
      </c>
      <c r="K38" s="227">
        <v>11.2</v>
      </c>
      <c r="L38" s="227">
        <v>17.899999999999999</v>
      </c>
      <c r="M38" s="227">
        <v>24.7</v>
      </c>
      <c r="N38" s="227">
        <v>33.700000000000003</v>
      </c>
      <c r="O38" s="227">
        <v>2.7</v>
      </c>
      <c r="P38" s="227">
        <v>15.1</v>
      </c>
      <c r="Q38" s="227">
        <v>5.7</v>
      </c>
      <c r="R38" s="227">
        <v>10.199999999999999</v>
      </c>
      <c r="S38" s="227">
        <v>19.7</v>
      </c>
      <c r="T38" s="227">
        <v>8.9</v>
      </c>
      <c r="U38" s="227">
        <v>19.100000000000001</v>
      </c>
      <c r="V38" s="227">
        <v>21.1</v>
      </c>
      <c r="W38" s="227">
        <v>17.2</v>
      </c>
      <c r="X38" s="227">
        <v>15.6666666666667</v>
      </c>
      <c r="Y38" s="227">
        <v>24.3333333333333</v>
      </c>
      <c r="Z38" s="227">
        <v>23</v>
      </c>
      <c r="AA38" s="227">
        <v>21.352313167259801</v>
      </c>
      <c r="AB38" s="227">
        <v>13.448275862069</v>
      </c>
      <c r="AC38" s="227">
        <v>14.482758620689699</v>
      </c>
      <c r="AD38" s="227">
        <v>7</v>
      </c>
      <c r="AE38" s="227">
        <v>3.0821917808219199</v>
      </c>
      <c r="AF38" s="227">
        <v>-2.71186440677966</v>
      </c>
      <c r="AG38" s="227">
        <v>-5.42372881355932</v>
      </c>
      <c r="AH38" s="227">
        <v>-9.5238095238095308</v>
      </c>
      <c r="AI38" s="227">
        <v>-3.3444816053511701</v>
      </c>
      <c r="AJ38" s="227">
        <v>-17.056856187291</v>
      </c>
      <c r="AK38" s="227">
        <v>-33</v>
      </c>
      <c r="AL38" s="227">
        <v>-8.7248322147650992</v>
      </c>
      <c r="AM38" s="227">
        <v>-14.675767918088701</v>
      </c>
      <c r="AN38" s="246">
        <v>-10.2389078498293</v>
      </c>
      <c r="AP38" s="98"/>
      <c r="AQ38" s="98"/>
      <c r="AR38" s="98"/>
      <c r="AS38" s="98"/>
      <c r="AT38" s="98"/>
      <c r="AU38" s="98"/>
      <c r="AV38" s="98"/>
      <c r="AW38" s="98"/>
      <c r="AX38" s="105"/>
      <c r="AY38" s="105"/>
      <c r="AZ38" s="105"/>
      <c r="BA38" s="105"/>
    </row>
    <row r="39" spans="1:53">
      <c r="A39" s="367" t="s">
        <v>90</v>
      </c>
      <c r="B39" s="364">
        <v>23.170731707317099</v>
      </c>
      <c r="C39" s="364">
        <v>32.799999999999997</v>
      </c>
      <c r="D39" s="364">
        <v>14.5</v>
      </c>
      <c r="E39" s="227">
        <v>9.8000000000000007</v>
      </c>
      <c r="F39" s="227">
        <v>-11.4</v>
      </c>
      <c r="G39" s="227">
        <v>25.531914893617</v>
      </c>
      <c r="H39" s="227">
        <v>6.3829787234042596</v>
      </c>
      <c r="I39" s="385">
        <v>10.3</v>
      </c>
      <c r="J39" s="266">
        <v>10.5</v>
      </c>
      <c r="K39" s="227">
        <v>10.5</v>
      </c>
      <c r="L39" s="227">
        <v>28.3</v>
      </c>
      <c r="M39" s="227">
        <v>38.200000000000003</v>
      </c>
      <c r="N39" s="227">
        <v>40</v>
      </c>
      <c r="O39" s="227">
        <v>5.9</v>
      </c>
      <c r="P39" s="227">
        <v>21.6</v>
      </c>
      <c r="Q39" s="227">
        <v>8.1</v>
      </c>
      <c r="R39" s="227">
        <v>18</v>
      </c>
      <c r="S39" s="227">
        <v>22.9</v>
      </c>
      <c r="T39" s="227">
        <v>22.4</v>
      </c>
      <c r="U39" s="227">
        <v>20.399999999999999</v>
      </c>
      <c r="V39" s="227">
        <v>25.4</v>
      </c>
      <c r="W39" s="227">
        <v>21.5</v>
      </c>
      <c r="X39" s="227">
        <v>22.6666666666667</v>
      </c>
      <c r="Y39" s="227">
        <v>42.3333333333333</v>
      </c>
      <c r="Z39" s="227">
        <v>30</v>
      </c>
      <c r="AA39" s="227">
        <v>27.046263345195701</v>
      </c>
      <c r="AB39" s="227">
        <v>22.068965517241399</v>
      </c>
      <c r="AC39" s="227">
        <v>25.517241379310299</v>
      </c>
      <c r="AD39" s="227">
        <v>16</v>
      </c>
      <c r="AE39" s="227">
        <v>24.657534246575299</v>
      </c>
      <c r="AF39" s="227">
        <v>3.0508474576271198</v>
      </c>
      <c r="AG39" s="227">
        <v>4.7457627118644101</v>
      </c>
      <c r="AH39" s="227">
        <v>9.8639455782313004</v>
      </c>
      <c r="AI39" s="227">
        <v>9.3645484949832802</v>
      </c>
      <c r="AJ39" s="227">
        <v>-3.0100334448160599</v>
      </c>
      <c r="AK39" s="227">
        <v>-18.6666666666667</v>
      </c>
      <c r="AL39" s="227">
        <v>-1.0067114093959799</v>
      </c>
      <c r="AM39" s="227">
        <v>-8.5324232081911298</v>
      </c>
      <c r="AN39" s="246">
        <v>-13.3105802047782</v>
      </c>
      <c r="AP39" s="98"/>
      <c r="AQ39" s="98"/>
      <c r="AR39" s="98"/>
      <c r="AS39" s="98"/>
      <c r="AT39" s="98"/>
      <c r="AU39" s="98"/>
      <c r="AV39" s="98"/>
      <c r="AW39" s="98"/>
      <c r="AX39" s="105"/>
      <c r="AY39" s="105"/>
      <c r="AZ39" s="105"/>
      <c r="BA39" s="105"/>
    </row>
    <row r="40" spans="1:53" s="211" customFormat="1">
      <c r="A40" s="651" t="s">
        <v>91</v>
      </c>
      <c r="B40" s="633"/>
      <c r="C40" s="633"/>
      <c r="D40" s="633"/>
      <c r="E40" s="633"/>
      <c r="F40" s="633"/>
      <c r="G40" s="633"/>
      <c r="H40" s="633"/>
      <c r="I40" s="633"/>
      <c r="J40" s="633"/>
      <c r="K40" s="633"/>
      <c r="L40" s="633"/>
      <c r="M40" s="633"/>
      <c r="N40" s="633"/>
      <c r="O40" s="383"/>
      <c r="P40" s="383"/>
      <c r="Q40" s="383"/>
      <c r="R40" s="383"/>
      <c r="S40" s="383"/>
      <c r="T40" s="383"/>
      <c r="U40" s="383"/>
      <c r="V40" s="383"/>
      <c r="W40" s="383"/>
      <c r="X40" s="383"/>
      <c r="Y40" s="383"/>
      <c r="Z40" s="383"/>
      <c r="AA40" s="383"/>
      <c r="AB40" s="383"/>
      <c r="AC40" s="383"/>
      <c r="AD40" s="383"/>
      <c r="AE40" s="383"/>
      <c r="AF40" s="383"/>
      <c r="AG40" s="391"/>
      <c r="AH40" s="391"/>
      <c r="AI40" s="391"/>
      <c r="AJ40" s="391"/>
      <c r="AK40" s="383"/>
      <c r="AL40" s="383"/>
      <c r="AM40" s="383"/>
      <c r="AN40" s="390"/>
      <c r="AP40" s="395"/>
      <c r="AQ40" s="395"/>
      <c r="AR40" s="395"/>
      <c r="AS40" s="395"/>
      <c r="AT40" s="395"/>
      <c r="AU40" s="395"/>
      <c r="AV40" s="395"/>
      <c r="AW40" s="395"/>
      <c r="AX40" s="105"/>
      <c r="AY40" s="105"/>
      <c r="AZ40" s="105"/>
      <c r="BA40" s="105"/>
    </row>
    <row r="41" spans="1:53">
      <c r="A41" s="367" t="s">
        <v>86</v>
      </c>
      <c r="B41" s="362">
        <v>89.024390243902403</v>
      </c>
      <c r="C41" s="225">
        <v>81</v>
      </c>
      <c r="D41" s="364">
        <v>54.8</v>
      </c>
      <c r="E41" s="227">
        <v>43.9</v>
      </c>
      <c r="F41" s="227">
        <v>31.4</v>
      </c>
      <c r="G41" s="227">
        <v>53.191489361702097</v>
      </c>
      <c r="H41" s="227">
        <v>72.340425531914903</v>
      </c>
      <c r="I41" s="266">
        <v>74.8</v>
      </c>
      <c r="J41" s="266">
        <v>84.7</v>
      </c>
      <c r="K41" s="227">
        <v>72.599999999999994</v>
      </c>
      <c r="L41" s="382">
        <v>78.3</v>
      </c>
      <c r="M41" s="266">
        <v>68.5</v>
      </c>
      <c r="N41" s="227">
        <v>80</v>
      </c>
      <c r="O41" s="227">
        <v>76.900000000000006</v>
      </c>
      <c r="P41" s="227">
        <v>77.900000000000006</v>
      </c>
      <c r="Q41" s="227">
        <v>71.8</v>
      </c>
      <c r="R41" s="227">
        <v>79.2</v>
      </c>
      <c r="S41" s="227">
        <v>76.400000000000006</v>
      </c>
      <c r="T41" s="227">
        <v>68</v>
      </c>
      <c r="U41" s="227">
        <v>65.5</v>
      </c>
      <c r="V41" s="227">
        <v>67.8</v>
      </c>
      <c r="W41" s="227">
        <v>59.7</v>
      </c>
      <c r="X41" s="227">
        <v>55.6666666666667</v>
      </c>
      <c r="Y41" s="227">
        <v>68.3333333333333</v>
      </c>
      <c r="Z41" s="227">
        <v>60.6666666666667</v>
      </c>
      <c r="AA41" s="227">
        <v>57.651245551601399</v>
      </c>
      <c r="AB41" s="227">
        <v>60</v>
      </c>
      <c r="AC41" s="227">
        <v>71.034482758620697</v>
      </c>
      <c r="AD41" s="227">
        <v>72.3333333333333</v>
      </c>
      <c r="AE41" s="227">
        <v>70.547945205479493</v>
      </c>
      <c r="AF41" s="227">
        <v>70.169491525423695</v>
      </c>
      <c r="AG41" s="227">
        <v>66.779661016949206</v>
      </c>
      <c r="AH41" s="227">
        <v>71.428571428571402</v>
      </c>
      <c r="AI41" s="227">
        <v>65.551839464882903</v>
      </c>
      <c r="AJ41" s="227">
        <v>64.548494983277607</v>
      </c>
      <c r="AK41" s="227">
        <v>33</v>
      </c>
      <c r="AL41" s="227">
        <v>52.684563758389302</v>
      </c>
      <c r="AM41" s="227">
        <v>28.327645051194501</v>
      </c>
      <c r="AN41" s="246">
        <v>62.7986348122867</v>
      </c>
      <c r="AP41" s="98"/>
      <c r="AQ41" s="98"/>
      <c r="AR41" s="98"/>
      <c r="AS41" s="98"/>
      <c r="AT41" s="98"/>
      <c r="AU41" s="98"/>
      <c r="AV41" s="98"/>
      <c r="AW41" s="98"/>
      <c r="AX41" s="105"/>
      <c r="AY41" s="105"/>
      <c r="AZ41" s="105"/>
      <c r="BA41" s="105"/>
    </row>
    <row r="42" spans="1:53">
      <c r="A42" s="374" t="s">
        <v>93</v>
      </c>
      <c r="B42" s="375">
        <v>36.585365853658502</v>
      </c>
      <c r="C42" s="376">
        <v>50</v>
      </c>
      <c r="D42" s="370">
        <v>4.8</v>
      </c>
      <c r="E42" s="373">
        <v>11</v>
      </c>
      <c r="F42" s="373">
        <v>17.100000000000001</v>
      </c>
      <c r="G42" s="373">
        <v>48.936170212766001</v>
      </c>
      <c r="H42" s="373">
        <v>37.2340425531915</v>
      </c>
      <c r="I42" s="386">
        <v>26.4</v>
      </c>
      <c r="J42" s="386">
        <v>56.4</v>
      </c>
      <c r="K42" s="373">
        <v>41.6</v>
      </c>
      <c r="L42" s="387">
        <v>53.8</v>
      </c>
      <c r="M42" s="386">
        <v>53.4</v>
      </c>
      <c r="N42" s="373">
        <v>55.8</v>
      </c>
      <c r="O42" s="373">
        <v>47.9</v>
      </c>
      <c r="P42" s="373">
        <v>46.5</v>
      </c>
      <c r="Q42" s="373">
        <v>51.9</v>
      </c>
      <c r="R42" s="373">
        <v>54.6</v>
      </c>
      <c r="S42" s="373">
        <v>44.1</v>
      </c>
      <c r="T42" s="373">
        <v>40.299999999999997</v>
      </c>
      <c r="U42" s="373">
        <v>36.799999999999997</v>
      </c>
      <c r="V42" s="373">
        <v>37.200000000000003</v>
      </c>
      <c r="W42" s="373">
        <v>35.9</v>
      </c>
      <c r="X42" s="373">
        <v>23.6666666666667</v>
      </c>
      <c r="Y42" s="373">
        <v>45</v>
      </c>
      <c r="Z42" s="373">
        <v>36</v>
      </c>
      <c r="AA42" s="373">
        <v>26.6903914590747</v>
      </c>
      <c r="AB42" s="373">
        <v>31.379310344827601</v>
      </c>
      <c r="AC42" s="373">
        <v>41.379310344827601</v>
      </c>
      <c r="AD42" s="373">
        <v>33.3333333333333</v>
      </c>
      <c r="AE42" s="373">
        <v>46.917808219178099</v>
      </c>
      <c r="AF42" s="373">
        <v>42.372881355932201</v>
      </c>
      <c r="AG42" s="373">
        <v>32.542372881355902</v>
      </c>
      <c r="AH42" s="373">
        <v>42.176870748299301</v>
      </c>
      <c r="AI42" s="373">
        <v>53.846153846153797</v>
      </c>
      <c r="AJ42" s="373">
        <v>26.7558528428094</v>
      </c>
      <c r="AK42" s="373">
        <v>21</v>
      </c>
      <c r="AL42" s="373">
        <v>23.825503355704701</v>
      </c>
      <c r="AM42" s="373">
        <v>22.1843003412969</v>
      </c>
      <c r="AN42" s="392">
        <v>41.296928327644999</v>
      </c>
      <c r="AP42" s="98"/>
      <c r="AQ42" s="98"/>
      <c r="AR42" s="98"/>
      <c r="AS42" s="98"/>
      <c r="AT42" s="98"/>
      <c r="AU42" s="98"/>
      <c r="AV42" s="98"/>
      <c r="AW42" s="98"/>
      <c r="AX42" s="105"/>
      <c r="AY42" s="105"/>
      <c r="AZ42" s="105"/>
      <c r="BA42" s="105"/>
    </row>
    <row r="43" spans="1:53" s="211" customFormat="1">
      <c r="A43" s="652" t="s">
        <v>198</v>
      </c>
      <c r="B43" s="653"/>
      <c r="C43" s="653"/>
      <c r="D43" s="653"/>
      <c r="E43" s="653"/>
      <c r="F43" s="653"/>
      <c r="G43" s="653"/>
      <c r="H43" s="653"/>
      <c r="I43" s="653"/>
      <c r="J43" s="653"/>
      <c r="K43" s="653"/>
      <c r="L43" s="653"/>
      <c r="M43" s="653"/>
      <c r="N43" s="653"/>
      <c r="O43" s="227"/>
      <c r="P43" s="227"/>
      <c r="Q43" s="227"/>
      <c r="R43" s="227"/>
      <c r="S43" s="227"/>
      <c r="T43" s="227"/>
      <c r="U43" s="227"/>
      <c r="V43" s="227"/>
      <c r="W43" s="227"/>
      <c r="X43" s="227"/>
      <c r="Y43" s="227"/>
      <c r="Z43" s="227"/>
      <c r="AA43" s="227"/>
      <c r="AB43" s="227"/>
      <c r="AC43" s="227"/>
      <c r="AD43" s="227"/>
      <c r="AE43" s="227"/>
      <c r="AF43" s="227"/>
      <c r="AG43" s="266"/>
      <c r="AH43" s="266"/>
      <c r="AI43" s="266"/>
      <c r="AJ43" s="266"/>
      <c r="AK43" s="227"/>
      <c r="AL43" s="227"/>
      <c r="AM43" s="227"/>
      <c r="AN43" s="246"/>
      <c r="AP43" s="395"/>
      <c r="AQ43" s="395"/>
      <c r="AR43" s="395"/>
      <c r="AS43" s="395"/>
      <c r="AT43" s="395"/>
      <c r="AU43" s="395"/>
      <c r="AV43" s="395"/>
      <c r="AW43" s="395"/>
      <c r="AX43" s="105"/>
      <c r="AY43" s="105"/>
      <c r="AZ43" s="105"/>
      <c r="BA43" s="105"/>
    </row>
    <row r="44" spans="1:53">
      <c r="A44" s="363" t="s">
        <v>68</v>
      </c>
      <c r="B44" s="364">
        <v>75</v>
      </c>
      <c r="C44" s="364">
        <v>76.6666666666667</v>
      </c>
      <c r="D44" s="364">
        <v>76.923076923076906</v>
      </c>
      <c r="E44" s="227">
        <v>81.818181818181799</v>
      </c>
      <c r="F44" s="227">
        <v>25</v>
      </c>
      <c r="G44" s="227">
        <v>65.714285714285694</v>
      </c>
      <c r="H44" s="227">
        <v>48</v>
      </c>
      <c r="I44" s="227">
        <v>77.7777777777778</v>
      </c>
      <c r="J44" s="227">
        <v>-5.2631578947368496</v>
      </c>
      <c r="K44" s="227">
        <v>53.488372093023301</v>
      </c>
      <c r="L44" s="227">
        <v>33.3333333333333</v>
      </c>
      <c r="M44" s="227">
        <v>9.67741935483871</v>
      </c>
      <c r="N44" s="227">
        <v>62.162162162162197</v>
      </c>
      <c r="O44" s="227">
        <v>36.842105263157897</v>
      </c>
      <c r="P44" s="227">
        <v>29.729729729729701</v>
      </c>
      <c r="Q44" s="227">
        <v>43.478260869565197</v>
      </c>
      <c r="R44" s="227">
        <v>15.1515151515152</v>
      </c>
      <c r="S44" s="227">
        <v>20.5479452054795</v>
      </c>
      <c r="T44" s="227">
        <v>17.647058823529399</v>
      </c>
      <c r="U44" s="227">
        <v>19.402985074626901</v>
      </c>
      <c r="V44" s="227">
        <v>64.705882352941202</v>
      </c>
      <c r="W44" s="227">
        <v>62.5</v>
      </c>
      <c r="X44" s="227">
        <v>67.567567567567593</v>
      </c>
      <c r="Y44" s="227">
        <v>67.567567567567593</v>
      </c>
      <c r="Z44" s="227">
        <v>67.123287671232902</v>
      </c>
      <c r="AA44" s="227">
        <v>69.354838709677395</v>
      </c>
      <c r="AB44" s="227">
        <v>70.422535211267601</v>
      </c>
      <c r="AC44" s="227">
        <v>75</v>
      </c>
      <c r="AD44" s="227">
        <v>66.176470588235304</v>
      </c>
      <c r="AE44" s="227">
        <v>77.966101694915295</v>
      </c>
      <c r="AF44" s="227">
        <v>75.384615384615401</v>
      </c>
      <c r="AG44" s="227">
        <v>52.631578947368403</v>
      </c>
      <c r="AH44" s="227">
        <v>66.6666666666667</v>
      </c>
      <c r="AI44" s="227">
        <v>44.067796610169502</v>
      </c>
      <c r="AJ44" s="227">
        <v>68.253968253968296</v>
      </c>
      <c r="AK44" s="227">
        <v>61.403508771929801</v>
      </c>
      <c r="AL44" s="227">
        <v>67.741935483871003</v>
      </c>
      <c r="AM44" s="227">
        <v>61.363636363636402</v>
      </c>
      <c r="AN44" s="246">
        <v>53.846153846153797</v>
      </c>
      <c r="AP44" s="98"/>
      <c r="AQ44" s="98"/>
      <c r="AR44" s="98"/>
      <c r="AS44" s="98"/>
      <c r="AT44" s="98"/>
      <c r="AU44" s="98"/>
      <c r="AV44" s="98"/>
      <c r="AW44" s="98"/>
      <c r="AX44" s="105"/>
      <c r="AY44" s="105"/>
      <c r="AZ44" s="105"/>
      <c r="BA44" s="105"/>
    </row>
    <row r="45" spans="1:53">
      <c r="A45" s="367" t="s">
        <v>69</v>
      </c>
      <c r="B45" s="364">
        <v>93.3333333333333</v>
      </c>
      <c r="C45" s="364">
        <v>90.909090909090907</v>
      </c>
      <c r="D45" s="364">
        <v>75</v>
      </c>
      <c r="E45" s="227">
        <v>80</v>
      </c>
      <c r="F45" s="227">
        <v>0</v>
      </c>
      <c r="G45" s="227">
        <v>33.3333333333333</v>
      </c>
      <c r="H45" s="227">
        <v>66.6666666666667</v>
      </c>
      <c r="I45" s="227">
        <v>33.3333333333333</v>
      </c>
      <c r="J45" s="227">
        <v>-20</v>
      </c>
      <c r="K45" s="227">
        <v>100</v>
      </c>
      <c r="L45" s="227">
        <v>100</v>
      </c>
      <c r="M45" s="227">
        <v>0</v>
      </c>
      <c r="N45" s="227">
        <v>-100</v>
      </c>
      <c r="O45" s="227">
        <v>14.285714285714301</v>
      </c>
      <c r="P45" s="227">
        <v>75</v>
      </c>
      <c r="Q45" s="227">
        <v>0</v>
      </c>
      <c r="R45" s="227">
        <v>17.0731707317073</v>
      </c>
      <c r="S45" s="227">
        <v>44.680851063829799</v>
      </c>
      <c r="T45" s="227">
        <v>-15</v>
      </c>
      <c r="U45" s="227">
        <v>16.2790697674419</v>
      </c>
      <c r="V45" s="227">
        <v>52.0833333333333</v>
      </c>
      <c r="W45" s="227">
        <v>48.979591836734699</v>
      </c>
      <c r="X45" s="227">
        <v>42.857142857142897</v>
      </c>
      <c r="Y45" s="227">
        <v>65.306122448979593</v>
      </c>
      <c r="Z45" s="227">
        <v>53.061224489795897</v>
      </c>
      <c r="AA45" s="227">
        <v>50</v>
      </c>
      <c r="AB45" s="227">
        <v>48.837209302325597</v>
      </c>
      <c r="AC45" s="227">
        <v>69.047619047619094</v>
      </c>
      <c r="AD45" s="227">
        <v>59.649122807017498</v>
      </c>
      <c r="AE45" s="227">
        <v>64.4444444444444</v>
      </c>
      <c r="AF45" s="227">
        <v>57.5</v>
      </c>
      <c r="AG45" s="227">
        <v>65.573770491803302</v>
      </c>
      <c r="AH45" s="227">
        <v>72.9166666666667</v>
      </c>
      <c r="AI45" s="227">
        <v>55.8139534883721</v>
      </c>
      <c r="AJ45" s="227">
        <v>78.3333333333333</v>
      </c>
      <c r="AK45" s="227">
        <v>58.536585365853703</v>
      </c>
      <c r="AL45" s="227">
        <v>69.387755102040799</v>
      </c>
      <c r="AM45" s="227">
        <v>42.5</v>
      </c>
      <c r="AN45" s="246">
        <v>83.3333333333333</v>
      </c>
      <c r="AP45" s="98"/>
      <c r="AQ45" s="98"/>
      <c r="AR45" s="98"/>
      <c r="AS45" s="98"/>
      <c r="AT45" s="98"/>
      <c r="AU45" s="98"/>
      <c r="AV45" s="98"/>
      <c r="AW45" s="98"/>
      <c r="AX45" s="105"/>
      <c r="AY45" s="105"/>
      <c r="AZ45" s="105"/>
      <c r="BA45" s="105"/>
    </row>
    <row r="46" spans="1:53">
      <c r="A46" s="367" t="s">
        <v>71</v>
      </c>
      <c r="B46" s="364">
        <v>35.714285714285701</v>
      </c>
      <c r="C46" s="364">
        <v>90</v>
      </c>
      <c r="D46" s="364">
        <v>53.846153846153797</v>
      </c>
      <c r="E46" s="227">
        <v>83.3333333333333</v>
      </c>
      <c r="F46" s="227">
        <v>33.3333333333333</v>
      </c>
      <c r="G46" s="227">
        <v>72.727272727272705</v>
      </c>
      <c r="H46" s="227">
        <v>70.370370370370395</v>
      </c>
      <c r="I46" s="227">
        <v>58.3333333333333</v>
      </c>
      <c r="J46" s="227">
        <v>-12.5</v>
      </c>
      <c r="K46" s="227">
        <v>64.912280701754398</v>
      </c>
      <c r="L46" s="227">
        <v>66.6666666666667</v>
      </c>
      <c r="M46" s="227">
        <v>76</v>
      </c>
      <c r="N46" s="227">
        <v>46.153846153846203</v>
      </c>
      <c r="O46" s="227">
        <v>50</v>
      </c>
      <c r="P46" s="227">
        <v>51.724137931034498</v>
      </c>
      <c r="Q46" s="227">
        <v>27.0833333333333</v>
      </c>
      <c r="R46" s="227">
        <v>24.324324324324301</v>
      </c>
      <c r="S46" s="227">
        <v>22.6666666666667</v>
      </c>
      <c r="T46" s="227">
        <v>33.3333333333333</v>
      </c>
      <c r="U46" s="227">
        <v>13.157894736842101</v>
      </c>
      <c r="V46" s="227">
        <v>67.605633802816897</v>
      </c>
      <c r="W46" s="227">
        <v>73.6111111111111</v>
      </c>
      <c r="X46" s="227">
        <v>57.5342465753425</v>
      </c>
      <c r="Y46" s="227">
        <v>65.753424657534197</v>
      </c>
      <c r="Z46" s="227">
        <v>61.842105263157897</v>
      </c>
      <c r="AA46" s="227">
        <v>64.285714285714306</v>
      </c>
      <c r="AB46" s="227">
        <v>45.3333333333333</v>
      </c>
      <c r="AC46" s="227">
        <v>70.370370370370395</v>
      </c>
      <c r="AD46" s="227">
        <v>68.831168831168796</v>
      </c>
      <c r="AE46" s="227">
        <v>65.789473684210506</v>
      </c>
      <c r="AF46" s="227">
        <v>54.878048780487802</v>
      </c>
      <c r="AG46" s="227">
        <v>65.432098765432102</v>
      </c>
      <c r="AH46" s="227">
        <v>67.088607594936704</v>
      </c>
      <c r="AI46" s="227">
        <v>62.5</v>
      </c>
      <c r="AJ46" s="227">
        <v>70.129870129870099</v>
      </c>
      <c r="AK46" s="227">
        <v>55.8441558441558</v>
      </c>
      <c r="AL46" s="227">
        <v>74.324324324324294</v>
      </c>
      <c r="AM46" s="227">
        <v>64.473684210526301</v>
      </c>
      <c r="AN46" s="246">
        <v>66.6666666666667</v>
      </c>
      <c r="AP46" s="98"/>
      <c r="AQ46" s="98"/>
      <c r="AR46" s="98"/>
      <c r="AS46" s="98"/>
      <c r="AT46" s="98"/>
      <c r="AU46" s="98"/>
      <c r="AV46" s="98"/>
      <c r="AW46" s="98"/>
      <c r="AX46" s="105"/>
      <c r="AY46" s="105"/>
      <c r="AZ46" s="105"/>
      <c r="BA46" s="105"/>
    </row>
    <row r="47" spans="1:53">
      <c r="A47" s="367" t="s">
        <v>73</v>
      </c>
      <c r="B47" s="364">
        <v>66.6666666666667</v>
      </c>
      <c r="C47" s="364">
        <v>84.615384615384599</v>
      </c>
      <c r="D47" s="364">
        <v>77.8</v>
      </c>
      <c r="E47" s="227">
        <v>75</v>
      </c>
      <c r="F47" s="227">
        <v>58.3333333333333</v>
      </c>
      <c r="G47" s="227">
        <v>80.769230769230802</v>
      </c>
      <c r="H47" s="227">
        <v>81.818181818181799</v>
      </c>
      <c r="I47" s="227">
        <v>60</v>
      </c>
      <c r="J47" s="227">
        <v>-5.5555555555555598</v>
      </c>
      <c r="K47" s="227">
        <v>71.428571428571402</v>
      </c>
      <c r="L47" s="227">
        <v>69.230769230769198</v>
      </c>
      <c r="M47" s="227">
        <v>34.090909090909101</v>
      </c>
      <c r="N47" s="227">
        <v>56.25</v>
      </c>
      <c r="O47" s="227">
        <v>48.275862068965502</v>
      </c>
      <c r="P47" s="227">
        <v>53.488372093023301</v>
      </c>
      <c r="Q47" s="227">
        <v>22.352941176470601</v>
      </c>
      <c r="R47" s="81">
        <v>18.446601941747598</v>
      </c>
      <c r="S47" s="227">
        <v>37.078651685393297</v>
      </c>
      <c r="T47" s="227">
        <v>12.7272727272727</v>
      </c>
      <c r="U47" s="227">
        <v>-11.7117117117117</v>
      </c>
      <c r="V47" s="81">
        <v>64.814814814814795</v>
      </c>
      <c r="W47" s="81">
        <v>52.380952380952401</v>
      </c>
      <c r="X47" s="81">
        <v>58.653846153846203</v>
      </c>
      <c r="Y47" s="227">
        <v>64.423076923076906</v>
      </c>
      <c r="Z47" s="81">
        <v>56.862745098039198</v>
      </c>
      <c r="AA47" s="81">
        <v>52.380952380952401</v>
      </c>
      <c r="AB47" s="81">
        <v>53.465346534653499</v>
      </c>
      <c r="AC47" s="227">
        <v>69.473684210526301</v>
      </c>
      <c r="AD47" s="81">
        <v>65.306122448979593</v>
      </c>
      <c r="AE47" s="81">
        <v>58.035714285714299</v>
      </c>
      <c r="AF47" s="81">
        <v>57.407407407407398</v>
      </c>
      <c r="AG47" s="227">
        <v>66.6666666666667</v>
      </c>
      <c r="AH47" s="227">
        <v>63.551401869158902</v>
      </c>
      <c r="AI47" s="227">
        <v>65.811965811965806</v>
      </c>
      <c r="AJ47" s="227">
        <v>63.636363636363598</v>
      </c>
      <c r="AK47" s="227">
        <v>63.2</v>
      </c>
      <c r="AL47" s="227">
        <v>69.911504424778798</v>
      </c>
      <c r="AM47" s="227">
        <v>72.932330827067702</v>
      </c>
      <c r="AN47" s="246">
        <v>64.102564102564102</v>
      </c>
      <c r="AP47" s="98"/>
      <c r="AQ47" s="98"/>
      <c r="AR47" s="98"/>
      <c r="AS47" s="98"/>
      <c r="AT47" s="98"/>
      <c r="AU47" s="98"/>
      <c r="AV47" s="98"/>
      <c r="AW47" s="98"/>
      <c r="AX47" s="105"/>
      <c r="AY47" s="105"/>
      <c r="AZ47" s="105"/>
      <c r="BA47" s="105"/>
    </row>
    <row r="48" spans="1:53">
      <c r="A48" s="368" t="s">
        <v>74</v>
      </c>
      <c r="B48" s="364">
        <v>20</v>
      </c>
      <c r="C48" s="364">
        <v>100</v>
      </c>
      <c r="D48" s="364">
        <v>0</v>
      </c>
      <c r="E48" s="227">
        <v>0</v>
      </c>
      <c r="F48" s="227">
        <v>0</v>
      </c>
      <c r="G48" s="227">
        <v>0</v>
      </c>
      <c r="H48" s="227">
        <v>100</v>
      </c>
      <c r="I48" s="227">
        <v>100</v>
      </c>
      <c r="J48" s="227">
        <v>0</v>
      </c>
      <c r="K48" s="227">
        <v>100</v>
      </c>
      <c r="L48" s="227">
        <v>60</v>
      </c>
      <c r="M48" s="227">
        <v>60</v>
      </c>
      <c r="N48" s="227">
        <v>71.428571428571402</v>
      </c>
      <c r="O48" s="227">
        <v>46.6666666666667</v>
      </c>
      <c r="P48" s="227">
        <v>80</v>
      </c>
      <c r="Q48" s="227">
        <v>33.3333333333333</v>
      </c>
      <c r="R48" s="227">
        <v>33.3333333333333</v>
      </c>
      <c r="S48" s="227">
        <v>20</v>
      </c>
      <c r="T48" s="227">
        <v>52.941176470588204</v>
      </c>
      <c r="U48" s="227">
        <v>-6.6666666666666696</v>
      </c>
      <c r="V48" s="227">
        <v>59.259259259259302</v>
      </c>
      <c r="W48" s="227">
        <v>50</v>
      </c>
      <c r="X48" s="227">
        <v>65.2173913043478</v>
      </c>
      <c r="Y48" s="227">
        <v>69.565217391304301</v>
      </c>
      <c r="Z48" s="227">
        <v>57.142857142857103</v>
      </c>
      <c r="AA48" s="227">
        <v>58.3333333333333</v>
      </c>
      <c r="AB48" s="227">
        <v>68.181818181818201</v>
      </c>
      <c r="AC48" s="227">
        <v>60</v>
      </c>
      <c r="AD48" s="227">
        <v>66.6666666666667</v>
      </c>
      <c r="AE48" s="227">
        <v>64.285714285714306</v>
      </c>
      <c r="AF48" s="227">
        <v>52</v>
      </c>
      <c r="AG48" s="227">
        <v>73.684210526315795</v>
      </c>
      <c r="AH48" s="227">
        <v>66.6666666666667</v>
      </c>
      <c r="AI48" s="227">
        <v>57.894736842105303</v>
      </c>
      <c r="AJ48" s="227">
        <v>65</v>
      </c>
      <c r="AK48" s="227">
        <v>91.071428571428598</v>
      </c>
      <c r="AL48" s="227">
        <v>77.7777777777778</v>
      </c>
      <c r="AM48" s="227">
        <v>88.679245283018901</v>
      </c>
      <c r="AN48" s="246">
        <v>100</v>
      </c>
      <c r="AP48" s="98"/>
      <c r="AQ48" s="98"/>
      <c r="AR48" s="98"/>
      <c r="AS48" s="98"/>
      <c r="AT48" s="98"/>
      <c r="AU48" s="98"/>
      <c r="AV48" s="98"/>
      <c r="AW48" s="98"/>
      <c r="AX48" s="105"/>
      <c r="AY48" s="105"/>
      <c r="AZ48" s="105"/>
      <c r="BA48" s="105"/>
    </row>
    <row r="49" spans="1:53">
      <c r="A49" s="368" t="s">
        <v>75</v>
      </c>
      <c r="B49" s="364">
        <v>50</v>
      </c>
      <c r="C49" s="364">
        <v>91.6666666666667</v>
      </c>
      <c r="D49" s="364">
        <v>66.7</v>
      </c>
      <c r="E49" s="227">
        <v>50</v>
      </c>
      <c r="F49" s="227">
        <v>0</v>
      </c>
      <c r="G49" s="227">
        <v>75</v>
      </c>
      <c r="H49" s="227">
        <v>75</v>
      </c>
      <c r="I49" s="227">
        <v>91.6666666666667</v>
      </c>
      <c r="J49" s="227">
        <v>-17.647058823529399</v>
      </c>
      <c r="K49" s="227">
        <v>14.285714285714301</v>
      </c>
      <c r="L49" s="227">
        <v>33.3333333333333</v>
      </c>
      <c r="M49" s="227">
        <v>53.846153846153797</v>
      </c>
      <c r="N49" s="227">
        <v>42.857142857142897</v>
      </c>
      <c r="O49" s="227">
        <v>-23.076923076923102</v>
      </c>
      <c r="P49" s="227">
        <v>30</v>
      </c>
      <c r="Q49" s="227">
        <v>21.739130434782599</v>
      </c>
      <c r="R49" s="227">
        <v>-9.67741935483871</v>
      </c>
      <c r="S49" s="227">
        <v>0</v>
      </c>
      <c r="T49" s="227">
        <v>5.8823529411764701</v>
      </c>
      <c r="U49" s="227">
        <v>-31.034482758620701</v>
      </c>
      <c r="V49" s="227">
        <v>66.6666666666667</v>
      </c>
      <c r="W49" s="227">
        <v>56.6666666666667</v>
      </c>
      <c r="X49" s="227">
        <v>60</v>
      </c>
      <c r="Y49" s="227">
        <v>50</v>
      </c>
      <c r="Z49" s="227">
        <v>41.935483870967701</v>
      </c>
      <c r="AA49" s="227">
        <v>54.838709677419402</v>
      </c>
      <c r="AB49" s="227">
        <v>43.3333333333333</v>
      </c>
      <c r="AC49" s="227">
        <v>67.741935483871003</v>
      </c>
      <c r="AD49" s="227">
        <v>58.974358974358999</v>
      </c>
      <c r="AE49" s="227">
        <v>62.068965517241402</v>
      </c>
      <c r="AF49" s="227">
        <v>53.125</v>
      </c>
      <c r="AG49" s="227">
        <v>69.767441860465098</v>
      </c>
      <c r="AH49" s="227">
        <v>74.193548387096797</v>
      </c>
      <c r="AI49" s="227">
        <v>65.853658536585399</v>
      </c>
      <c r="AJ49" s="227">
        <v>57.5</v>
      </c>
      <c r="AK49" s="227">
        <v>40</v>
      </c>
      <c r="AL49" s="227">
        <v>66.6666666666667</v>
      </c>
      <c r="AM49" s="227">
        <v>66.6666666666667</v>
      </c>
      <c r="AN49" s="246">
        <v>-29.411764705882401</v>
      </c>
      <c r="AP49" s="98"/>
      <c r="AQ49" s="98"/>
      <c r="AR49" s="98"/>
      <c r="AS49" s="98"/>
      <c r="AT49" s="98"/>
      <c r="AU49" s="98"/>
      <c r="AV49" s="98"/>
      <c r="AW49" s="98"/>
      <c r="AX49" s="105"/>
      <c r="AY49" s="105"/>
      <c r="AZ49" s="105"/>
      <c r="BA49" s="105"/>
    </row>
    <row r="50" spans="1:53">
      <c r="A50" s="368" t="s">
        <v>77</v>
      </c>
      <c r="B50" s="364">
        <v>100</v>
      </c>
      <c r="C50" s="364">
        <v>87.5</v>
      </c>
      <c r="D50" s="364">
        <v>0</v>
      </c>
      <c r="E50" s="227">
        <v>75</v>
      </c>
      <c r="F50" s="227">
        <v>0</v>
      </c>
      <c r="G50" s="227">
        <v>100</v>
      </c>
      <c r="H50" s="227">
        <v>0</v>
      </c>
      <c r="I50" s="227">
        <v>0</v>
      </c>
      <c r="J50" s="227">
        <v>0</v>
      </c>
      <c r="K50" s="227">
        <v>80</v>
      </c>
      <c r="L50" s="227">
        <v>100</v>
      </c>
      <c r="M50" s="227">
        <v>85.714285714285694</v>
      </c>
      <c r="N50" s="227">
        <v>85.714285714285694</v>
      </c>
      <c r="O50" s="227">
        <v>100</v>
      </c>
      <c r="P50" s="227">
        <v>0</v>
      </c>
      <c r="Q50" s="227">
        <v>85.714285714285694</v>
      </c>
      <c r="R50" s="227">
        <v>48.148148148148103</v>
      </c>
      <c r="S50" s="227">
        <v>75</v>
      </c>
      <c r="T50" s="227">
        <v>17.241379310344801</v>
      </c>
      <c r="U50" s="227">
        <v>-24.137931034482801</v>
      </c>
      <c r="V50" s="227">
        <v>69.230769230769198</v>
      </c>
      <c r="W50" s="227">
        <v>50</v>
      </c>
      <c r="X50" s="227">
        <v>57.692307692307701</v>
      </c>
      <c r="Y50" s="227">
        <v>65.384615384615401</v>
      </c>
      <c r="Z50" s="227">
        <v>76.923076923076906</v>
      </c>
      <c r="AA50" s="227">
        <v>48</v>
      </c>
      <c r="AB50" s="227">
        <v>69.230769230769198</v>
      </c>
      <c r="AC50" s="227">
        <v>85</v>
      </c>
      <c r="AD50" s="227">
        <v>57.894736842105303</v>
      </c>
      <c r="AE50" s="227">
        <v>62.068965517241402</v>
      </c>
      <c r="AF50" s="227">
        <v>69.230769230769198</v>
      </c>
      <c r="AG50" s="227">
        <v>50</v>
      </c>
      <c r="AH50" s="227">
        <v>59.259259259259302</v>
      </c>
      <c r="AI50" s="227">
        <v>78.787878787878796</v>
      </c>
      <c r="AJ50" s="227">
        <v>68.421052631578902</v>
      </c>
      <c r="AK50" s="227">
        <v>42.105263157894697</v>
      </c>
      <c r="AL50" s="227">
        <v>73.913043478260903</v>
      </c>
      <c r="AM50" s="227">
        <v>59.090909090909101</v>
      </c>
      <c r="AN50" s="246">
        <v>100</v>
      </c>
      <c r="AP50" s="98"/>
      <c r="AQ50" s="98"/>
      <c r="AR50" s="98"/>
      <c r="AS50" s="98"/>
      <c r="AT50" s="98"/>
      <c r="AU50" s="98"/>
      <c r="AV50" s="98"/>
      <c r="AW50" s="98"/>
      <c r="AX50" s="105"/>
      <c r="AY50" s="105"/>
      <c r="AZ50" s="105"/>
      <c r="BA50" s="105"/>
    </row>
    <row r="51" spans="1:53" ht="14.5" thickBot="1">
      <c r="A51" s="377" t="s">
        <v>78</v>
      </c>
      <c r="B51" s="378">
        <v>100</v>
      </c>
      <c r="C51" s="378">
        <v>50</v>
      </c>
      <c r="D51" s="378">
        <v>100</v>
      </c>
      <c r="E51" s="239">
        <v>100</v>
      </c>
      <c r="F51" s="239">
        <v>0</v>
      </c>
      <c r="G51" s="239">
        <v>60</v>
      </c>
      <c r="H51" s="239">
        <v>50</v>
      </c>
      <c r="I51" s="239">
        <v>0</v>
      </c>
      <c r="J51" s="239">
        <v>0</v>
      </c>
      <c r="K51" s="239">
        <v>61.490683229813698</v>
      </c>
      <c r="L51" s="239">
        <v>0</v>
      </c>
      <c r="M51" s="239">
        <v>0</v>
      </c>
      <c r="N51" s="239">
        <v>0</v>
      </c>
      <c r="O51" s="239">
        <v>100</v>
      </c>
      <c r="P51" s="239">
        <v>20</v>
      </c>
      <c r="Q51" s="239">
        <v>0</v>
      </c>
      <c r="R51" s="239">
        <v>8.3333333333333304</v>
      </c>
      <c r="S51" s="239">
        <v>57.894736842105303</v>
      </c>
      <c r="T51" s="239">
        <v>-6.6666666666666696</v>
      </c>
      <c r="U51" s="239">
        <v>10.526315789473699</v>
      </c>
      <c r="V51" s="239">
        <v>64.285714285714306</v>
      </c>
      <c r="W51" s="239">
        <v>52</v>
      </c>
      <c r="X51" s="239">
        <v>52</v>
      </c>
      <c r="Y51" s="239">
        <v>76</v>
      </c>
      <c r="Z51" s="239">
        <v>54.1666666666667</v>
      </c>
      <c r="AA51" s="239">
        <v>48</v>
      </c>
      <c r="AB51" s="239">
        <v>34.7826086956522</v>
      </c>
      <c r="AC51" s="239">
        <v>66.6666666666667</v>
      </c>
      <c r="AD51" s="239">
        <v>84.210526315789494</v>
      </c>
      <c r="AE51" s="239">
        <v>42.307692307692299</v>
      </c>
      <c r="AF51" s="239">
        <v>56</v>
      </c>
      <c r="AG51" s="239">
        <v>71.428571428571402</v>
      </c>
      <c r="AH51" s="239">
        <v>52</v>
      </c>
      <c r="AI51" s="239">
        <v>54.1666666666667</v>
      </c>
      <c r="AJ51" s="239">
        <v>70</v>
      </c>
      <c r="AK51" s="239">
        <v>40</v>
      </c>
      <c r="AL51" s="239">
        <v>66.6666666666667</v>
      </c>
      <c r="AM51" s="239">
        <v>60</v>
      </c>
      <c r="AN51" s="257">
        <v>40</v>
      </c>
      <c r="AP51" s="98"/>
      <c r="AQ51" s="98"/>
      <c r="AR51" s="98"/>
      <c r="AS51" s="98"/>
      <c r="AT51" s="98"/>
      <c r="AU51" s="98"/>
      <c r="AV51" s="98"/>
      <c r="AW51" s="98"/>
      <c r="AX51" s="105"/>
      <c r="AY51" s="105"/>
      <c r="AZ51" s="105"/>
      <c r="BA51" s="105"/>
    </row>
    <row r="52" spans="1:53" s="211" customFormat="1">
      <c r="A52" s="654" t="s">
        <v>199</v>
      </c>
      <c r="B52" s="655"/>
      <c r="C52" s="655"/>
      <c r="D52" s="655"/>
      <c r="E52" s="655"/>
      <c r="F52" s="655"/>
      <c r="G52" s="655"/>
      <c r="H52" s="655"/>
      <c r="I52" s="655"/>
      <c r="J52" s="655"/>
      <c r="K52" s="655"/>
      <c r="L52" s="655"/>
      <c r="M52" s="655"/>
      <c r="N52" s="655"/>
      <c r="O52" s="254"/>
      <c r="P52" s="254"/>
      <c r="Q52" s="254"/>
      <c r="R52" s="254"/>
      <c r="S52" s="254"/>
      <c r="T52" s="254"/>
      <c r="U52" s="254"/>
      <c r="V52" s="254"/>
      <c r="W52" s="254"/>
      <c r="X52" s="254"/>
      <c r="Y52" s="254"/>
      <c r="Z52" s="254"/>
      <c r="AA52" s="254"/>
      <c r="AB52" s="254"/>
      <c r="AC52" s="254"/>
      <c r="AD52" s="254"/>
      <c r="AE52" s="254"/>
      <c r="AF52" s="254"/>
      <c r="AG52" s="430"/>
      <c r="AH52" s="430"/>
      <c r="AI52" s="430"/>
      <c r="AJ52" s="430"/>
      <c r="AK52" s="254"/>
      <c r="AL52" s="254"/>
      <c r="AM52" s="254"/>
      <c r="AN52" s="258"/>
      <c r="AP52" s="395"/>
      <c r="AQ52" s="395"/>
      <c r="AR52" s="395"/>
      <c r="AS52" s="395"/>
      <c r="AT52" s="395"/>
      <c r="AU52" s="395"/>
      <c r="AV52" s="395"/>
      <c r="AW52" s="395"/>
      <c r="AX52" s="105"/>
      <c r="AY52" s="105"/>
      <c r="AZ52" s="105"/>
      <c r="BA52" s="105"/>
    </row>
    <row r="53" spans="1:53">
      <c r="A53" s="367" t="s">
        <v>100</v>
      </c>
      <c r="B53" s="364">
        <v>69.512195121951194</v>
      </c>
      <c r="C53" s="364">
        <v>53.8</v>
      </c>
      <c r="D53" s="364">
        <v>49.2</v>
      </c>
      <c r="E53" s="227">
        <v>36.6</v>
      </c>
      <c r="F53" s="227">
        <v>37.1</v>
      </c>
      <c r="G53" s="227">
        <v>34.397163120567399</v>
      </c>
      <c r="H53" s="227">
        <v>45.212765957446798</v>
      </c>
      <c r="I53" s="227">
        <v>51.2</v>
      </c>
      <c r="J53" s="227">
        <v>57</v>
      </c>
      <c r="K53" s="227">
        <v>62.05</v>
      </c>
      <c r="L53" s="227">
        <v>50.45</v>
      </c>
      <c r="M53" s="227">
        <v>51.9</v>
      </c>
      <c r="N53" s="227">
        <v>63.1</v>
      </c>
      <c r="O53" s="227">
        <v>53.15</v>
      </c>
      <c r="P53" s="227">
        <v>58.45</v>
      </c>
      <c r="Q53" s="227">
        <v>50.2</v>
      </c>
      <c r="R53" s="227">
        <v>51.2</v>
      </c>
      <c r="S53" s="227">
        <v>51.2</v>
      </c>
      <c r="T53" s="227">
        <v>53.5</v>
      </c>
      <c r="U53" s="227">
        <v>46.35</v>
      </c>
      <c r="V53" s="227">
        <v>51.55</v>
      </c>
      <c r="W53" s="227">
        <v>36.5</v>
      </c>
      <c r="X53" s="227">
        <v>39.1666666666667</v>
      </c>
      <c r="Y53" s="227">
        <v>41.8333333333333</v>
      </c>
      <c r="Z53" s="227">
        <v>47.8333333333333</v>
      </c>
      <c r="AA53" s="227">
        <v>51.957295373665502</v>
      </c>
      <c r="AB53" s="227">
        <v>43.620689655172399</v>
      </c>
      <c r="AC53" s="227">
        <v>49.137931034482797</v>
      </c>
      <c r="AD53" s="227">
        <v>39.1666666666667</v>
      </c>
      <c r="AE53" s="227">
        <v>43.321917808219197</v>
      </c>
      <c r="AF53" s="227">
        <v>40.8474576271187</v>
      </c>
      <c r="AG53" s="227">
        <v>38.305084745762699</v>
      </c>
      <c r="AH53" s="227">
        <v>38.095238095238102</v>
      </c>
      <c r="AI53" s="227">
        <v>43.812709030100301</v>
      </c>
      <c r="AJ53" s="227">
        <v>39.130434782608702</v>
      </c>
      <c r="AK53" s="227">
        <v>49</v>
      </c>
      <c r="AL53" s="227">
        <v>56.040268456375799</v>
      </c>
      <c r="AM53" s="227">
        <v>50.853242320819099</v>
      </c>
      <c r="AN53" s="246">
        <v>62.7986348122867</v>
      </c>
      <c r="AP53" s="98"/>
      <c r="AQ53" s="98"/>
      <c r="AR53" s="98"/>
      <c r="AS53" s="98"/>
      <c r="AT53" s="98"/>
      <c r="AU53" s="98"/>
      <c r="AV53" s="98"/>
      <c r="AW53" s="98"/>
      <c r="AX53" s="105"/>
      <c r="AY53" s="105"/>
      <c r="AZ53" s="105"/>
      <c r="BA53" s="105"/>
    </row>
    <row r="54" spans="1:53">
      <c r="A54" s="367" t="s">
        <v>101</v>
      </c>
      <c r="B54" s="364">
        <v>26.829268292682901</v>
      </c>
      <c r="C54" s="364">
        <v>36.200000000000003</v>
      </c>
      <c r="D54" s="364">
        <v>24.2</v>
      </c>
      <c r="E54" s="227">
        <v>17.7</v>
      </c>
      <c r="F54" s="227">
        <v>10</v>
      </c>
      <c r="G54" s="227">
        <v>13.1205673758865</v>
      </c>
      <c r="H54" s="227">
        <v>43.085106382978701</v>
      </c>
      <c r="I54" s="227">
        <v>43.75</v>
      </c>
      <c r="J54" s="227">
        <v>42.4</v>
      </c>
      <c r="K54" s="227">
        <v>37.299999999999997</v>
      </c>
      <c r="L54" s="227">
        <v>27.4</v>
      </c>
      <c r="M54" s="227">
        <v>39.6</v>
      </c>
      <c r="N54" s="227">
        <v>38.65</v>
      </c>
      <c r="O54" s="227">
        <v>42.15</v>
      </c>
      <c r="P54" s="227">
        <v>44.1</v>
      </c>
      <c r="Q54" s="227">
        <v>44.15</v>
      </c>
      <c r="R54" s="227">
        <v>34.15</v>
      </c>
      <c r="S54" s="227">
        <v>40.450000000000003</v>
      </c>
      <c r="T54" s="227">
        <v>42</v>
      </c>
      <c r="U54" s="227">
        <v>35.5</v>
      </c>
      <c r="V54" s="227">
        <v>37.6</v>
      </c>
      <c r="W54" s="227">
        <v>34</v>
      </c>
      <c r="X54" s="227">
        <v>33.8333333333333</v>
      </c>
      <c r="Y54" s="227">
        <v>27.8333333333333</v>
      </c>
      <c r="Z54" s="227">
        <v>38.1666666666667</v>
      </c>
      <c r="AA54" s="227">
        <v>43.772241992882599</v>
      </c>
      <c r="AB54" s="227">
        <v>33.275862068965502</v>
      </c>
      <c r="AC54" s="227">
        <v>30.689655172413801</v>
      </c>
      <c r="AD54" s="227">
        <v>19.5</v>
      </c>
      <c r="AE54" s="227">
        <v>24.657534246575299</v>
      </c>
      <c r="AF54" s="227">
        <v>27.627118644067799</v>
      </c>
      <c r="AG54" s="227">
        <v>23.559322033898301</v>
      </c>
      <c r="AH54" s="227">
        <v>29.591836734693899</v>
      </c>
      <c r="AI54" s="227">
        <v>38.294314381270901</v>
      </c>
      <c r="AJ54" s="227">
        <v>30.9364548494983</v>
      </c>
      <c r="AK54" s="227">
        <v>36.6666666666667</v>
      </c>
      <c r="AL54" s="227">
        <v>48.993288590604003</v>
      </c>
      <c r="AM54" s="227">
        <v>51.535836177474401</v>
      </c>
      <c r="AN54" s="246">
        <v>42.832764505119499</v>
      </c>
      <c r="AP54" s="98"/>
      <c r="AQ54" s="98"/>
      <c r="AR54" s="98"/>
      <c r="AS54" s="98"/>
      <c r="AT54" s="98"/>
      <c r="AU54" s="98"/>
      <c r="AV54" s="98"/>
      <c r="AW54" s="98"/>
      <c r="AX54" s="105"/>
      <c r="AY54" s="105"/>
      <c r="AZ54" s="105"/>
      <c r="BA54" s="105"/>
    </row>
    <row r="55" spans="1:53">
      <c r="A55" s="367" t="s">
        <v>102</v>
      </c>
      <c r="B55" s="364">
        <v>10.975609756097599</v>
      </c>
      <c r="C55" s="364">
        <v>27.95</v>
      </c>
      <c r="D55" s="364">
        <v>19.399999999999999</v>
      </c>
      <c r="E55" s="227">
        <v>10.4</v>
      </c>
      <c r="F55" s="227">
        <v>-35.700000000000003</v>
      </c>
      <c r="G55" s="227">
        <v>1.0638297872340401</v>
      </c>
      <c r="H55" s="227">
        <v>21.2765957446809</v>
      </c>
      <c r="I55" s="227">
        <v>29.35</v>
      </c>
      <c r="J55" s="227">
        <v>27.05</v>
      </c>
      <c r="K55" s="227">
        <v>38.799999999999997</v>
      </c>
      <c r="L55" s="227">
        <v>3.3</v>
      </c>
      <c r="M55" s="227">
        <v>18.05</v>
      </c>
      <c r="N55" s="227">
        <v>33.4</v>
      </c>
      <c r="O55" s="227">
        <v>20.65</v>
      </c>
      <c r="P55" s="227">
        <v>28.9</v>
      </c>
      <c r="Q55" s="227">
        <v>31.3</v>
      </c>
      <c r="R55" s="227">
        <v>20.100000000000001</v>
      </c>
      <c r="S55" s="227">
        <v>28.4</v>
      </c>
      <c r="T55" s="227">
        <v>29.35</v>
      </c>
      <c r="U55" s="227">
        <v>23.4</v>
      </c>
      <c r="V55" s="227">
        <v>22.05</v>
      </c>
      <c r="W55" s="227">
        <v>23.15</v>
      </c>
      <c r="X55" s="227">
        <v>24.1666666666667</v>
      </c>
      <c r="Y55" s="227">
        <v>28.5</v>
      </c>
      <c r="Z55" s="227">
        <v>29.6666666666667</v>
      </c>
      <c r="AA55" s="227">
        <v>31.3167259786477</v>
      </c>
      <c r="AB55" s="227">
        <v>20.862068965517199</v>
      </c>
      <c r="AC55" s="227">
        <v>12.0689655172414</v>
      </c>
      <c r="AD55" s="227">
        <v>-7.6666666666666599</v>
      </c>
      <c r="AE55" s="227">
        <v>15.582191780821899</v>
      </c>
      <c r="AF55" s="227">
        <v>16.440677966101699</v>
      </c>
      <c r="AG55" s="227">
        <v>5.0847457627118704</v>
      </c>
      <c r="AH55" s="227">
        <v>23.979591836734699</v>
      </c>
      <c r="AI55" s="227">
        <v>30.267558528428101</v>
      </c>
      <c r="AJ55" s="227">
        <v>9.8662207357859497</v>
      </c>
      <c r="AK55" s="227">
        <v>25.8333333333333</v>
      </c>
      <c r="AL55" s="227">
        <v>38.758389261745002</v>
      </c>
      <c r="AM55" s="227">
        <v>31.5699658703072</v>
      </c>
      <c r="AN55" s="246">
        <v>34.129692832764498</v>
      </c>
      <c r="AP55" s="98"/>
      <c r="AQ55" s="98"/>
      <c r="AR55" s="98"/>
      <c r="AS55" s="98"/>
      <c r="AT55" s="98"/>
      <c r="AU55" s="98"/>
      <c r="AV55" s="98"/>
      <c r="AW55" s="98"/>
      <c r="AX55" s="105"/>
      <c r="AY55" s="105"/>
      <c r="AZ55" s="105"/>
      <c r="BA55" s="105"/>
    </row>
    <row r="56" spans="1:53">
      <c r="A56" s="367" t="s">
        <v>104</v>
      </c>
      <c r="B56" s="364">
        <v>-0.60975609756097504</v>
      </c>
      <c r="C56" s="364">
        <v>-1.7</v>
      </c>
      <c r="D56" s="364">
        <v>9.6999999999999993</v>
      </c>
      <c r="E56" s="227">
        <v>7.3</v>
      </c>
      <c r="F56" s="227">
        <v>27.1</v>
      </c>
      <c r="G56" s="227">
        <v>-0.35460992907801298</v>
      </c>
      <c r="H56" s="227">
        <v>14.3617021276596</v>
      </c>
      <c r="I56" s="227">
        <v>3.95</v>
      </c>
      <c r="J56" s="227">
        <v>25.85</v>
      </c>
      <c r="K56" s="227">
        <v>44.45</v>
      </c>
      <c r="L56" s="227">
        <v>5.2</v>
      </c>
      <c r="M56" s="227">
        <v>21.3</v>
      </c>
      <c r="N56" s="227">
        <v>33.9</v>
      </c>
      <c r="O56" s="227">
        <v>30.95</v>
      </c>
      <c r="P56" s="227">
        <v>37.799999999999997</v>
      </c>
      <c r="Q56" s="227">
        <v>37.5</v>
      </c>
      <c r="R56" s="227">
        <v>22.25</v>
      </c>
      <c r="S56" s="227">
        <v>31.65</v>
      </c>
      <c r="T56" s="227">
        <v>36.049999999999997</v>
      </c>
      <c r="U56" s="227">
        <v>22.45</v>
      </c>
      <c r="V56" s="227">
        <v>27.3</v>
      </c>
      <c r="W56" s="227">
        <v>31.85</v>
      </c>
      <c r="X56" s="227">
        <v>22.1666666666667</v>
      </c>
      <c r="Y56" s="227">
        <v>20.3333333333333</v>
      </c>
      <c r="Z56" s="227">
        <v>20.5</v>
      </c>
      <c r="AA56" s="227">
        <v>32.028469750889698</v>
      </c>
      <c r="AB56" s="227">
        <v>20.517241379310299</v>
      </c>
      <c r="AC56" s="227">
        <v>22.931034482758601</v>
      </c>
      <c r="AD56" s="227">
        <v>17.5</v>
      </c>
      <c r="AE56" s="227">
        <v>22.945205479452099</v>
      </c>
      <c r="AF56" s="227">
        <v>34.5762711864407</v>
      </c>
      <c r="AG56" s="227">
        <v>22.372881355932201</v>
      </c>
      <c r="AH56" s="227">
        <v>32.312925170067999</v>
      </c>
      <c r="AI56" s="227">
        <v>44.314381270902999</v>
      </c>
      <c r="AJ56" s="227">
        <v>26.421404682274201</v>
      </c>
      <c r="AK56" s="227">
        <v>37</v>
      </c>
      <c r="AL56" s="227">
        <v>44.295302013422798</v>
      </c>
      <c r="AM56" s="227">
        <v>51.877133105802002</v>
      </c>
      <c r="AN56" s="246">
        <v>51.023890784982903</v>
      </c>
      <c r="AP56" s="98"/>
      <c r="AQ56" s="98"/>
      <c r="AR56" s="98"/>
      <c r="AS56" s="98"/>
      <c r="AT56" s="98"/>
      <c r="AU56" s="98"/>
      <c r="AV56" s="98"/>
      <c r="AW56" s="98"/>
      <c r="AX56" s="105"/>
      <c r="AY56" s="105"/>
      <c r="AZ56" s="105"/>
      <c r="BA56" s="105"/>
    </row>
    <row r="57" spans="1:53">
      <c r="A57" s="367" t="s">
        <v>105</v>
      </c>
      <c r="B57" s="364">
        <v>14.024390243902401</v>
      </c>
      <c r="C57" s="364">
        <v>39.65</v>
      </c>
      <c r="D57" s="364">
        <v>27.4</v>
      </c>
      <c r="E57" s="227">
        <v>14.6</v>
      </c>
      <c r="F57" s="227">
        <v>-3</v>
      </c>
      <c r="G57" s="227">
        <v>8.5106382978723403</v>
      </c>
      <c r="H57" s="227">
        <v>46.276595744680897</v>
      </c>
      <c r="I57" s="227">
        <v>39.65</v>
      </c>
      <c r="J57" s="227">
        <v>27.05</v>
      </c>
      <c r="K57" s="227">
        <v>61.2</v>
      </c>
      <c r="L57" s="227">
        <v>42.9</v>
      </c>
      <c r="M57" s="227">
        <v>28.1</v>
      </c>
      <c r="N57" s="227">
        <v>40.549999999999997</v>
      </c>
      <c r="O57" s="227">
        <v>44.6</v>
      </c>
      <c r="P57" s="227">
        <v>50</v>
      </c>
      <c r="Q57" s="227">
        <v>44</v>
      </c>
      <c r="R57" s="227">
        <v>38.950000000000003</v>
      </c>
      <c r="S57" s="227">
        <v>44.85</v>
      </c>
      <c r="T57" s="227">
        <v>50.3</v>
      </c>
      <c r="U57" s="227">
        <v>38</v>
      </c>
      <c r="V57" s="227">
        <v>35.799999999999997</v>
      </c>
      <c r="W57" s="227">
        <v>34.5</v>
      </c>
      <c r="X57" s="227">
        <v>32</v>
      </c>
      <c r="Y57" s="227">
        <v>30.5</v>
      </c>
      <c r="Z57" s="227">
        <v>45</v>
      </c>
      <c r="AA57" s="227">
        <v>39.679715302491097</v>
      </c>
      <c r="AB57" s="227">
        <v>30.862068965517199</v>
      </c>
      <c r="AC57" s="227">
        <v>35.517241379310299</v>
      </c>
      <c r="AD57" s="227">
        <v>19.5</v>
      </c>
      <c r="AE57" s="227">
        <v>33.561643835616401</v>
      </c>
      <c r="AF57" s="227">
        <v>35.4237288135593</v>
      </c>
      <c r="AG57" s="227">
        <v>23.389830508474599</v>
      </c>
      <c r="AH57" s="227">
        <v>32.312925170067999</v>
      </c>
      <c r="AI57" s="227">
        <v>28.0936454849498</v>
      </c>
      <c r="AJ57" s="227">
        <v>13.5451505016722</v>
      </c>
      <c r="AK57" s="227">
        <v>42.3333333333333</v>
      </c>
      <c r="AL57" s="227">
        <v>42.281879194630903</v>
      </c>
      <c r="AM57" s="227">
        <v>39.931740614334501</v>
      </c>
      <c r="AN57" s="246">
        <v>45.051194539249103</v>
      </c>
      <c r="AP57" s="98"/>
      <c r="AQ57" s="98"/>
      <c r="AR57" s="98"/>
      <c r="AS57" s="98"/>
      <c r="AT57" s="98"/>
      <c r="AU57" s="98"/>
      <c r="AV57" s="98"/>
      <c r="AW57" s="98"/>
      <c r="AX57" s="105"/>
      <c r="AY57" s="105"/>
      <c r="AZ57" s="105"/>
      <c r="BA57" s="105"/>
    </row>
    <row r="58" spans="1:53">
      <c r="A58" s="367" t="s">
        <v>106</v>
      </c>
      <c r="B58" s="364">
        <v>46.951219512195102</v>
      </c>
      <c r="C58" s="364">
        <v>46.05</v>
      </c>
      <c r="D58" s="364">
        <v>-31.5</v>
      </c>
      <c r="E58" s="227">
        <v>29.3</v>
      </c>
      <c r="F58" s="227">
        <v>17.100000000000001</v>
      </c>
      <c r="G58" s="227">
        <v>11.3475177304965</v>
      </c>
      <c r="H58" s="227">
        <v>50.531914893617</v>
      </c>
      <c r="I58" s="227">
        <v>52.85</v>
      </c>
      <c r="J58" s="227">
        <v>50.55</v>
      </c>
      <c r="K58" s="227">
        <v>59.65</v>
      </c>
      <c r="L58" s="227">
        <v>51.45</v>
      </c>
      <c r="M58" s="227">
        <v>60.9</v>
      </c>
      <c r="N58" s="227">
        <v>51.2</v>
      </c>
      <c r="O58" s="227">
        <v>55.15</v>
      </c>
      <c r="P58" s="227">
        <v>57.3</v>
      </c>
      <c r="Q58" s="227">
        <v>56.15</v>
      </c>
      <c r="R58" s="227">
        <v>52.1</v>
      </c>
      <c r="S58" s="227">
        <v>54.9</v>
      </c>
      <c r="T58" s="227">
        <v>58.15</v>
      </c>
      <c r="U58" s="227">
        <v>48</v>
      </c>
      <c r="V58" s="227">
        <v>45.85</v>
      </c>
      <c r="W58" s="227">
        <v>37.35</v>
      </c>
      <c r="X58" s="227">
        <v>41.8333333333333</v>
      </c>
      <c r="Y58" s="227">
        <v>49</v>
      </c>
      <c r="Z58" s="227">
        <v>51.3333333333333</v>
      </c>
      <c r="AA58" s="227">
        <v>46.797153024910997</v>
      </c>
      <c r="AB58" s="227">
        <v>38.448275862069003</v>
      </c>
      <c r="AC58" s="227">
        <v>40.517241379310299</v>
      </c>
      <c r="AD58" s="227">
        <v>44.1666666666667</v>
      </c>
      <c r="AE58" s="227">
        <v>49.315068493150697</v>
      </c>
      <c r="AF58" s="227">
        <v>48.983050847457598</v>
      </c>
      <c r="AG58" s="227">
        <v>45.254237288135599</v>
      </c>
      <c r="AH58" s="227">
        <v>52.380952380952401</v>
      </c>
      <c r="AI58" s="227">
        <v>59.6989966555184</v>
      </c>
      <c r="AJ58" s="227">
        <v>51.003344481605403</v>
      </c>
      <c r="AK58" s="227">
        <v>54.1666666666667</v>
      </c>
      <c r="AL58" s="227">
        <v>60.906040268456401</v>
      </c>
      <c r="AM58" s="227">
        <v>52.901023890784998</v>
      </c>
      <c r="AN58" s="246">
        <v>53.071672354948802</v>
      </c>
      <c r="AP58" s="98"/>
      <c r="AQ58" s="98"/>
      <c r="AR58" s="98"/>
      <c r="AS58" s="98"/>
      <c r="AT58" s="98"/>
      <c r="AU58" s="98"/>
      <c r="AV58" s="98"/>
      <c r="AW58" s="98"/>
      <c r="AX58" s="105"/>
      <c r="AY58" s="105"/>
      <c r="AZ58" s="105"/>
      <c r="BA58" s="105"/>
    </row>
    <row r="59" spans="1:53">
      <c r="A59" s="367" t="s">
        <v>108</v>
      </c>
      <c r="B59" s="364">
        <v>55.487804878048799</v>
      </c>
      <c r="C59" s="364">
        <v>41.45</v>
      </c>
      <c r="D59" s="364">
        <v>33.89</v>
      </c>
      <c r="E59" s="227">
        <v>22.6</v>
      </c>
      <c r="F59" s="227">
        <v>42.9</v>
      </c>
      <c r="G59" s="227">
        <v>17.730496453900699</v>
      </c>
      <c r="H59" s="227">
        <v>39.361702127659598</v>
      </c>
      <c r="I59" s="227">
        <v>10.9</v>
      </c>
      <c r="J59" s="227">
        <v>39.35</v>
      </c>
      <c r="K59" s="227">
        <v>42.3</v>
      </c>
      <c r="L59" s="227">
        <v>47.2</v>
      </c>
      <c r="M59" s="227">
        <v>52.15</v>
      </c>
      <c r="N59" s="227">
        <v>38.9</v>
      </c>
      <c r="O59" s="227">
        <v>50.5</v>
      </c>
      <c r="P59" s="227">
        <v>57.65</v>
      </c>
      <c r="Q59" s="227">
        <v>45.75</v>
      </c>
      <c r="R59" s="227">
        <v>35.85</v>
      </c>
      <c r="S59" s="227">
        <v>41.2</v>
      </c>
      <c r="T59" s="227">
        <v>37.049999999999997</v>
      </c>
      <c r="U59" s="227">
        <v>44</v>
      </c>
      <c r="V59" s="227">
        <v>43.4</v>
      </c>
      <c r="W59" s="227">
        <v>41.95</v>
      </c>
      <c r="X59" s="227">
        <v>40.3333333333333</v>
      </c>
      <c r="Y59" s="227">
        <v>42.1666666666667</v>
      </c>
      <c r="Z59" s="227">
        <v>51.8333333333333</v>
      </c>
      <c r="AA59" s="227">
        <v>57.117437722419901</v>
      </c>
      <c r="AB59" s="227">
        <v>38.448275862069003</v>
      </c>
      <c r="AC59" s="227">
        <v>37.758620689655203</v>
      </c>
      <c r="AD59" s="227">
        <v>47.6666666666667</v>
      </c>
      <c r="AE59" s="227">
        <v>38.013698630137</v>
      </c>
      <c r="AF59" s="227">
        <v>32.711864406779704</v>
      </c>
      <c r="AG59" s="227">
        <v>47.118644067796602</v>
      </c>
      <c r="AH59" s="227">
        <v>34.863945578231302</v>
      </c>
      <c r="AI59" s="227">
        <v>35.117056856187297</v>
      </c>
      <c r="AJ59" s="227">
        <v>48.160535117056902</v>
      </c>
      <c r="AK59" s="227">
        <v>41.5</v>
      </c>
      <c r="AL59" s="227">
        <v>41.442953020134198</v>
      </c>
      <c r="AM59" s="227">
        <v>47.6109215017065</v>
      </c>
      <c r="AN59" s="246">
        <v>36.177474402730397</v>
      </c>
      <c r="AP59" s="98"/>
      <c r="AQ59" s="98"/>
      <c r="AR59" s="98"/>
      <c r="AS59" s="98"/>
      <c r="AT59" s="98"/>
      <c r="AU59" s="98"/>
      <c r="AV59" s="98"/>
      <c r="AW59" s="98"/>
      <c r="AX59" s="105"/>
      <c r="AY59" s="105"/>
      <c r="AZ59" s="105"/>
      <c r="BA59" s="105"/>
    </row>
    <row r="60" spans="1:53">
      <c r="A60" s="367" t="s">
        <v>109</v>
      </c>
      <c r="B60" s="364">
        <v>-6.09756097560975</v>
      </c>
      <c r="C60" s="364">
        <v>-16.100000000000001</v>
      </c>
      <c r="D60" s="364">
        <v>-3.21</v>
      </c>
      <c r="E60" s="227">
        <v>0</v>
      </c>
      <c r="F60" s="227">
        <v>0</v>
      </c>
      <c r="G60" s="227">
        <v>-8.5106382978723403</v>
      </c>
      <c r="H60" s="227">
        <v>-1.0638297872340401</v>
      </c>
      <c r="I60" s="227">
        <v>-2.25</v>
      </c>
      <c r="J60" s="227">
        <v>2.2999999999999998</v>
      </c>
      <c r="K60" s="227">
        <v>11.45</v>
      </c>
      <c r="L60" s="227">
        <v>0</v>
      </c>
      <c r="M60" s="227">
        <v>23.9</v>
      </c>
      <c r="N60" s="227">
        <v>22.3</v>
      </c>
      <c r="O60" s="227">
        <v>19.899999999999999</v>
      </c>
      <c r="P60" s="227">
        <v>9.1999999999999993</v>
      </c>
      <c r="Q60" s="227">
        <v>26.85</v>
      </c>
      <c r="R60" s="227">
        <v>11.25</v>
      </c>
      <c r="S60" s="227">
        <v>13.1</v>
      </c>
      <c r="T60" s="227">
        <v>10.9</v>
      </c>
      <c r="U60" s="227">
        <v>15.1</v>
      </c>
      <c r="V60" s="227">
        <v>7.4</v>
      </c>
      <c r="W60" s="227">
        <v>10.95</v>
      </c>
      <c r="X60" s="227">
        <v>13.5</v>
      </c>
      <c r="Y60" s="227">
        <v>15.3333333333333</v>
      </c>
      <c r="Z60" s="227">
        <v>25.8333333333333</v>
      </c>
      <c r="AA60" s="227">
        <v>24.3772241992882</v>
      </c>
      <c r="AB60" s="227">
        <v>12.586206896551699</v>
      </c>
      <c r="AC60" s="227">
        <v>2.0689655172413799</v>
      </c>
      <c r="AD60" s="227">
        <v>-8.1666666666666607</v>
      </c>
      <c r="AE60" s="227">
        <v>-2.0547945205479499</v>
      </c>
      <c r="AF60" s="227">
        <v>8.6440677966101696</v>
      </c>
      <c r="AG60" s="227">
        <v>-4.0677966101694896</v>
      </c>
      <c r="AH60" s="227">
        <v>-3.0612244897959102</v>
      </c>
      <c r="AI60" s="227">
        <v>19.732441471571899</v>
      </c>
      <c r="AJ60" s="227">
        <v>0</v>
      </c>
      <c r="AK60" s="227">
        <v>6.1666666666666696</v>
      </c>
      <c r="AL60" s="227">
        <v>15.7718120805369</v>
      </c>
      <c r="AM60" s="227">
        <v>21.331058020477801</v>
      </c>
      <c r="AN60" s="246">
        <v>6.4846416382252601</v>
      </c>
      <c r="AP60" s="98"/>
      <c r="AQ60" s="98"/>
      <c r="AR60" s="98"/>
      <c r="AS60" s="98"/>
      <c r="AT60" s="98"/>
      <c r="AU60" s="98"/>
      <c r="AV60" s="98"/>
      <c r="AW60" s="98"/>
      <c r="AX60" s="105"/>
      <c r="AY60" s="105"/>
      <c r="AZ60" s="105"/>
      <c r="BA60" s="105"/>
    </row>
    <row r="61" spans="1:53">
      <c r="A61" s="367" t="s">
        <v>110</v>
      </c>
      <c r="B61" s="364">
        <v>-0.60975609756097504</v>
      </c>
      <c r="C61" s="364">
        <v>3.85</v>
      </c>
      <c r="D61" s="364">
        <v>23.4</v>
      </c>
      <c r="E61" s="227">
        <v>7.3</v>
      </c>
      <c r="F61" s="227">
        <v>-20</v>
      </c>
      <c r="G61" s="227">
        <v>-7.8014184397163104</v>
      </c>
      <c r="H61" s="227">
        <v>12.2340425531915</v>
      </c>
      <c r="I61" s="227">
        <v>15.5</v>
      </c>
      <c r="J61" s="227">
        <v>15.95</v>
      </c>
      <c r="K61" s="227">
        <v>18.95</v>
      </c>
      <c r="L61" s="227">
        <v>-6.15</v>
      </c>
      <c r="M61" s="227">
        <v>-2.5499999999999998</v>
      </c>
      <c r="N61" s="227">
        <v>28.15</v>
      </c>
      <c r="O61" s="227">
        <v>18.5</v>
      </c>
      <c r="P61" s="227">
        <v>20</v>
      </c>
      <c r="Q61" s="227">
        <v>31.6</v>
      </c>
      <c r="R61" s="227">
        <v>10.55</v>
      </c>
      <c r="S61" s="227">
        <v>15.35</v>
      </c>
      <c r="T61" s="227">
        <v>18.100000000000001</v>
      </c>
      <c r="U61" s="227">
        <v>16.3</v>
      </c>
      <c r="V61" s="227">
        <v>12.9</v>
      </c>
      <c r="W61" s="227">
        <v>19.149999999999999</v>
      </c>
      <c r="X61" s="227">
        <v>17.8333333333333</v>
      </c>
      <c r="Y61" s="227">
        <v>21.8333333333333</v>
      </c>
      <c r="Z61" s="227">
        <v>19.5</v>
      </c>
      <c r="AA61" s="227">
        <v>24.021352313167299</v>
      </c>
      <c r="AB61" s="227">
        <v>17.068965517241399</v>
      </c>
      <c r="AC61" s="227">
        <v>4.1379310344827598</v>
      </c>
      <c r="AD61" s="227">
        <v>-7.5</v>
      </c>
      <c r="AE61" s="227">
        <v>5.9931506849315097</v>
      </c>
      <c r="AF61" s="227">
        <v>4.2372881355932304</v>
      </c>
      <c r="AG61" s="227">
        <v>7.9661016949152499</v>
      </c>
      <c r="AH61" s="227">
        <v>13.265306122448999</v>
      </c>
      <c r="AI61" s="227">
        <v>23.076923076923102</v>
      </c>
      <c r="AJ61" s="227">
        <v>19.0635451505017</v>
      </c>
      <c r="AK61" s="227">
        <v>30</v>
      </c>
      <c r="AL61" s="227">
        <v>37.248322147651002</v>
      </c>
      <c r="AM61" s="227">
        <v>36.689419795221802</v>
      </c>
      <c r="AN61" s="246">
        <v>17.576791808873701</v>
      </c>
      <c r="AP61" s="98"/>
      <c r="AQ61" s="98"/>
      <c r="AR61" s="98"/>
      <c r="AS61" s="98"/>
      <c r="AT61" s="98"/>
      <c r="AU61" s="98"/>
      <c r="AV61" s="98"/>
      <c r="AW61" s="98"/>
      <c r="AX61" s="105"/>
      <c r="AY61" s="105"/>
      <c r="AZ61" s="105"/>
      <c r="BA61" s="105"/>
    </row>
    <row r="62" spans="1:53">
      <c r="A62" s="367" t="s">
        <v>112</v>
      </c>
      <c r="B62" s="364">
        <v>12.8048780487805</v>
      </c>
      <c r="C62" s="364">
        <v>9.0500000000000007</v>
      </c>
      <c r="D62" s="364">
        <v>20.2</v>
      </c>
      <c r="E62" s="227">
        <v>8</v>
      </c>
      <c r="F62" s="227">
        <v>7.1</v>
      </c>
      <c r="G62" s="227">
        <v>-20.212765957446798</v>
      </c>
      <c r="H62" s="227">
        <v>32.446808510638299</v>
      </c>
      <c r="I62" s="227">
        <v>44.85</v>
      </c>
      <c r="J62" s="227">
        <v>26.5</v>
      </c>
      <c r="K62" s="227">
        <v>29.8</v>
      </c>
      <c r="L62" s="227">
        <v>33.5</v>
      </c>
      <c r="M62" s="227">
        <v>4.5</v>
      </c>
      <c r="N62" s="227">
        <v>34.200000000000003</v>
      </c>
      <c r="O62" s="227">
        <v>39.799999999999997</v>
      </c>
      <c r="P62" s="227">
        <v>44.9</v>
      </c>
      <c r="Q62" s="227">
        <v>42.75</v>
      </c>
      <c r="R62" s="227">
        <v>22.9</v>
      </c>
      <c r="S62" s="227">
        <v>41.85</v>
      </c>
      <c r="T62" s="227">
        <v>35</v>
      </c>
      <c r="U62" s="227">
        <v>29.3</v>
      </c>
      <c r="V62" s="227">
        <v>35.200000000000003</v>
      </c>
      <c r="W62" s="227">
        <v>35.049999999999997</v>
      </c>
      <c r="X62" s="227">
        <v>33.8333333333333</v>
      </c>
      <c r="Y62" s="227">
        <v>36.3333333333333</v>
      </c>
      <c r="Z62" s="227">
        <v>41.5</v>
      </c>
      <c r="AA62" s="227">
        <v>44.661921708184998</v>
      </c>
      <c r="AB62" s="227">
        <v>35.862068965517203</v>
      </c>
      <c r="AC62" s="227">
        <v>33.620689655172399</v>
      </c>
      <c r="AD62" s="227">
        <v>24.8333333333333</v>
      </c>
      <c r="AE62" s="227">
        <v>25.856164383561602</v>
      </c>
      <c r="AF62" s="227">
        <v>26.779661016949198</v>
      </c>
      <c r="AG62" s="227">
        <v>24.745762711864401</v>
      </c>
      <c r="AH62" s="227">
        <v>28.9115646258503</v>
      </c>
      <c r="AI62" s="227">
        <v>44.4816053511706</v>
      </c>
      <c r="AJ62" s="227">
        <v>23.913043478260899</v>
      </c>
      <c r="AK62" s="227">
        <v>28.6666666666667</v>
      </c>
      <c r="AL62" s="227">
        <v>40.100671140939603</v>
      </c>
      <c r="AM62" s="227">
        <v>46.587030716723497</v>
      </c>
      <c r="AN62" s="246">
        <v>39.078498293515402</v>
      </c>
      <c r="AP62" s="98"/>
      <c r="AQ62" s="98"/>
      <c r="AR62" s="98"/>
      <c r="AS62" s="98"/>
      <c r="AT62" s="98"/>
      <c r="AU62" s="98"/>
      <c r="AV62" s="98"/>
      <c r="AW62" s="98"/>
      <c r="AX62" s="105"/>
      <c r="AY62" s="105"/>
      <c r="AZ62" s="105"/>
      <c r="BA62" s="105"/>
    </row>
    <row r="63" spans="1:53">
      <c r="A63" s="367" t="s">
        <v>113</v>
      </c>
      <c r="B63" s="364">
        <v>20.121951219512201</v>
      </c>
      <c r="C63" s="364">
        <v>38.4</v>
      </c>
      <c r="D63" s="364">
        <v>33.1</v>
      </c>
      <c r="E63" s="227">
        <v>16.5</v>
      </c>
      <c r="F63" s="227">
        <v>-7.1</v>
      </c>
      <c r="G63" s="227">
        <v>-24.822695035460999</v>
      </c>
      <c r="H63" s="227">
        <v>56.3829787234042</v>
      </c>
      <c r="I63" s="227">
        <v>62.7</v>
      </c>
      <c r="J63" s="227">
        <v>27.65</v>
      </c>
      <c r="K63" s="227">
        <v>51.9</v>
      </c>
      <c r="L63" s="227">
        <v>34.85</v>
      </c>
      <c r="M63" s="227">
        <v>35.75</v>
      </c>
      <c r="N63" s="227">
        <v>45.35</v>
      </c>
      <c r="O63" s="227">
        <v>40.049999999999997</v>
      </c>
      <c r="P63" s="227">
        <v>50.55</v>
      </c>
      <c r="Q63" s="227">
        <v>48.45</v>
      </c>
      <c r="R63" s="227">
        <v>39.700000000000003</v>
      </c>
      <c r="S63" s="227">
        <v>52.1</v>
      </c>
      <c r="T63" s="227">
        <v>45.35</v>
      </c>
      <c r="U63" s="227">
        <v>32.799999999999997</v>
      </c>
      <c r="V63" s="227">
        <v>46.25</v>
      </c>
      <c r="W63" s="227">
        <v>42.15</v>
      </c>
      <c r="X63" s="227">
        <v>44.6666666666667</v>
      </c>
      <c r="Y63" s="227">
        <v>45.5</v>
      </c>
      <c r="Z63" s="227">
        <v>50</v>
      </c>
      <c r="AA63" s="227">
        <v>56.227758007117401</v>
      </c>
      <c r="AB63" s="227">
        <v>42.931034482758598</v>
      </c>
      <c r="AC63" s="227">
        <v>43.448275862069003</v>
      </c>
      <c r="AD63" s="227">
        <v>32.1666666666667</v>
      </c>
      <c r="AE63" s="227">
        <v>46.061643835616401</v>
      </c>
      <c r="AF63" s="227">
        <v>48.4745762711864</v>
      </c>
      <c r="AG63" s="227">
        <v>28.644067796610202</v>
      </c>
      <c r="AH63" s="227">
        <v>57.993197278911602</v>
      </c>
      <c r="AI63" s="227">
        <v>63.043478260869598</v>
      </c>
      <c r="AJ63" s="227">
        <v>48.327759197324397</v>
      </c>
      <c r="AK63" s="227">
        <v>43.5</v>
      </c>
      <c r="AL63" s="227">
        <v>61.0738255033557</v>
      </c>
      <c r="AM63" s="227">
        <v>52.218430034129703</v>
      </c>
      <c r="AN63" s="246">
        <v>54.948805460750897</v>
      </c>
      <c r="AP63" s="98"/>
      <c r="AQ63" s="98"/>
      <c r="AR63" s="98"/>
      <c r="AS63" s="98"/>
      <c r="AT63" s="98"/>
      <c r="AU63" s="98"/>
      <c r="AV63" s="98"/>
      <c r="AW63" s="98"/>
      <c r="AX63" s="105"/>
      <c r="AY63" s="105"/>
      <c r="AZ63" s="105"/>
      <c r="BA63" s="105"/>
    </row>
    <row r="64" spans="1:53">
      <c r="A64" s="374" t="s">
        <v>114</v>
      </c>
      <c r="B64" s="370">
        <v>17.0731707317073</v>
      </c>
      <c r="C64" s="370">
        <v>79.349999999999994</v>
      </c>
      <c r="D64" s="370">
        <v>39.5</v>
      </c>
      <c r="E64" s="373">
        <v>27.4</v>
      </c>
      <c r="F64" s="373">
        <v>27.4</v>
      </c>
      <c r="G64" s="373">
        <v>5.6737588652482298</v>
      </c>
      <c r="H64" s="373">
        <v>56.914893617021299</v>
      </c>
      <c r="I64" s="373">
        <v>75.95</v>
      </c>
      <c r="J64" s="373">
        <v>61.2</v>
      </c>
      <c r="K64" s="373">
        <v>76.099999999999994</v>
      </c>
      <c r="L64" s="373">
        <v>64.599999999999994</v>
      </c>
      <c r="M64" s="373">
        <v>66.55</v>
      </c>
      <c r="N64" s="373">
        <v>81.849999999999994</v>
      </c>
      <c r="O64" s="373">
        <v>72.3</v>
      </c>
      <c r="P64" s="373">
        <v>70.25</v>
      </c>
      <c r="Q64" s="373">
        <v>68.5</v>
      </c>
      <c r="R64" s="373">
        <v>75.05</v>
      </c>
      <c r="S64" s="373">
        <v>71.5</v>
      </c>
      <c r="T64" s="373">
        <v>65.849999999999994</v>
      </c>
      <c r="U64" s="373">
        <v>74.599999999999994</v>
      </c>
      <c r="V64" s="373">
        <v>69.3</v>
      </c>
      <c r="W64" s="373">
        <v>57.45</v>
      </c>
      <c r="X64" s="373">
        <v>57.3333333333333</v>
      </c>
      <c r="Y64" s="373">
        <v>59.3333333333333</v>
      </c>
      <c r="Z64" s="373">
        <v>73</v>
      </c>
      <c r="AA64" s="373">
        <v>68.861209964412794</v>
      </c>
      <c r="AB64" s="373">
        <v>59.655172413793103</v>
      </c>
      <c r="AC64" s="373">
        <v>72.931034482758605</v>
      </c>
      <c r="AD64" s="373">
        <v>75.8333333333333</v>
      </c>
      <c r="AE64" s="373">
        <v>67.465753424657507</v>
      </c>
      <c r="AF64" s="373">
        <v>66.1016949152542</v>
      </c>
      <c r="AG64" s="373">
        <v>66.779661016949106</v>
      </c>
      <c r="AH64" s="373">
        <v>70.068027210884296</v>
      </c>
      <c r="AI64" s="373">
        <v>70.735785953177299</v>
      </c>
      <c r="AJ64" s="373">
        <v>62.374581939799299</v>
      </c>
      <c r="AK64" s="373">
        <v>51.1666666666667</v>
      </c>
      <c r="AL64" s="373">
        <v>73.993288590603996</v>
      </c>
      <c r="AM64" s="373">
        <v>44.3686006825939</v>
      </c>
      <c r="AN64" s="392">
        <v>66.552901023890797</v>
      </c>
      <c r="AP64" s="98"/>
      <c r="AQ64" s="98"/>
      <c r="AR64" s="98"/>
      <c r="AS64" s="98"/>
      <c r="AT64" s="98"/>
      <c r="AU64" s="98"/>
      <c r="AV64" s="98"/>
      <c r="AW64" s="98"/>
      <c r="AX64" s="105"/>
      <c r="AY64" s="105"/>
      <c r="AZ64" s="105"/>
      <c r="BA64" s="105"/>
    </row>
    <row r="65" spans="1:53" s="211" customFormat="1">
      <c r="A65" s="652" t="s">
        <v>200</v>
      </c>
      <c r="B65" s="653"/>
      <c r="C65" s="653"/>
      <c r="D65" s="653"/>
      <c r="E65" s="653"/>
      <c r="F65" s="653"/>
      <c r="G65" s="653"/>
      <c r="H65" s="653"/>
      <c r="I65" s="653"/>
      <c r="J65" s="653"/>
      <c r="K65" s="653"/>
      <c r="L65" s="653"/>
      <c r="M65" s="653"/>
      <c r="N65" s="653"/>
      <c r="O65" s="227"/>
      <c r="P65" s="227"/>
      <c r="Q65" s="227"/>
      <c r="R65" s="227"/>
      <c r="S65" s="227"/>
      <c r="T65" s="227"/>
      <c r="U65" s="227"/>
      <c r="V65" s="227"/>
      <c r="W65" s="227"/>
      <c r="X65" s="227"/>
      <c r="Y65" s="227"/>
      <c r="Z65" s="227"/>
      <c r="AA65" s="227"/>
      <c r="AB65" s="227"/>
      <c r="AC65" s="227"/>
      <c r="AD65" s="227"/>
      <c r="AE65" s="227"/>
      <c r="AF65" s="227"/>
      <c r="AG65" s="266"/>
      <c r="AH65" s="266"/>
      <c r="AI65" s="266"/>
      <c r="AJ65" s="266"/>
      <c r="AK65" s="227"/>
      <c r="AL65" s="227"/>
      <c r="AM65" s="227"/>
      <c r="AN65" s="246"/>
      <c r="AP65" s="395"/>
      <c r="AQ65" s="395"/>
      <c r="AR65" s="395"/>
      <c r="AS65" s="395"/>
      <c r="AT65" s="395"/>
      <c r="AU65" s="395"/>
      <c r="AV65" s="395"/>
      <c r="AW65" s="395"/>
      <c r="AX65" s="105"/>
      <c r="AY65" s="105"/>
      <c r="AZ65" s="105"/>
      <c r="BA65" s="105"/>
    </row>
    <row r="66" spans="1:53">
      <c r="A66" s="367" t="s">
        <v>117</v>
      </c>
      <c r="B66" s="398">
        <v>-10.975609756097599</v>
      </c>
      <c r="C66" s="399">
        <v>19</v>
      </c>
      <c r="D66" s="364">
        <v>-29</v>
      </c>
      <c r="E66" s="227">
        <v>-4.9000000000000004</v>
      </c>
      <c r="F66" s="227">
        <v>-20</v>
      </c>
      <c r="G66" s="227">
        <v>5.6737588652482298</v>
      </c>
      <c r="H66" s="227">
        <v>7.4468085106383004</v>
      </c>
      <c r="I66" s="227">
        <v>-5.0999999999999996</v>
      </c>
      <c r="J66" s="266">
        <v>22.3</v>
      </c>
      <c r="K66" s="227">
        <v>11.8</v>
      </c>
      <c r="L66" s="406">
        <v>13.2</v>
      </c>
      <c r="M66" s="232">
        <v>42.2</v>
      </c>
      <c r="N66" s="227">
        <v>19.5</v>
      </c>
      <c r="O66" s="227">
        <v>12</v>
      </c>
      <c r="P66" s="227">
        <v>2.1</v>
      </c>
      <c r="Q66" s="227">
        <v>-16.2</v>
      </c>
      <c r="R66" s="227">
        <v>0.39999999999999902</v>
      </c>
      <c r="S66" s="227">
        <v>-9.8000000000000007</v>
      </c>
      <c r="T66" s="227">
        <v>-10.3</v>
      </c>
      <c r="U66" s="227">
        <v>-4.4000000000000004</v>
      </c>
      <c r="V66" s="227">
        <v>7.8</v>
      </c>
      <c r="W66" s="227">
        <v>6</v>
      </c>
      <c r="X66" s="227">
        <v>7.6666666666666599</v>
      </c>
      <c r="Y66" s="227">
        <v>5.3333333333333401</v>
      </c>
      <c r="Z66" s="227">
        <v>-6.6666666666666599</v>
      </c>
      <c r="AA66" s="227">
        <v>7.1174377224199299</v>
      </c>
      <c r="AB66" s="227">
        <v>2.7586206896551699</v>
      </c>
      <c r="AC66" s="227">
        <v>-1.3793103448275901</v>
      </c>
      <c r="AD66" s="227">
        <v>-34.3333333333333</v>
      </c>
      <c r="AE66" s="227">
        <v>7.5342465753424603</v>
      </c>
      <c r="AF66" s="227">
        <v>16.271186440678001</v>
      </c>
      <c r="AG66" s="227">
        <v>-40.677966101694899</v>
      </c>
      <c r="AH66" s="227">
        <v>2.0408163265306101</v>
      </c>
      <c r="AI66" s="227">
        <v>-15.384615384615399</v>
      </c>
      <c r="AJ66" s="227">
        <v>-29.765886287625399</v>
      </c>
      <c r="AK66" s="227">
        <v>-15.6666666666667</v>
      </c>
      <c r="AL66" s="227">
        <v>-7.3825503355704702</v>
      </c>
      <c r="AM66" s="227">
        <v>8.8737201365187701</v>
      </c>
      <c r="AN66" s="246">
        <v>-26.962457337884</v>
      </c>
      <c r="AP66" s="98"/>
      <c r="AQ66" s="98"/>
      <c r="AR66" s="98"/>
      <c r="AS66" s="98"/>
      <c r="AT66" s="98"/>
      <c r="AU66" s="98"/>
      <c r="AV66" s="98"/>
      <c r="AW66" s="98"/>
      <c r="AX66" s="105"/>
      <c r="AY66" s="105"/>
      <c r="AZ66" s="105"/>
      <c r="BA66" s="105"/>
    </row>
    <row r="67" spans="1:53">
      <c r="A67" s="367" t="s">
        <v>118</v>
      </c>
      <c r="B67" s="364">
        <v>39.024390243902403</v>
      </c>
      <c r="C67" s="399">
        <v>28</v>
      </c>
      <c r="D67" s="364">
        <v>12.9</v>
      </c>
      <c r="E67" s="227">
        <v>13.4</v>
      </c>
      <c r="F67" s="227">
        <v>28.6</v>
      </c>
      <c r="G67" s="227">
        <v>48.226950354609897</v>
      </c>
      <c r="H67" s="227">
        <v>-3.1914893617021298</v>
      </c>
      <c r="I67" s="266">
        <v>27.4</v>
      </c>
      <c r="J67" s="266">
        <v>29.4</v>
      </c>
      <c r="K67" s="227">
        <v>11.8</v>
      </c>
      <c r="L67" s="227">
        <v>13.1</v>
      </c>
      <c r="M67" s="232">
        <v>11.8</v>
      </c>
      <c r="N67" s="227">
        <v>10</v>
      </c>
      <c r="O67" s="227">
        <v>1.1000000000000001</v>
      </c>
      <c r="P67" s="227">
        <v>-1.6</v>
      </c>
      <c r="Q67" s="227">
        <v>34.6</v>
      </c>
      <c r="R67" s="227">
        <v>32.1</v>
      </c>
      <c r="S67" s="227">
        <v>16.899999999999999</v>
      </c>
      <c r="T67" s="227">
        <v>27.9</v>
      </c>
      <c r="U67" s="227">
        <v>26.8</v>
      </c>
      <c r="V67" s="227">
        <v>22.4</v>
      </c>
      <c r="W67" s="227">
        <v>31.2</v>
      </c>
      <c r="X67" s="227">
        <v>12.3333333333333</v>
      </c>
      <c r="Y67" s="227">
        <v>6</v>
      </c>
      <c r="Z67" s="227">
        <v>19.3333333333333</v>
      </c>
      <c r="AA67" s="227">
        <v>10.676156583629901</v>
      </c>
      <c r="AB67" s="227">
        <v>16.551724137931</v>
      </c>
      <c r="AC67" s="227">
        <v>37.241379310344797</v>
      </c>
      <c r="AD67" s="227">
        <v>27.6666666666667</v>
      </c>
      <c r="AE67" s="227">
        <v>25.342465753424701</v>
      </c>
      <c r="AF67" s="227">
        <v>33.220338983050802</v>
      </c>
      <c r="AG67" s="227">
        <v>22.7118644067797</v>
      </c>
      <c r="AH67" s="227">
        <v>31.292517006802701</v>
      </c>
      <c r="AI67" s="227">
        <v>46.153846153846203</v>
      </c>
      <c r="AJ67" s="227">
        <v>19.732441471571899</v>
      </c>
      <c r="AK67" s="227">
        <v>1.3333333333333399</v>
      </c>
      <c r="AL67" s="227">
        <v>10.738255033557101</v>
      </c>
      <c r="AM67" s="227">
        <v>4.4368600682593904</v>
      </c>
      <c r="AN67" s="246">
        <v>26.962457337884</v>
      </c>
      <c r="AP67" s="98"/>
      <c r="AQ67" s="98"/>
      <c r="AR67" s="98"/>
      <c r="AS67" s="98"/>
      <c r="AT67" s="98"/>
      <c r="AU67" s="98"/>
      <c r="AV67" s="98"/>
      <c r="AW67" s="98"/>
      <c r="AX67" s="105"/>
      <c r="AY67" s="105"/>
      <c r="AZ67" s="105"/>
      <c r="BA67" s="105"/>
    </row>
    <row r="68" spans="1:53">
      <c r="A68" s="367" t="s">
        <v>119</v>
      </c>
      <c r="B68" s="364">
        <v>30.487804878048799</v>
      </c>
      <c r="C68" s="364">
        <v>-2</v>
      </c>
      <c r="D68" s="364">
        <v>4.8</v>
      </c>
      <c r="E68" s="227">
        <v>-3.7</v>
      </c>
      <c r="F68" s="227">
        <v>34.299999999999997</v>
      </c>
      <c r="G68" s="227">
        <v>40.425531914893597</v>
      </c>
      <c r="H68" s="227">
        <v>1.0638297872340401</v>
      </c>
      <c r="I68" s="266">
        <v>-1.1000000000000001</v>
      </c>
      <c r="J68" s="266">
        <v>2.2999999999999998</v>
      </c>
      <c r="K68" s="227">
        <v>6.9</v>
      </c>
      <c r="L68" s="227">
        <v>2.8</v>
      </c>
      <c r="M68" s="227">
        <v>32</v>
      </c>
      <c r="N68" s="227">
        <v>-11.5</v>
      </c>
      <c r="O68" s="227">
        <v>-1.6</v>
      </c>
      <c r="P68" s="227">
        <v>25.4</v>
      </c>
      <c r="Q68" s="227">
        <v>10.3</v>
      </c>
      <c r="R68" s="227">
        <v>7.7</v>
      </c>
      <c r="S68" s="227">
        <v>14.8</v>
      </c>
      <c r="T68" s="227">
        <v>20.3</v>
      </c>
      <c r="U68" s="227">
        <v>15.3</v>
      </c>
      <c r="V68" s="227">
        <v>7.1</v>
      </c>
      <c r="W68" s="227">
        <v>9.1</v>
      </c>
      <c r="X68" s="227">
        <v>6.3333333333333304</v>
      </c>
      <c r="Y68" s="227">
        <v>24</v>
      </c>
      <c r="Z68" s="227">
        <v>16.6666666666667</v>
      </c>
      <c r="AA68" s="227">
        <v>12.0996441281139</v>
      </c>
      <c r="AB68" s="227">
        <v>4.13793103448275</v>
      </c>
      <c r="AC68" s="227">
        <v>12.758620689655199</v>
      </c>
      <c r="AD68" s="227">
        <v>26.6666666666667</v>
      </c>
      <c r="AE68" s="227">
        <v>6.8493150684931496</v>
      </c>
      <c r="AF68" s="227">
        <v>2.3728813559322002</v>
      </c>
      <c r="AG68" s="227">
        <v>10.847457627118599</v>
      </c>
      <c r="AH68" s="227">
        <v>9.8639455782312897</v>
      </c>
      <c r="AI68" s="227">
        <v>18.0602006688963</v>
      </c>
      <c r="AJ68" s="227">
        <v>12.040133779264201</v>
      </c>
      <c r="AK68" s="227">
        <v>-4.0000000000000098</v>
      </c>
      <c r="AL68" s="227">
        <v>8.3892617449664399</v>
      </c>
      <c r="AM68" s="227">
        <v>-5.1194539249146702</v>
      </c>
      <c r="AN68" s="246">
        <v>-6.4846416382252601</v>
      </c>
      <c r="AP68" s="98"/>
      <c r="AQ68" s="98"/>
      <c r="AR68" s="98"/>
      <c r="AS68" s="98"/>
      <c r="AT68" s="98"/>
      <c r="AU68" s="98"/>
      <c r="AV68" s="98"/>
      <c r="AW68" s="98"/>
      <c r="AX68" s="105"/>
      <c r="AY68" s="105"/>
      <c r="AZ68" s="105"/>
      <c r="BA68" s="105"/>
    </row>
    <row r="69" spans="1:53" s="211" customFormat="1">
      <c r="A69" s="651" t="s">
        <v>201</v>
      </c>
      <c r="B69" s="633"/>
      <c r="C69" s="633"/>
      <c r="D69" s="633"/>
      <c r="E69" s="633"/>
      <c r="F69" s="633"/>
      <c r="G69" s="633"/>
      <c r="H69" s="633"/>
      <c r="I69" s="633"/>
      <c r="J69" s="633"/>
      <c r="K69" s="633"/>
      <c r="L69" s="633"/>
      <c r="M69" s="633"/>
      <c r="N69" s="633"/>
      <c r="O69" s="383"/>
      <c r="P69" s="383"/>
      <c r="Q69" s="383"/>
      <c r="R69" s="383"/>
      <c r="S69" s="383"/>
      <c r="T69" s="383"/>
      <c r="U69" s="383"/>
      <c r="V69" s="383"/>
      <c r="W69" s="383"/>
      <c r="X69" s="383"/>
      <c r="Y69" s="383"/>
      <c r="Z69" s="383"/>
      <c r="AA69" s="383"/>
      <c r="AB69" s="383"/>
      <c r="AC69" s="383"/>
      <c r="AD69" s="383"/>
      <c r="AE69" s="383"/>
      <c r="AF69" s="383"/>
      <c r="AG69" s="391"/>
      <c r="AH69" s="391"/>
      <c r="AI69" s="391"/>
      <c r="AJ69" s="391"/>
      <c r="AK69" s="383"/>
      <c r="AL69" s="383"/>
      <c r="AM69" s="383"/>
      <c r="AN69" s="390"/>
      <c r="AP69" s="395"/>
      <c r="AQ69" s="395"/>
      <c r="AR69" s="395"/>
      <c r="AS69" s="395"/>
      <c r="AT69" s="395"/>
      <c r="AU69" s="395"/>
      <c r="AV69" s="395"/>
      <c r="AW69" s="395"/>
      <c r="AX69" s="105"/>
      <c r="AY69" s="105"/>
      <c r="AZ69" s="105"/>
      <c r="BA69" s="105"/>
    </row>
    <row r="70" spans="1:53">
      <c r="A70" s="367" t="s">
        <v>117</v>
      </c>
      <c r="B70" s="398">
        <v>23.170731707317099</v>
      </c>
      <c r="C70" s="399">
        <v>20.7</v>
      </c>
      <c r="D70" s="364">
        <v>1.6</v>
      </c>
      <c r="E70" s="227">
        <v>1.2</v>
      </c>
      <c r="F70" s="227">
        <v>-11.4</v>
      </c>
      <c r="G70" s="227">
        <v>4.9645390070922</v>
      </c>
      <c r="H70" s="227">
        <v>38.297872340425499</v>
      </c>
      <c r="I70" s="266">
        <v>20.6</v>
      </c>
      <c r="J70" s="266">
        <v>21.2</v>
      </c>
      <c r="K70" s="227">
        <v>21.7</v>
      </c>
      <c r="L70" s="406">
        <v>20.7</v>
      </c>
      <c r="M70" s="232">
        <v>43.9</v>
      </c>
      <c r="N70" s="227">
        <v>11.6</v>
      </c>
      <c r="O70" s="227">
        <v>21.5</v>
      </c>
      <c r="P70" s="227">
        <v>29.7</v>
      </c>
      <c r="Q70" s="227">
        <v>13.8</v>
      </c>
      <c r="R70" s="227">
        <v>13.4</v>
      </c>
      <c r="S70" s="227">
        <v>-2.8</v>
      </c>
      <c r="T70" s="227">
        <v>10</v>
      </c>
      <c r="U70" s="227">
        <v>5.0999999999999996</v>
      </c>
      <c r="V70" s="227">
        <v>4.8</v>
      </c>
      <c r="W70" s="227">
        <v>5.4</v>
      </c>
      <c r="X70" s="227">
        <v>-4.6666666666666696</v>
      </c>
      <c r="Y70" s="227">
        <v>4.6666666666666696</v>
      </c>
      <c r="Z70" s="227">
        <v>-3.3333333333333299</v>
      </c>
      <c r="AA70" s="227">
        <v>8.8967971530249095</v>
      </c>
      <c r="AB70" s="227">
        <v>-3.4482758620689702</v>
      </c>
      <c r="AC70" s="227">
        <v>-7.2413793103448301</v>
      </c>
      <c r="AD70" s="227">
        <v>-7.3333333333333401</v>
      </c>
      <c r="AE70" s="227">
        <v>10.958904109589</v>
      </c>
      <c r="AF70" s="227">
        <v>9.4915254237288096</v>
      </c>
      <c r="AG70" s="227">
        <v>-13.559322033898299</v>
      </c>
      <c r="AH70" s="227">
        <v>6.12244897959184</v>
      </c>
      <c r="AI70" s="227">
        <v>20.066889632106999</v>
      </c>
      <c r="AJ70" s="227">
        <v>-10.3678929765886</v>
      </c>
      <c r="AK70" s="227">
        <v>-0.33333333333332898</v>
      </c>
      <c r="AL70" s="227">
        <v>17.449664429530198</v>
      </c>
      <c r="AM70" s="227">
        <v>26.962457337884</v>
      </c>
      <c r="AN70" s="246">
        <v>40.273037542662102</v>
      </c>
      <c r="AP70" s="98"/>
      <c r="AQ70" s="98"/>
      <c r="AR70" s="98"/>
      <c r="AS70" s="98"/>
      <c r="AT70" s="98"/>
      <c r="AU70" s="98"/>
      <c r="AV70" s="98"/>
      <c r="AW70" s="98"/>
      <c r="AX70" s="105"/>
      <c r="AY70" s="105"/>
      <c r="AZ70" s="105"/>
      <c r="BA70" s="105"/>
    </row>
    <row r="71" spans="1:53">
      <c r="A71" s="367" t="s">
        <v>118</v>
      </c>
      <c r="B71" s="364">
        <v>10.975609756097599</v>
      </c>
      <c r="C71" s="399">
        <v>6.9</v>
      </c>
      <c r="D71" s="364">
        <v>22.6</v>
      </c>
      <c r="E71" s="227">
        <v>6.1</v>
      </c>
      <c r="F71" s="227">
        <v>42.9</v>
      </c>
      <c r="G71" s="227">
        <v>22.695035460992901</v>
      </c>
      <c r="H71" s="227">
        <v>19.148936170212799</v>
      </c>
      <c r="I71" s="266">
        <v>10.3</v>
      </c>
      <c r="J71" s="266">
        <v>10.5</v>
      </c>
      <c r="K71" s="227">
        <v>26.7</v>
      </c>
      <c r="L71" s="227">
        <v>10.3</v>
      </c>
      <c r="M71" s="232">
        <v>39.9</v>
      </c>
      <c r="N71" s="227">
        <v>18.899999999999999</v>
      </c>
      <c r="O71" s="227">
        <v>0.5</v>
      </c>
      <c r="P71" s="227">
        <v>4.8</v>
      </c>
      <c r="Q71" s="227">
        <v>9.1999999999999993</v>
      </c>
      <c r="R71" s="227">
        <v>8.5</v>
      </c>
      <c r="S71" s="227">
        <v>5.6</v>
      </c>
      <c r="T71" s="227">
        <v>31.4</v>
      </c>
      <c r="U71" s="227">
        <v>14.1</v>
      </c>
      <c r="V71" s="227">
        <v>20.399999999999999</v>
      </c>
      <c r="W71" s="266">
        <v>24.5</v>
      </c>
      <c r="X71" s="227">
        <v>3</v>
      </c>
      <c r="Y71" s="227">
        <v>-4.6666666666666599</v>
      </c>
      <c r="Z71" s="227">
        <v>4.3333333333333304</v>
      </c>
      <c r="AA71" s="227">
        <v>11.7437722419929</v>
      </c>
      <c r="AB71" s="227">
        <v>3.7931034482758599</v>
      </c>
      <c r="AC71" s="227">
        <v>21.034482758620701</v>
      </c>
      <c r="AD71" s="227">
        <v>11</v>
      </c>
      <c r="AE71" s="227">
        <v>7.1917808219178099</v>
      </c>
      <c r="AF71" s="227">
        <v>27.457627118644101</v>
      </c>
      <c r="AG71" s="227">
        <v>12.8813559322034</v>
      </c>
      <c r="AH71" s="227">
        <v>7.1428571428571503</v>
      </c>
      <c r="AI71" s="227">
        <v>-2.0066889632107001</v>
      </c>
      <c r="AJ71" s="227">
        <v>-3.3444816053511599</v>
      </c>
      <c r="AK71" s="227">
        <v>-8.3333333333333304</v>
      </c>
      <c r="AL71" s="227">
        <v>5.0335570469798698</v>
      </c>
      <c r="AM71" s="227">
        <v>-8.8737201365187701</v>
      </c>
      <c r="AN71" s="246">
        <v>-7.50853242320819</v>
      </c>
      <c r="AP71" s="98"/>
      <c r="AQ71" s="98"/>
      <c r="AR71" s="98"/>
      <c r="AS71" s="98"/>
      <c r="AT71" s="98"/>
      <c r="AU71" s="98"/>
      <c r="AV71" s="98"/>
      <c r="AW71" s="98"/>
      <c r="AX71" s="105"/>
      <c r="AY71" s="105"/>
      <c r="AZ71" s="105"/>
      <c r="BA71" s="105"/>
    </row>
    <row r="72" spans="1:53">
      <c r="A72" s="374" t="s">
        <v>119</v>
      </c>
      <c r="B72" s="370">
        <v>21.951219512195099</v>
      </c>
      <c r="C72" s="370">
        <v>-12.1</v>
      </c>
      <c r="D72" s="370">
        <v>-1.6</v>
      </c>
      <c r="E72" s="373">
        <v>-2.4</v>
      </c>
      <c r="F72" s="373">
        <v>31.4</v>
      </c>
      <c r="G72" s="373">
        <v>33.3333333333333</v>
      </c>
      <c r="H72" s="373">
        <v>-12.7659574468085</v>
      </c>
      <c r="I72" s="386">
        <v>-30.8</v>
      </c>
      <c r="J72" s="386">
        <v>-2.2999999999999998</v>
      </c>
      <c r="K72" s="373">
        <v>21.1</v>
      </c>
      <c r="L72" s="373">
        <v>-1</v>
      </c>
      <c r="M72" s="373">
        <v>15.1</v>
      </c>
      <c r="N72" s="373">
        <v>0</v>
      </c>
      <c r="O72" s="373">
        <v>-24.2</v>
      </c>
      <c r="P72" s="373">
        <v>6.5</v>
      </c>
      <c r="Q72" s="373">
        <v>2.5</v>
      </c>
      <c r="R72" s="373">
        <v>7.8</v>
      </c>
      <c r="S72" s="373">
        <v>12.4</v>
      </c>
      <c r="T72" s="373">
        <v>11.4</v>
      </c>
      <c r="U72" s="373">
        <v>11.4</v>
      </c>
      <c r="V72" s="373">
        <v>5.7</v>
      </c>
      <c r="W72" s="373">
        <v>3.7</v>
      </c>
      <c r="X72" s="373">
        <v>1.3333333333333399</v>
      </c>
      <c r="Y72" s="373">
        <v>-1.99999999999999</v>
      </c>
      <c r="Z72" s="373">
        <v>1.6666666666666701</v>
      </c>
      <c r="AA72" s="373">
        <v>0.71174377224198804</v>
      </c>
      <c r="AB72" s="373">
        <v>-2.0689655172413701</v>
      </c>
      <c r="AC72" s="373">
        <v>15.862068965517199</v>
      </c>
      <c r="AD72" s="373">
        <v>28</v>
      </c>
      <c r="AE72" s="373">
        <v>-3.7671232876712399</v>
      </c>
      <c r="AF72" s="373">
        <v>10.847457627118599</v>
      </c>
      <c r="AG72" s="373">
        <v>16.271186440678001</v>
      </c>
      <c r="AH72" s="373">
        <v>0.68027210884353895</v>
      </c>
      <c r="AI72" s="373">
        <v>0</v>
      </c>
      <c r="AJ72" s="373">
        <v>13.0434782608696</v>
      </c>
      <c r="AK72" s="373">
        <v>3</v>
      </c>
      <c r="AL72" s="373">
        <v>9.3959731543624105</v>
      </c>
      <c r="AM72" s="373">
        <v>16.382252559727</v>
      </c>
      <c r="AN72" s="392">
        <v>-6.4846416382252601</v>
      </c>
      <c r="AP72" s="98"/>
      <c r="AQ72" s="98"/>
      <c r="AR72" s="98"/>
      <c r="AS72" s="98"/>
      <c r="AT72" s="98"/>
      <c r="AU72" s="98"/>
      <c r="AV72" s="98"/>
      <c r="AW72" s="98"/>
      <c r="AX72" s="105"/>
      <c r="AY72" s="105"/>
      <c r="AZ72" s="105"/>
      <c r="BA72" s="105"/>
    </row>
    <row r="73" spans="1:53" s="211" customFormat="1">
      <c r="A73" s="651" t="s">
        <v>202</v>
      </c>
      <c r="B73" s="633"/>
      <c r="C73" s="633"/>
      <c r="D73" s="633"/>
      <c r="E73" s="633"/>
      <c r="F73" s="633"/>
      <c r="G73" s="633"/>
      <c r="H73" s="633"/>
      <c r="I73" s="633"/>
      <c r="J73" s="633"/>
      <c r="K73" s="633"/>
      <c r="L73" s="633"/>
      <c r="M73" s="633"/>
      <c r="N73" s="633"/>
      <c r="O73" s="383"/>
      <c r="P73" s="383"/>
      <c r="Q73" s="383"/>
      <c r="R73" s="383"/>
      <c r="S73" s="383"/>
      <c r="T73" s="383"/>
      <c r="U73" s="383"/>
      <c r="V73" s="383"/>
      <c r="W73" s="383"/>
      <c r="X73" s="383"/>
      <c r="Y73" s="383"/>
      <c r="Z73" s="383"/>
      <c r="AA73" s="383"/>
      <c r="AB73" s="383"/>
      <c r="AC73" s="383"/>
      <c r="AD73" s="383"/>
      <c r="AE73" s="227"/>
      <c r="AF73" s="227"/>
      <c r="AG73" s="266"/>
      <c r="AH73" s="266"/>
      <c r="AI73" s="266"/>
      <c r="AJ73" s="266"/>
      <c r="AK73" s="227"/>
      <c r="AL73" s="227"/>
      <c r="AM73" s="227"/>
      <c r="AN73" s="246"/>
      <c r="AP73" s="395"/>
      <c r="AQ73" s="395"/>
      <c r="AR73" s="395"/>
      <c r="AS73" s="395"/>
      <c r="AT73" s="395"/>
      <c r="AU73" s="395"/>
      <c r="AV73" s="395"/>
      <c r="AW73" s="395"/>
      <c r="AX73" s="105"/>
      <c r="AY73" s="105"/>
      <c r="AZ73" s="105"/>
      <c r="BA73" s="105"/>
    </row>
    <row r="74" spans="1:53">
      <c r="A74" s="367" t="s">
        <v>123</v>
      </c>
      <c r="B74" s="364">
        <v>15.853658536585399</v>
      </c>
      <c r="C74" s="364">
        <v>20.689655172413801</v>
      </c>
      <c r="D74" s="364">
        <v>30.7</v>
      </c>
      <c r="E74" s="227">
        <v>6.0975609756097597</v>
      </c>
      <c r="F74" s="227">
        <v>11.4285714285714</v>
      </c>
      <c r="G74" s="227">
        <v>17.7</v>
      </c>
      <c r="H74" s="227">
        <v>24.468085106383</v>
      </c>
      <c r="I74" s="266">
        <v>24.1</v>
      </c>
      <c r="J74" s="266">
        <v>21.2</v>
      </c>
      <c r="K74" s="227">
        <v>26.1</v>
      </c>
      <c r="L74" s="227">
        <v>15.1</v>
      </c>
      <c r="M74" s="227">
        <v>14</v>
      </c>
      <c r="N74" s="227">
        <v>15.3</v>
      </c>
      <c r="O74" s="227">
        <v>18.8</v>
      </c>
      <c r="P74" s="227">
        <v>17.3</v>
      </c>
      <c r="Q74" s="227">
        <v>16.600000000000001</v>
      </c>
      <c r="R74" s="227">
        <v>19</v>
      </c>
      <c r="S74" s="227">
        <v>27.1</v>
      </c>
      <c r="T74" s="227">
        <v>11.7</v>
      </c>
      <c r="U74" s="227">
        <v>14.4</v>
      </c>
      <c r="V74" s="227">
        <v>12.8813559322033</v>
      </c>
      <c r="W74" s="227">
        <v>16.778523489932802</v>
      </c>
      <c r="X74" s="227">
        <v>20.6666666666667</v>
      </c>
      <c r="Y74" s="227">
        <v>12.3333333333333</v>
      </c>
      <c r="Z74" s="227">
        <v>13.3333333333333</v>
      </c>
      <c r="AA74" s="227">
        <v>16.014234875444799</v>
      </c>
      <c r="AB74" s="227">
        <v>18.965517241379299</v>
      </c>
      <c r="AC74" s="227">
        <v>22.413793103448299</v>
      </c>
      <c r="AD74" s="227">
        <v>9</v>
      </c>
      <c r="AE74" s="227">
        <v>13.3561643835616</v>
      </c>
      <c r="AF74" s="227">
        <v>16.9491525423729</v>
      </c>
      <c r="AG74" s="227">
        <v>10.847457627118599</v>
      </c>
      <c r="AH74" s="227">
        <v>12.925170068027199</v>
      </c>
      <c r="AI74" s="227">
        <v>23.745819397993301</v>
      </c>
      <c r="AJ74" s="227">
        <v>11.705685618729101</v>
      </c>
      <c r="AK74" s="227">
        <v>23.3333333333333</v>
      </c>
      <c r="AL74" s="227">
        <v>13.4228187919463</v>
      </c>
      <c r="AM74" s="227">
        <v>31.740614334471001</v>
      </c>
      <c r="AN74" s="246">
        <v>31.058020477815699</v>
      </c>
      <c r="AP74" s="98"/>
      <c r="AQ74" s="98"/>
      <c r="AR74" s="98"/>
      <c r="AS74" s="98"/>
      <c r="AT74" s="98"/>
      <c r="AU74" s="98"/>
      <c r="AV74" s="98"/>
      <c r="AW74" s="98"/>
      <c r="AX74" s="105"/>
      <c r="AY74" s="105"/>
      <c r="AZ74" s="105"/>
      <c r="BA74" s="105"/>
    </row>
    <row r="75" spans="1:53">
      <c r="A75" s="367" t="s">
        <v>125</v>
      </c>
      <c r="B75" s="364">
        <v>9.7560975609756095</v>
      </c>
      <c r="C75" s="364">
        <v>1.72413793103448</v>
      </c>
      <c r="D75" s="364">
        <v>3.2258064516128999</v>
      </c>
      <c r="E75" s="227">
        <v>46</v>
      </c>
      <c r="F75" s="227">
        <v>0</v>
      </c>
      <c r="G75" s="227">
        <v>9.9</v>
      </c>
      <c r="H75" s="227">
        <v>2.1276595744680802</v>
      </c>
      <c r="I75" s="266">
        <v>2.2999999999999998</v>
      </c>
      <c r="J75" s="266">
        <v>2.4</v>
      </c>
      <c r="K75" s="227">
        <v>0.6</v>
      </c>
      <c r="L75" s="227">
        <v>0.9</v>
      </c>
      <c r="M75" s="227">
        <v>0.6</v>
      </c>
      <c r="N75" s="227">
        <v>1.1000000000000001</v>
      </c>
      <c r="O75" s="227">
        <v>2.2000000000000002</v>
      </c>
      <c r="P75" s="227">
        <v>2.2000000000000002</v>
      </c>
      <c r="Q75" s="227">
        <v>1.8</v>
      </c>
      <c r="R75" s="227">
        <v>2.1</v>
      </c>
      <c r="S75" s="227">
        <v>2.5</v>
      </c>
      <c r="T75" s="227">
        <v>3.8</v>
      </c>
      <c r="U75" s="227">
        <v>0.3</v>
      </c>
      <c r="V75" s="227">
        <v>2.3728813559322002</v>
      </c>
      <c r="W75" s="227">
        <v>2.3489932885906</v>
      </c>
      <c r="X75" s="227">
        <v>1.3333333333333299</v>
      </c>
      <c r="Y75" s="227">
        <v>2.3333333333333299</v>
      </c>
      <c r="Z75" s="227">
        <v>3</v>
      </c>
      <c r="AA75" s="227">
        <v>1.4234875444839901</v>
      </c>
      <c r="AB75" s="227">
        <v>2.7586206896551699</v>
      </c>
      <c r="AC75" s="227">
        <v>4.1379310344827598</v>
      </c>
      <c r="AD75" s="227">
        <v>2.6666666666666701</v>
      </c>
      <c r="AE75" s="227">
        <v>5.13698630136986</v>
      </c>
      <c r="AF75" s="227">
        <v>6.4406779661016902</v>
      </c>
      <c r="AG75" s="227">
        <v>4.4067796610169498</v>
      </c>
      <c r="AH75" s="227">
        <v>3.06122448979592</v>
      </c>
      <c r="AI75" s="227">
        <v>4.3478260869565197</v>
      </c>
      <c r="AJ75" s="227">
        <v>2.3411371237458201</v>
      </c>
      <c r="AK75" s="227">
        <v>2</v>
      </c>
      <c r="AL75" s="227">
        <v>1.0067114093959699</v>
      </c>
      <c r="AM75" s="227">
        <v>1.70648464163823</v>
      </c>
      <c r="AN75" s="246">
        <v>1.3651877133105801</v>
      </c>
      <c r="AP75" s="98"/>
      <c r="AQ75" s="98"/>
      <c r="AR75" s="98"/>
      <c r="AS75" s="98"/>
      <c r="AT75" s="98"/>
      <c r="AU75" s="98"/>
      <c r="AV75" s="98"/>
      <c r="AW75" s="98"/>
      <c r="AX75" s="105"/>
      <c r="AY75" s="105"/>
      <c r="AZ75" s="105"/>
      <c r="BA75" s="105"/>
    </row>
    <row r="76" spans="1:53">
      <c r="A76" s="367" t="s">
        <v>126</v>
      </c>
      <c r="B76" s="364">
        <v>14.634146341463399</v>
      </c>
      <c r="C76" s="364">
        <v>17.241379310344801</v>
      </c>
      <c r="D76" s="364">
        <v>6.6</v>
      </c>
      <c r="E76" s="227">
        <v>7.7</v>
      </c>
      <c r="F76" s="227">
        <v>5.71428571428571</v>
      </c>
      <c r="G76" s="227">
        <v>7.8</v>
      </c>
      <c r="H76" s="227">
        <v>12.7659574468085</v>
      </c>
      <c r="I76" s="266">
        <v>10.3</v>
      </c>
      <c r="J76" s="266">
        <v>15.3</v>
      </c>
      <c r="K76" s="227">
        <v>12.4</v>
      </c>
      <c r="L76" s="227">
        <v>15.1</v>
      </c>
      <c r="M76" s="227">
        <v>18.5</v>
      </c>
      <c r="N76" s="227">
        <v>10</v>
      </c>
      <c r="O76" s="227">
        <v>8.1</v>
      </c>
      <c r="P76" s="227">
        <v>13</v>
      </c>
      <c r="Q76" s="227">
        <v>6.7</v>
      </c>
      <c r="R76" s="227">
        <v>10.9</v>
      </c>
      <c r="S76" s="227">
        <v>8.5</v>
      </c>
      <c r="T76" s="227">
        <v>6.2</v>
      </c>
      <c r="U76" s="227">
        <v>7.4</v>
      </c>
      <c r="V76" s="227">
        <v>7.4576271186440604</v>
      </c>
      <c r="W76" s="227">
        <v>9.0604026845637495</v>
      </c>
      <c r="X76" s="227">
        <v>10.6666666666667</v>
      </c>
      <c r="Y76" s="227">
        <v>12.3333333333333</v>
      </c>
      <c r="Z76" s="227">
        <v>7.3333333333333304</v>
      </c>
      <c r="AA76" s="227">
        <v>13.5231316725979</v>
      </c>
      <c r="AB76" s="227">
        <v>9.6551724137930997</v>
      </c>
      <c r="AC76" s="227">
        <v>7.2413793103448301</v>
      </c>
      <c r="AD76" s="227">
        <v>13</v>
      </c>
      <c r="AE76" s="227">
        <v>7.8767123287671197</v>
      </c>
      <c r="AF76" s="227">
        <v>7.7966101694915304</v>
      </c>
      <c r="AG76" s="227">
        <v>10.847457627118599</v>
      </c>
      <c r="AH76" s="227">
        <v>6.12244897959184</v>
      </c>
      <c r="AI76" s="227">
        <v>8.3612040133779306</v>
      </c>
      <c r="AJ76" s="227">
        <v>9.6989966555183909</v>
      </c>
      <c r="AK76" s="227">
        <v>5.3333333333333304</v>
      </c>
      <c r="AL76" s="227">
        <v>8.7248322147650992</v>
      </c>
      <c r="AM76" s="227">
        <v>9.2150170648464194</v>
      </c>
      <c r="AN76" s="246">
        <v>10.9215017064846</v>
      </c>
      <c r="AP76" s="98"/>
      <c r="AQ76" s="98"/>
      <c r="AR76" s="98"/>
      <c r="AS76" s="98"/>
      <c r="AT76" s="98"/>
      <c r="AU76" s="98"/>
      <c r="AV76" s="98"/>
      <c r="AW76" s="98"/>
      <c r="AX76" s="105"/>
      <c r="AY76" s="105"/>
      <c r="AZ76" s="105"/>
      <c r="BA76" s="105"/>
    </row>
    <row r="77" spans="1:53">
      <c r="A77" s="374" t="s">
        <v>127</v>
      </c>
      <c r="B77" s="370">
        <v>59.756097560975597</v>
      </c>
      <c r="C77" s="370">
        <v>56.034482758620697</v>
      </c>
      <c r="D77" s="370">
        <v>59.677419354838698</v>
      </c>
      <c r="E77" s="373">
        <v>40.243902439024403</v>
      </c>
      <c r="F77" s="373">
        <v>82.857142857142904</v>
      </c>
      <c r="G77" s="373">
        <v>64.5</v>
      </c>
      <c r="H77" s="373">
        <v>60.638297872340402</v>
      </c>
      <c r="I77" s="373">
        <v>63.2</v>
      </c>
      <c r="J77" s="386">
        <v>61.2</v>
      </c>
      <c r="K77" s="373">
        <v>60.9</v>
      </c>
      <c r="L77" s="373">
        <v>67.900000000000006</v>
      </c>
      <c r="M77" s="373">
        <v>66.900000000000006</v>
      </c>
      <c r="N77" s="373">
        <v>73.7</v>
      </c>
      <c r="O77" s="373">
        <v>71</v>
      </c>
      <c r="P77" s="373">
        <v>67.599999999999994</v>
      </c>
      <c r="Q77" s="373">
        <v>57.2</v>
      </c>
      <c r="R77" s="373">
        <v>68</v>
      </c>
      <c r="S77" s="373">
        <v>62</v>
      </c>
      <c r="T77" s="373">
        <v>78.3</v>
      </c>
      <c r="U77" s="373">
        <v>77.900000000000006</v>
      </c>
      <c r="V77" s="373">
        <v>77.288135593220304</v>
      </c>
      <c r="W77" s="373">
        <v>71.812080536912703</v>
      </c>
      <c r="X77" s="373">
        <v>67.3333333333333</v>
      </c>
      <c r="Y77" s="373">
        <v>73</v>
      </c>
      <c r="Z77" s="373">
        <v>76.3333333333333</v>
      </c>
      <c r="AA77" s="373">
        <v>69.039145907473298</v>
      </c>
      <c r="AB77" s="373">
        <v>68.620689655172399</v>
      </c>
      <c r="AC77" s="373">
        <v>66.2068965517241</v>
      </c>
      <c r="AD77" s="373">
        <v>75.3333333333333</v>
      </c>
      <c r="AE77" s="227">
        <v>73.630136986301395</v>
      </c>
      <c r="AF77" s="227">
        <v>68.813559322033896</v>
      </c>
      <c r="AG77" s="227">
        <v>73.8983050847458</v>
      </c>
      <c r="AH77" s="227">
        <v>77.891156462585002</v>
      </c>
      <c r="AI77" s="227">
        <v>63.545150501672197</v>
      </c>
      <c r="AJ77" s="227">
        <v>76.254180602006699</v>
      </c>
      <c r="AK77" s="227">
        <v>69.3333333333333</v>
      </c>
      <c r="AL77" s="227">
        <v>76.845637583892596</v>
      </c>
      <c r="AM77" s="227">
        <v>57.337883959044397</v>
      </c>
      <c r="AN77" s="246">
        <v>56.655290102389102</v>
      </c>
      <c r="AP77" s="98"/>
      <c r="AQ77" s="98"/>
      <c r="AR77" s="98"/>
      <c r="AS77" s="98"/>
      <c r="AT77" s="98"/>
      <c r="AU77" s="98"/>
      <c r="AV77" s="98"/>
      <c r="AW77" s="98"/>
      <c r="AX77" s="105"/>
      <c r="AY77" s="105"/>
      <c r="AZ77" s="105"/>
      <c r="BA77" s="105"/>
    </row>
    <row r="78" spans="1:53" s="211" customFormat="1">
      <c r="A78" s="652" t="s">
        <v>203</v>
      </c>
      <c r="B78" s="653"/>
      <c r="C78" s="653"/>
      <c r="D78" s="653"/>
      <c r="E78" s="653"/>
      <c r="F78" s="653"/>
      <c r="G78" s="653"/>
      <c r="H78" s="653"/>
      <c r="I78" s="653"/>
      <c r="J78" s="653"/>
      <c r="K78" s="653"/>
      <c r="L78" s="653"/>
      <c r="M78" s="653"/>
      <c r="N78" s="653"/>
      <c r="O78" s="227"/>
      <c r="P78" s="227"/>
      <c r="Q78" s="227"/>
      <c r="R78" s="227"/>
      <c r="S78" s="227"/>
      <c r="T78" s="227"/>
      <c r="U78" s="227"/>
      <c r="V78" s="227"/>
      <c r="W78" s="227"/>
      <c r="X78" s="227"/>
      <c r="Y78" s="227"/>
      <c r="Z78" s="227"/>
      <c r="AA78" s="227"/>
      <c r="AB78" s="227"/>
      <c r="AC78" s="227"/>
      <c r="AD78" s="227"/>
      <c r="AE78" s="383"/>
      <c r="AF78" s="383"/>
      <c r="AG78" s="391"/>
      <c r="AH78" s="391"/>
      <c r="AI78" s="391"/>
      <c r="AJ78" s="391"/>
      <c r="AK78" s="383"/>
      <c r="AL78" s="383"/>
      <c r="AM78" s="383"/>
      <c r="AN78" s="390"/>
      <c r="AP78" s="395"/>
      <c r="AQ78" s="395"/>
      <c r="AR78" s="395"/>
      <c r="AS78" s="395"/>
      <c r="AT78" s="395"/>
      <c r="AU78" s="395"/>
      <c r="AV78" s="395"/>
      <c r="AW78" s="395"/>
      <c r="AX78" s="105"/>
      <c r="AY78" s="105"/>
      <c r="AZ78" s="105"/>
      <c r="BA78" s="105"/>
    </row>
    <row r="79" spans="1:53">
      <c r="A79" s="367" t="s">
        <v>131</v>
      </c>
      <c r="B79" s="364">
        <v>70.731707317073202</v>
      </c>
      <c r="C79" s="364">
        <v>85.344827586206904</v>
      </c>
      <c r="D79" s="364">
        <v>59.677419354838698</v>
      </c>
      <c r="E79" s="227">
        <v>43.902439024390198</v>
      </c>
      <c r="F79" s="227">
        <v>77.142857142857096</v>
      </c>
      <c r="G79" s="227">
        <v>76.595744680851098</v>
      </c>
      <c r="H79" s="227">
        <v>74.468085106383</v>
      </c>
      <c r="I79" s="266">
        <v>81.599999999999994</v>
      </c>
      <c r="J79" s="266">
        <v>72.900000000000006</v>
      </c>
      <c r="K79" s="227">
        <v>80.7</v>
      </c>
      <c r="L79" s="227">
        <v>75.5</v>
      </c>
      <c r="M79" s="227">
        <v>77</v>
      </c>
      <c r="N79" s="227">
        <v>83.2</v>
      </c>
      <c r="O79" s="227">
        <v>74.2</v>
      </c>
      <c r="P79" s="227">
        <v>75.7</v>
      </c>
      <c r="Q79" s="227">
        <v>82</v>
      </c>
      <c r="R79" s="227">
        <v>83.5</v>
      </c>
      <c r="S79" s="227">
        <v>76.8</v>
      </c>
      <c r="T79" s="227">
        <v>85.2</v>
      </c>
      <c r="U79" s="227">
        <v>82.3</v>
      </c>
      <c r="V79" s="227">
        <v>85.423728813559293</v>
      </c>
      <c r="W79" s="227">
        <v>78.859060402684506</v>
      </c>
      <c r="X79" s="227">
        <v>78.3333333333333</v>
      </c>
      <c r="Y79" s="227">
        <v>82.3333333333333</v>
      </c>
      <c r="Z79" s="227">
        <v>82.3333333333333</v>
      </c>
      <c r="AA79" s="227">
        <v>82.918149466192204</v>
      </c>
      <c r="AB79" s="227">
        <v>77.931034482758605</v>
      </c>
      <c r="AC79" s="227">
        <v>74.482758620689694</v>
      </c>
      <c r="AD79" s="227">
        <v>77.3333333333333</v>
      </c>
      <c r="AE79" s="227">
        <v>82.191780821917803</v>
      </c>
      <c r="AF79" s="227">
        <v>85.084745762711904</v>
      </c>
      <c r="AG79" s="227">
        <v>73.220338983050894</v>
      </c>
      <c r="AH79" s="227">
        <v>83.3333333333333</v>
      </c>
      <c r="AI79" s="227">
        <v>81.9397993311037</v>
      </c>
      <c r="AJ79" s="227">
        <v>82.608695652173907</v>
      </c>
      <c r="AK79" s="227">
        <v>70.6666666666667</v>
      </c>
      <c r="AL79" s="227">
        <v>84.563758389261693</v>
      </c>
      <c r="AM79" s="227">
        <v>65.529010238907802</v>
      </c>
      <c r="AN79" s="246">
        <v>83.276450511945399</v>
      </c>
      <c r="AP79" s="98"/>
      <c r="AQ79" s="98"/>
      <c r="AR79" s="98"/>
      <c r="AS79" s="98"/>
      <c r="AT79" s="98"/>
      <c r="AU79" s="98"/>
      <c r="AV79" s="98"/>
      <c r="AW79" s="98"/>
      <c r="AX79" s="105"/>
      <c r="AY79" s="105"/>
      <c r="AZ79" s="105"/>
      <c r="BA79" s="105"/>
    </row>
    <row r="80" spans="1:53">
      <c r="A80" s="367" t="s">
        <v>132</v>
      </c>
      <c r="B80" s="364">
        <v>20.731707317073202</v>
      </c>
      <c r="C80" s="364">
        <v>11.2068965517241</v>
      </c>
      <c r="D80" s="364">
        <v>30.6</v>
      </c>
      <c r="E80" s="227">
        <v>7.3170731707317103</v>
      </c>
      <c r="F80" s="227">
        <v>14.285714285714301</v>
      </c>
      <c r="G80" s="227">
        <v>18.439716312056699</v>
      </c>
      <c r="H80" s="227">
        <v>11.702127659574501</v>
      </c>
      <c r="I80" s="266">
        <v>14.9</v>
      </c>
      <c r="J80" s="266">
        <v>20</v>
      </c>
      <c r="K80" s="227">
        <v>12.4</v>
      </c>
      <c r="L80" s="227">
        <v>19.8</v>
      </c>
      <c r="M80" s="227">
        <v>18.5</v>
      </c>
      <c r="N80" s="227">
        <v>12.1</v>
      </c>
      <c r="O80" s="227">
        <v>17.7</v>
      </c>
      <c r="P80" s="227">
        <v>17.3</v>
      </c>
      <c r="Q80" s="227">
        <v>8.8000000000000007</v>
      </c>
      <c r="R80" s="227">
        <v>11.3</v>
      </c>
      <c r="S80" s="227">
        <v>15.1</v>
      </c>
      <c r="T80" s="227">
        <v>9.3000000000000007</v>
      </c>
      <c r="U80" s="227">
        <v>12.4</v>
      </c>
      <c r="V80" s="227">
        <v>9.8305084745762699</v>
      </c>
      <c r="W80" s="227">
        <v>13.4228187919463</v>
      </c>
      <c r="X80" s="227">
        <v>10.3333333333333</v>
      </c>
      <c r="Y80" s="227">
        <v>12.3333333333333</v>
      </c>
      <c r="Z80" s="227">
        <v>10.6666666666667</v>
      </c>
      <c r="AA80" s="227">
        <v>10.3202846975089</v>
      </c>
      <c r="AB80" s="227">
        <v>12.0689655172414</v>
      </c>
      <c r="AC80" s="227">
        <v>16.551724137931</v>
      </c>
      <c r="AD80" s="227">
        <v>19.3333333333333</v>
      </c>
      <c r="AE80" s="227">
        <v>11.986301369863</v>
      </c>
      <c r="AF80" s="227">
        <v>10.1694915254237</v>
      </c>
      <c r="AG80" s="227">
        <v>23.389830508474599</v>
      </c>
      <c r="AH80" s="227">
        <v>13.265306122448999</v>
      </c>
      <c r="AI80" s="227">
        <v>15.719063545150499</v>
      </c>
      <c r="AJ80" s="227">
        <v>14.715719063545199</v>
      </c>
      <c r="AK80" s="227">
        <v>14</v>
      </c>
      <c r="AL80" s="227">
        <v>13.4228187919463</v>
      </c>
      <c r="AM80" s="227">
        <v>15.358361774744001</v>
      </c>
      <c r="AN80" s="246">
        <v>14.334470989761099</v>
      </c>
      <c r="AP80" s="98"/>
      <c r="AQ80" s="98"/>
      <c r="AR80" s="98"/>
      <c r="AS80" s="98"/>
      <c r="AT80" s="98"/>
      <c r="AU80" s="98"/>
      <c r="AV80" s="98"/>
      <c r="AW80" s="98"/>
      <c r="AX80" s="105"/>
      <c r="AY80" s="105"/>
      <c r="AZ80" s="105"/>
      <c r="BA80" s="105"/>
    </row>
    <row r="81" spans="1:53">
      <c r="A81" s="367" t="s">
        <v>133</v>
      </c>
      <c r="B81" s="364">
        <v>8.5365853658536608</v>
      </c>
      <c r="C81" s="364">
        <v>3.4482758620689702</v>
      </c>
      <c r="D81" s="364">
        <v>9.67741935483871</v>
      </c>
      <c r="E81" s="227">
        <v>7.3170731707317103</v>
      </c>
      <c r="F81" s="227">
        <v>8.5714285714285694</v>
      </c>
      <c r="G81" s="227">
        <v>4.9553191489361703</v>
      </c>
      <c r="H81" s="227">
        <v>13.8297872340426</v>
      </c>
      <c r="I81" s="227">
        <v>3.4</v>
      </c>
      <c r="J81" s="266">
        <v>7.1</v>
      </c>
      <c r="K81" s="227">
        <v>6.8</v>
      </c>
      <c r="L81" s="227">
        <v>4.7</v>
      </c>
      <c r="M81" s="227">
        <v>4.5</v>
      </c>
      <c r="N81" s="227">
        <v>4.7</v>
      </c>
      <c r="O81" s="227">
        <v>8.1</v>
      </c>
      <c r="P81" s="227">
        <v>7</v>
      </c>
      <c r="Q81" s="227">
        <v>9.1999999999999993</v>
      </c>
      <c r="R81" s="227">
        <v>5.3</v>
      </c>
      <c r="S81" s="227">
        <v>8.1</v>
      </c>
      <c r="T81" s="227">
        <v>5.5</v>
      </c>
      <c r="U81" s="227">
        <v>5.4</v>
      </c>
      <c r="V81" s="227">
        <v>4.7457627118644004</v>
      </c>
      <c r="W81" s="227">
        <v>7.7181208053691197</v>
      </c>
      <c r="X81" s="227">
        <v>11.3333333333333</v>
      </c>
      <c r="Y81" s="227">
        <v>5.3333333333333304</v>
      </c>
      <c r="Z81" s="227">
        <v>7</v>
      </c>
      <c r="AA81" s="227">
        <v>6.7615658362989297</v>
      </c>
      <c r="AB81" s="227">
        <v>10</v>
      </c>
      <c r="AC81" s="227">
        <v>8.9655172413793096</v>
      </c>
      <c r="AD81" s="227">
        <v>3.3333333333333299</v>
      </c>
      <c r="AE81" s="227">
        <v>5.8219178082191796</v>
      </c>
      <c r="AF81" s="227">
        <v>4.7457627118644101</v>
      </c>
      <c r="AG81" s="227">
        <v>3.3898305084745801</v>
      </c>
      <c r="AH81" s="227">
        <v>3.40136054421769</v>
      </c>
      <c r="AI81" s="227">
        <v>2.3411371237458201</v>
      </c>
      <c r="AJ81" s="227">
        <v>2.67558528428094</v>
      </c>
      <c r="AK81" s="227">
        <v>15.3333333333333</v>
      </c>
      <c r="AL81" s="227">
        <v>2.0134228187919501</v>
      </c>
      <c r="AM81" s="227">
        <v>19.112627986348102</v>
      </c>
      <c r="AN81" s="246">
        <v>2.3890784982935198</v>
      </c>
      <c r="AP81" s="98"/>
      <c r="AQ81" s="98"/>
      <c r="AR81" s="98"/>
      <c r="AS81" s="98"/>
      <c r="AT81" s="98"/>
      <c r="AU81" s="98"/>
      <c r="AV81" s="98"/>
      <c r="AW81" s="98"/>
      <c r="AX81" s="105"/>
      <c r="AY81" s="105"/>
      <c r="AZ81" s="105"/>
      <c r="BA81" s="105"/>
    </row>
    <row r="82" spans="1:53">
      <c r="A82" s="367" t="s">
        <v>138</v>
      </c>
      <c r="B82" s="364">
        <v>0</v>
      </c>
      <c r="C82" s="364">
        <f>100-SUM(C79:C81)</f>
        <v>0</v>
      </c>
      <c r="D82" s="364">
        <v>0</v>
      </c>
      <c r="E82" s="227">
        <v>0</v>
      </c>
      <c r="F82" s="227">
        <v>0</v>
      </c>
      <c r="G82" s="227">
        <v>0</v>
      </c>
      <c r="H82" s="227">
        <v>0</v>
      </c>
      <c r="I82" s="227">
        <v>0</v>
      </c>
      <c r="J82" s="227">
        <v>0</v>
      </c>
      <c r="K82" s="227">
        <v>0</v>
      </c>
      <c r="L82" s="227">
        <v>0</v>
      </c>
      <c r="M82" s="227">
        <v>0</v>
      </c>
      <c r="N82" s="227">
        <v>0</v>
      </c>
      <c r="O82" s="227">
        <v>0</v>
      </c>
      <c r="P82" s="227">
        <v>0</v>
      </c>
      <c r="Q82" s="227">
        <v>0</v>
      </c>
      <c r="R82" s="227">
        <v>0</v>
      </c>
      <c r="S82" s="227">
        <v>0</v>
      </c>
      <c r="T82" s="227">
        <v>0</v>
      </c>
      <c r="U82" s="227">
        <v>0</v>
      </c>
      <c r="V82" s="227">
        <v>0</v>
      </c>
      <c r="W82" s="227">
        <v>0</v>
      </c>
      <c r="X82" s="227">
        <v>0</v>
      </c>
      <c r="Y82" s="227">
        <v>0</v>
      </c>
      <c r="Z82" s="227">
        <v>0</v>
      </c>
      <c r="AA82" s="227">
        <v>0</v>
      </c>
      <c r="AB82" s="227">
        <v>0</v>
      </c>
      <c r="AC82" s="227">
        <v>0</v>
      </c>
      <c r="AD82" s="227">
        <v>0</v>
      </c>
      <c r="AE82" s="373">
        <v>0</v>
      </c>
      <c r="AF82" s="373">
        <v>0</v>
      </c>
      <c r="AG82" s="373">
        <v>0</v>
      </c>
      <c r="AH82" s="373">
        <v>0</v>
      </c>
      <c r="AI82" s="373">
        <v>0</v>
      </c>
      <c r="AJ82" s="373">
        <v>0</v>
      </c>
      <c r="AK82" s="373">
        <v>0</v>
      </c>
      <c r="AL82" s="373">
        <v>0</v>
      </c>
      <c r="AM82" s="373">
        <v>0</v>
      </c>
      <c r="AN82" s="392">
        <v>0</v>
      </c>
      <c r="AP82" s="98"/>
      <c r="AQ82" s="98"/>
      <c r="AR82" s="98"/>
      <c r="AS82" s="98"/>
      <c r="AT82" s="98"/>
      <c r="AU82" s="98"/>
      <c r="AV82" s="98"/>
      <c r="AW82" s="98"/>
      <c r="AX82" s="105"/>
      <c r="AY82" s="105"/>
      <c r="AZ82" s="105"/>
      <c r="BA82" s="105"/>
    </row>
    <row r="83" spans="1:53" s="211" customFormat="1">
      <c r="A83" s="651" t="s">
        <v>204</v>
      </c>
      <c r="B83" s="633"/>
      <c r="C83" s="633"/>
      <c r="D83" s="633"/>
      <c r="E83" s="633"/>
      <c r="F83" s="633"/>
      <c r="G83" s="633"/>
      <c r="H83" s="633"/>
      <c r="I83" s="633"/>
      <c r="J83" s="633"/>
      <c r="K83" s="633"/>
      <c r="L83" s="633"/>
      <c r="M83" s="633"/>
      <c r="N83" s="633"/>
      <c r="O83" s="383"/>
      <c r="P83" s="383"/>
      <c r="Q83" s="383"/>
      <c r="R83" s="383"/>
      <c r="S83" s="383"/>
      <c r="T83" s="383"/>
      <c r="U83" s="391"/>
      <c r="V83" s="391"/>
      <c r="W83" s="391"/>
      <c r="X83" s="383"/>
      <c r="Y83" s="383"/>
      <c r="Z83" s="383"/>
      <c r="AA83" s="383"/>
      <c r="AB83" s="383"/>
      <c r="AC83" s="383"/>
      <c r="AD83" s="383"/>
      <c r="AE83" s="227"/>
      <c r="AF83" s="227"/>
      <c r="AG83" s="266"/>
      <c r="AH83" s="266"/>
      <c r="AI83" s="266"/>
      <c r="AJ83" s="266"/>
      <c r="AK83" s="227"/>
      <c r="AL83" s="227"/>
      <c r="AM83" s="227"/>
      <c r="AN83" s="246"/>
      <c r="AP83" s="395"/>
      <c r="AQ83" s="395"/>
      <c r="AR83" s="395"/>
      <c r="AS83" s="395"/>
      <c r="AT83" s="395"/>
      <c r="AU83" s="395"/>
      <c r="AV83" s="395"/>
      <c r="AW83" s="395"/>
      <c r="AX83" s="105"/>
      <c r="AY83" s="105"/>
      <c r="AZ83" s="105"/>
      <c r="BA83" s="105"/>
    </row>
    <row r="84" spans="1:53" s="360" customFormat="1">
      <c r="A84" s="400" t="s">
        <v>143</v>
      </c>
      <c r="B84" s="401">
        <f>SUM(B85:B88)</f>
        <v>82</v>
      </c>
      <c r="C84" s="401">
        <f>C88+SUM(C85:C87)</f>
        <v>100</v>
      </c>
      <c r="D84" s="401">
        <v>48</v>
      </c>
      <c r="E84" s="402">
        <v>48</v>
      </c>
      <c r="F84" s="402">
        <v>35</v>
      </c>
      <c r="G84" s="402">
        <v>141</v>
      </c>
      <c r="H84" s="402">
        <v>94</v>
      </c>
      <c r="I84" s="402">
        <v>87</v>
      </c>
      <c r="J84" s="407">
        <v>85</v>
      </c>
      <c r="K84" s="402">
        <v>161</v>
      </c>
      <c r="L84" s="402">
        <v>106</v>
      </c>
      <c r="M84" s="402">
        <v>178</v>
      </c>
      <c r="N84" s="402">
        <v>190</v>
      </c>
      <c r="O84" s="407">
        <v>186</v>
      </c>
      <c r="P84" s="407">
        <v>185</v>
      </c>
      <c r="Q84" s="407">
        <v>283</v>
      </c>
      <c r="R84" s="407">
        <f>SUM(R85:R88)</f>
        <v>284</v>
      </c>
      <c r="S84" s="407">
        <v>284</v>
      </c>
      <c r="T84" s="407">
        <v>290</v>
      </c>
      <c r="U84" s="407">
        <v>299</v>
      </c>
      <c r="V84" s="407">
        <v>295</v>
      </c>
      <c r="W84" s="407">
        <v>298</v>
      </c>
      <c r="X84" s="407">
        <v>300</v>
      </c>
      <c r="Y84" s="407">
        <v>300</v>
      </c>
      <c r="Z84" s="407">
        <v>300</v>
      </c>
      <c r="AA84" s="407">
        <v>281</v>
      </c>
      <c r="AB84" s="407">
        <v>290</v>
      </c>
      <c r="AC84" s="407">
        <v>290</v>
      </c>
      <c r="AD84" s="407">
        <v>300</v>
      </c>
      <c r="AE84" s="407">
        <v>292</v>
      </c>
      <c r="AF84" s="407">
        <v>295</v>
      </c>
      <c r="AG84" s="265">
        <v>295</v>
      </c>
      <c r="AH84" s="265">
        <v>294</v>
      </c>
      <c r="AI84" s="265">
        <v>299</v>
      </c>
      <c r="AJ84" s="265">
        <v>299</v>
      </c>
      <c r="AK84" s="435">
        <v>300</v>
      </c>
      <c r="AL84" s="435">
        <v>298</v>
      </c>
      <c r="AM84" s="435">
        <v>293</v>
      </c>
      <c r="AN84" s="436">
        <v>293</v>
      </c>
      <c r="AP84" s="437"/>
      <c r="AQ84" s="437"/>
      <c r="AR84" s="437"/>
      <c r="AS84" s="437"/>
      <c r="AT84" s="437"/>
      <c r="AU84" s="437"/>
      <c r="AV84" s="437"/>
      <c r="AW84" s="437"/>
      <c r="AX84" s="105"/>
      <c r="AY84" s="105"/>
      <c r="AZ84" s="105"/>
      <c r="BA84" s="105"/>
    </row>
    <row r="85" spans="1:53">
      <c r="A85" s="363" t="s">
        <v>68</v>
      </c>
      <c r="B85" s="225">
        <v>24</v>
      </c>
      <c r="C85" s="225">
        <v>30</v>
      </c>
      <c r="D85" s="225">
        <v>13</v>
      </c>
      <c r="E85" s="266">
        <v>11</v>
      </c>
      <c r="F85" s="266">
        <v>8</v>
      </c>
      <c r="G85" s="266">
        <v>35</v>
      </c>
      <c r="H85" s="266">
        <v>25</v>
      </c>
      <c r="I85" s="266">
        <v>27</v>
      </c>
      <c r="J85" s="277">
        <v>19</v>
      </c>
      <c r="K85" s="266">
        <v>43</v>
      </c>
      <c r="L85" s="266">
        <v>15</v>
      </c>
      <c r="M85" s="266">
        <v>31</v>
      </c>
      <c r="N85" s="266">
        <v>37</v>
      </c>
      <c r="O85" s="277">
        <v>38</v>
      </c>
      <c r="P85" s="277">
        <v>37</v>
      </c>
      <c r="Q85" s="277">
        <v>46</v>
      </c>
      <c r="R85" s="277">
        <v>66</v>
      </c>
      <c r="S85" s="277">
        <v>73</v>
      </c>
      <c r="T85" s="277">
        <v>68</v>
      </c>
      <c r="U85" s="277">
        <v>67</v>
      </c>
      <c r="V85" s="277">
        <v>68</v>
      </c>
      <c r="W85" s="277">
        <v>72</v>
      </c>
      <c r="X85" s="277">
        <v>74</v>
      </c>
      <c r="Y85" s="277">
        <v>74</v>
      </c>
      <c r="Z85" s="277">
        <v>73</v>
      </c>
      <c r="AA85" s="277">
        <v>62</v>
      </c>
      <c r="AB85" s="277">
        <v>71</v>
      </c>
      <c r="AC85" s="277">
        <v>72</v>
      </c>
      <c r="AD85" s="277">
        <v>68</v>
      </c>
      <c r="AE85" s="277">
        <v>59</v>
      </c>
      <c r="AF85" s="277">
        <v>65</v>
      </c>
      <c r="AG85" s="266">
        <v>57</v>
      </c>
      <c r="AH85" s="266">
        <v>60</v>
      </c>
      <c r="AI85" s="266">
        <v>59</v>
      </c>
      <c r="AJ85" s="266">
        <v>63</v>
      </c>
      <c r="AK85" s="277">
        <v>57</v>
      </c>
      <c r="AL85" s="277">
        <v>62</v>
      </c>
      <c r="AM85" s="277">
        <v>44</v>
      </c>
      <c r="AN85" s="278">
        <v>52</v>
      </c>
      <c r="AP85" s="424"/>
      <c r="AQ85" s="424"/>
      <c r="AR85" s="424"/>
      <c r="AS85" s="424"/>
      <c r="AT85" s="424"/>
      <c r="AU85" s="424"/>
      <c r="AV85" s="424"/>
      <c r="AW85" s="424"/>
      <c r="AX85" s="105"/>
      <c r="AY85" s="105"/>
      <c r="AZ85" s="105"/>
      <c r="BA85" s="105"/>
    </row>
    <row r="86" spans="1:53">
      <c r="A86" s="367" t="s">
        <v>69</v>
      </c>
      <c r="B86" s="225">
        <v>15</v>
      </c>
      <c r="C86" s="225">
        <v>11</v>
      </c>
      <c r="D86" s="225">
        <v>4</v>
      </c>
      <c r="E86" s="266">
        <v>5</v>
      </c>
      <c r="F86" s="266">
        <v>0</v>
      </c>
      <c r="G86" s="266">
        <v>6</v>
      </c>
      <c r="H86" s="266">
        <v>3</v>
      </c>
      <c r="I86" s="266">
        <v>6</v>
      </c>
      <c r="J86" s="277">
        <v>5</v>
      </c>
      <c r="K86" s="266">
        <v>4</v>
      </c>
      <c r="L86" s="266">
        <v>1</v>
      </c>
      <c r="M86" s="266">
        <v>2</v>
      </c>
      <c r="N86" s="266">
        <v>2</v>
      </c>
      <c r="O86" s="277">
        <v>14</v>
      </c>
      <c r="P86" s="277">
        <v>8</v>
      </c>
      <c r="Q86" s="277">
        <v>8</v>
      </c>
      <c r="R86" s="277">
        <v>41</v>
      </c>
      <c r="S86" s="277">
        <v>47</v>
      </c>
      <c r="T86" s="277">
        <v>40</v>
      </c>
      <c r="U86" s="277">
        <v>43</v>
      </c>
      <c r="V86" s="277">
        <v>48</v>
      </c>
      <c r="W86" s="277">
        <v>49</v>
      </c>
      <c r="X86" s="277">
        <v>49</v>
      </c>
      <c r="Y86" s="277">
        <v>49</v>
      </c>
      <c r="Z86" s="277">
        <v>49</v>
      </c>
      <c r="AA86" s="277">
        <v>44</v>
      </c>
      <c r="AB86" s="277">
        <v>43</v>
      </c>
      <c r="AC86" s="277">
        <v>42</v>
      </c>
      <c r="AD86" s="277">
        <v>57</v>
      </c>
      <c r="AE86" s="277">
        <v>45</v>
      </c>
      <c r="AF86" s="277">
        <v>40</v>
      </c>
      <c r="AG86" s="266">
        <v>61</v>
      </c>
      <c r="AH86" s="266">
        <v>48</v>
      </c>
      <c r="AI86" s="266">
        <v>43</v>
      </c>
      <c r="AJ86" s="266">
        <v>60</v>
      </c>
      <c r="AK86" s="277">
        <v>41</v>
      </c>
      <c r="AL86" s="277">
        <v>49</v>
      </c>
      <c r="AM86" s="277">
        <v>40</v>
      </c>
      <c r="AN86" s="278">
        <v>26</v>
      </c>
      <c r="AP86" s="424"/>
      <c r="AQ86" s="424"/>
      <c r="AR86" s="424"/>
      <c r="AS86" s="424"/>
      <c r="AT86" s="424"/>
      <c r="AU86" s="424"/>
      <c r="AV86" s="424"/>
      <c r="AW86" s="424"/>
      <c r="AX86" s="105"/>
      <c r="AY86" s="105"/>
      <c r="AZ86" s="105"/>
      <c r="BA86" s="105"/>
    </row>
    <row r="87" spans="1:53">
      <c r="A87" s="367" t="s">
        <v>71</v>
      </c>
      <c r="B87" s="225">
        <v>14</v>
      </c>
      <c r="C87" s="225">
        <v>10</v>
      </c>
      <c r="D87" s="225">
        <v>13</v>
      </c>
      <c r="E87" s="266">
        <v>12</v>
      </c>
      <c r="F87" s="266">
        <v>12</v>
      </c>
      <c r="G87" s="266">
        <v>33</v>
      </c>
      <c r="H87" s="266">
        <v>27</v>
      </c>
      <c r="I87" s="266">
        <v>24</v>
      </c>
      <c r="J87" s="277">
        <v>24</v>
      </c>
      <c r="K87" s="266">
        <v>57</v>
      </c>
      <c r="L87" s="266">
        <v>30</v>
      </c>
      <c r="M87" s="266">
        <v>25</v>
      </c>
      <c r="N87" s="266">
        <v>52</v>
      </c>
      <c r="O87" s="277">
        <v>40</v>
      </c>
      <c r="P87" s="277">
        <v>58</v>
      </c>
      <c r="Q87" s="277">
        <v>96</v>
      </c>
      <c r="R87" s="277">
        <v>74</v>
      </c>
      <c r="S87" s="277">
        <v>75</v>
      </c>
      <c r="T87" s="277">
        <v>72</v>
      </c>
      <c r="U87" s="277">
        <v>78</v>
      </c>
      <c r="V87" s="277">
        <v>71</v>
      </c>
      <c r="W87" s="277">
        <v>72</v>
      </c>
      <c r="X87" s="277">
        <v>73</v>
      </c>
      <c r="Y87" s="277">
        <v>73</v>
      </c>
      <c r="Z87" s="277">
        <v>76</v>
      </c>
      <c r="AA87" s="277">
        <v>70</v>
      </c>
      <c r="AB87" s="277">
        <v>75</v>
      </c>
      <c r="AC87" s="277">
        <v>81</v>
      </c>
      <c r="AD87" s="277">
        <v>77</v>
      </c>
      <c r="AE87" s="277">
        <v>76</v>
      </c>
      <c r="AF87" s="277">
        <v>82</v>
      </c>
      <c r="AG87" s="266">
        <v>81</v>
      </c>
      <c r="AH87" s="266">
        <v>79</v>
      </c>
      <c r="AI87" s="266">
        <v>80</v>
      </c>
      <c r="AJ87" s="266">
        <v>77</v>
      </c>
      <c r="AK87" s="277">
        <v>77</v>
      </c>
      <c r="AL87" s="277">
        <v>74</v>
      </c>
      <c r="AM87" s="277">
        <v>76</v>
      </c>
      <c r="AN87" s="278">
        <v>101</v>
      </c>
      <c r="AP87" s="424"/>
      <c r="AQ87" s="424"/>
      <c r="AR87" s="424"/>
      <c r="AS87" s="424"/>
      <c r="AT87" s="424"/>
      <c r="AU87" s="424"/>
      <c r="AV87" s="424"/>
      <c r="AW87" s="424"/>
      <c r="AX87" s="105"/>
      <c r="AY87" s="105"/>
      <c r="AZ87" s="105"/>
      <c r="BA87" s="105"/>
    </row>
    <row r="88" spans="1:53">
      <c r="A88" s="367" t="s">
        <v>73</v>
      </c>
      <c r="B88" s="310">
        <f>3+SUM(B89:B92)</f>
        <v>29</v>
      </c>
      <c r="C88" s="310">
        <f>13+SUM(C89:C92)</f>
        <v>49</v>
      </c>
      <c r="D88" s="310">
        <v>18</v>
      </c>
      <c r="E88" s="271">
        <v>20</v>
      </c>
      <c r="F88" s="271">
        <v>15</v>
      </c>
      <c r="G88" s="271">
        <v>67</v>
      </c>
      <c r="H88" s="303">
        <v>39</v>
      </c>
      <c r="I88" s="303">
        <v>30</v>
      </c>
      <c r="J88" s="279">
        <v>37</v>
      </c>
      <c r="K88" s="271">
        <v>57</v>
      </c>
      <c r="L88" s="271">
        <v>60</v>
      </c>
      <c r="M88" s="271">
        <v>120</v>
      </c>
      <c r="N88" s="271">
        <v>99</v>
      </c>
      <c r="O88" s="411">
        <v>94</v>
      </c>
      <c r="P88" s="411">
        <v>82</v>
      </c>
      <c r="Q88" s="411">
        <v>133</v>
      </c>
      <c r="R88" s="411">
        <f>R89+R90+R91+R92</f>
        <v>103</v>
      </c>
      <c r="S88" s="411">
        <v>89</v>
      </c>
      <c r="T88" s="411">
        <v>110</v>
      </c>
      <c r="U88" s="411">
        <v>111</v>
      </c>
      <c r="V88" s="411">
        <v>108</v>
      </c>
      <c r="W88" s="411">
        <v>105</v>
      </c>
      <c r="X88" s="411">
        <v>104</v>
      </c>
      <c r="Y88" s="411">
        <v>104</v>
      </c>
      <c r="Z88" s="411">
        <v>102</v>
      </c>
      <c r="AA88" s="411">
        <v>105</v>
      </c>
      <c r="AB88" s="411">
        <v>101</v>
      </c>
      <c r="AC88" s="411">
        <v>95</v>
      </c>
      <c r="AD88" s="411">
        <v>98</v>
      </c>
      <c r="AE88" s="411">
        <v>112</v>
      </c>
      <c r="AF88" s="411">
        <v>108</v>
      </c>
      <c r="AG88" s="266">
        <v>96</v>
      </c>
      <c r="AH88" s="266">
        <v>107</v>
      </c>
      <c r="AI88" s="266">
        <v>117</v>
      </c>
      <c r="AJ88" s="266">
        <v>99</v>
      </c>
      <c r="AK88" s="277">
        <v>125</v>
      </c>
      <c r="AL88" s="277">
        <v>113</v>
      </c>
      <c r="AM88" s="277">
        <v>133</v>
      </c>
      <c r="AN88" s="278">
        <v>114</v>
      </c>
      <c r="AP88" s="424"/>
      <c r="AQ88" s="424"/>
      <c r="AR88" s="424"/>
      <c r="AS88" s="424"/>
      <c r="AT88" s="424"/>
      <c r="AU88" s="424"/>
      <c r="AV88" s="424"/>
      <c r="AW88" s="424"/>
      <c r="AX88" s="105"/>
      <c r="AY88" s="105"/>
      <c r="AZ88" s="105"/>
      <c r="BA88" s="105"/>
    </row>
    <row r="89" spans="1:53">
      <c r="A89" s="368" t="s">
        <v>74</v>
      </c>
      <c r="B89" s="225">
        <v>5</v>
      </c>
      <c r="C89" s="225">
        <v>2</v>
      </c>
      <c r="D89" s="225">
        <v>0</v>
      </c>
      <c r="E89" s="266">
        <v>0</v>
      </c>
      <c r="F89" s="266">
        <v>0</v>
      </c>
      <c r="G89" s="385">
        <v>0</v>
      </c>
      <c r="H89" s="266">
        <v>1</v>
      </c>
      <c r="I89" s="266">
        <v>1</v>
      </c>
      <c r="J89" s="277">
        <v>2</v>
      </c>
      <c r="K89" s="266">
        <v>5</v>
      </c>
      <c r="L89" s="266">
        <v>5</v>
      </c>
      <c r="M89" s="266">
        <v>5</v>
      </c>
      <c r="N89" s="266">
        <v>7</v>
      </c>
      <c r="O89" s="277">
        <v>15</v>
      </c>
      <c r="P89" s="277">
        <v>10</v>
      </c>
      <c r="Q89" s="277">
        <v>9</v>
      </c>
      <c r="R89" s="277">
        <v>21</v>
      </c>
      <c r="S89" s="277">
        <v>20</v>
      </c>
      <c r="T89" s="277">
        <v>17</v>
      </c>
      <c r="U89" s="277">
        <v>15</v>
      </c>
      <c r="V89" s="277">
        <v>27</v>
      </c>
      <c r="W89" s="277">
        <v>24</v>
      </c>
      <c r="X89" s="277">
        <v>23</v>
      </c>
      <c r="Y89" s="277">
        <v>23</v>
      </c>
      <c r="Z89" s="277">
        <v>21</v>
      </c>
      <c r="AA89" s="277">
        <v>24</v>
      </c>
      <c r="AB89" s="277">
        <v>22</v>
      </c>
      <c r="AC89" s="277">
        <v>20</v>
      </c>
      <c r="AD89" s="277">
        <v>21</v>
      </c>
      <c r="AE89" s="277">
        <v>28</v>
      </c>
      <c r="AF89" s="277">
        <v>25</v>
      </c>
      <c r="AG89" s="266">
        <v>19</v>
      </c>
      <c r="AH89" s="266">
        <v>24</v>
      </c>
      <c r="AI89" s="266">
        <v>19</v>
      </c>
      <c r="AJ89" s="266">
        <v>20</v>
      </c>
      <c r="AK89" s="277">
        <v>56</v>
      </c>
      <c r="AL89" s="277">
        <v>18</v>
      </c>
      <c r="AM89" s="277">
        <v>53</v>
      </c>
      <c r="AN89" s="278">
        <v>9</v>
      </c>
      <c r="AP89" s="424"/>
      <c r="AQ89" s="424"/>
      <c r="AR89" s="424"/>
      <c r="AS89" s="424"/>
      <c r="AT89" s="424"/>
      <c r="AU89" s="424"/>
      <c r="AV89" s="424"/>
      <c r="AW89" s="424"/>
      <c r="AX89" s="105"/>
      <c r="AY89" s="105"/>
      <c r="AZ89" s="105"/>
      <c r="BA89" s="105"/>
    </row>
    <row r="90" spans="1:53">
      <c r="A90" s="368" t="s">
        <v>75</v>
      </c>
      <c r="B90" s="225">
        <v>10</v>
      </c>
      <c r="C90" s="225">
        <v>24</v>
      </c>
      <c r="D90" s="225">
        <v>6</v>
      </c>
      <c r="E90" s="266">
        <v>6</v>
      </c>
      <c r="F90" s="266">
        <v>3</v>
      </c>
      <c r="G90" s="266">
        <v>4</v>
      </c>
      <c r="H90" s="266">
        <v>12</v>
      </c>
      <c r="I90" s="266">
        <v>12</v>
      </c>
      <c r="J90" s="277">
        <v>17</v>
      </c>
      <c r="K90" s="266">
        <v>14</v>
      </c>
      <c r="L90" s="266">
        <v>15</v>
      </c>
      <c r="M90" s="266">
        <v>13</v>
      </c>
      <c r="N90" s="266">
        <v>14</v>
      </c>
      <c r="O90" s="277">
        <v>13</v>
      </c>
      <c r="P90" s="277">
        <v>20</v>
      </c>
      <c r="Q90" s="277">
        <v>23</v>
      </c>
      <c r="R90" s="277">
        <v>31</v>
      </c>
      <c r="S90" s="277">
        <v>26</v>
      </c>
      <c r="T90" s="277">
        <v>34</v>
      </c>
      <c r="U90" s="277">
        <v>29</v>
      </c>
      <c r="V90" s="277">
        <v>27</v>
      </c>
      <c r="W90" s="277">
        <v>30</v>
      </c>
      <c r="X90" s="277">
        <v>30</v>
      </c>
      <c r="Y90" s="277">
        <v>30</v>
      </c>
      <c r="Z90" s="277">
        <v>31</v>
      </c>
      <c r="AA90" s="277">
        <v>31</v>
      </c>
      <c r="AB90" s="277">
        <v>30</v>
      </c>
      <c r="AC90" s="277">
        <v>31</v>
      </c>
      <c r="AD90" s="277">
        <v>39</v>
      </c>
      <c r="AE90" s="277">
        <v>29</v>
      </c>
      <c r="AF90" s="277">
        <v>32</v>
      </c>
      <c r="AG90" s="266">
        <v>43</v>
      </c>
      <c r="AH90" s="266">
        <v>31</v>
      </c>
      <c r="AI90" s="266">
        <v>41</v>
      </c>
      <c r="AJ90" s="266">
        <v>40</v>
      </c>
      <c r="AK90" s="277">
        <v>30</v>
      </c>
      <c r="AL90" s="277">
        <v>36</v>
      </c>
      <c r="AM90" s="277">
        <v>33</v>
      </c>
      <c r="AN90" s="278">
        <v>22</v>
      </c>
      <c r="AP90" s="424"/>
      <c r="AQ90" s="424"/>
      <c r="AR90" s="424"/>
      <c r="AS90" s="424"/>
      <c r="AT90" s="424"/>
      <c r="AU90" s="424"/>
      <c r="AV90" s="424"/>
      <c r="AW90" s="424"/>
      <c r="AX90" s="105"/>
      <c r="AY90" s="105"/>
      <c r="AZ90" s="105"/>
      <c r="BA90" s="105"/>
    </row>
    <row r="91" spans="1:53">
      <c r="A91" s="368" t="s">
        <v>77</v>
      </c>
      <c r="B91" s="225">
        <v>7</v>
      </c>
      <c r="C91" s="225">
        <v>8</v>
      </c>
      <c r="D91" s="225">
        <v>0</v>
      </c>
      <c r="E91" s="266">
        <v>4</v>
      </c>
      <c r="F91" s="266">
        <v>0</v>
      </c>
      <c r="G91" s="266">
        <v>1</v>
      </c>
      <c r="H91" s="266">
        <v>0</v>
      </c>
      <c r="I91" s="266">
        <v>0</v>
      </c>
      <c r="J91" s="277">
        <v>0</v>
      </c>
      <c r="K91" s="266">
        <v>10</v>
      </c>
      <c r="L91" s="266">
        <v>1</v>
      </c>
      <c r="M91" s="266">
        <v>14</v>
      </c>
      <c r="N91" s="266">
        <v>14</v>
      </c>
      <c r="O91" s="277">
        <v>7</v>
      </c>
      <c r="P91" s="277">
        <v>4</v>
      </c>
      <c r="Q91" s="277">
        <v>14</v>
      </c>
      <c r="R91" s="277">
        <v>27</v>
      </c>
      <c r="S91" s="277">
        <v>24</v>
      </c>
      <c r="T91" s="277">
        <v>29</v>
      </c>
      <c r="U91" s="277">
        <v>29</v>
      </c>
      <c r="V91" s="277">
        <v>26</v>
      </c>
      <c r="W91" s="277">
        <v>26</v>
      </c>
      <c r="X91" s="277">
        <v>26</v>
      </c>
      <c r="Y91" s="277">
        <v>26</v>
      </c>
      <c r="Z91" s="277">
        <v>26</v>
      </c>
      <c r="AA91" s="277">
        <v>25</v>
      </c>
      <c r="AB91" s="277">
        <v>26</v>
      </c>
      <c r="AC91" s="277">
        <v>20</v>
      </c>
      <c r="AD91" s="277">
        <v>19</v>
      </c>
      <c r="AE91" s="277">
        <v>29</v>
      </c>
      <c r="AF91" s="277">
        <v>26</v>
      </c>
      <c r="AG91" s="266">
        <v>20</v>
      </c>
      <c r="AH91" s="266">
        <v>27</v>
      </c>
      <c r="AI91" s="266">
        <v>33</v>
      </c>
      <c r="AJ91" s="266">
        <v>19</v>
      </c>
      <c r="AK91" s="277">
        <v>19</v>
      </c>
      <c r="AL91" s="277">
        <v>23</v>
      </c>
      <c r="AM91" s="277">
        <v>22</v>
      </c>
      <c r="AN91" s="278">
        <v>62</v>
      </c>
      <c r="AP91" s="424"/>
      <c r="AQ91" s="424"/>
      <c r="AR91" s="424"/>
      <c r="AS91" s="424"/>
      <c r="AT91" s="424"/>
      <c r="AU91" s="424"/>
      <c r="AV91" s="424"/>
      <c r="AW91" s="424"/>
      <c r="AX91" s="105"/>
      <c r="AY91" s="105"/>
      <c r="AZ91" s="105"/>
      <c r="BA91" s="105"/>
    </row>
    <row r="92" spans="1:53" ht="14.5" thickBot="1">
      <c r="A92" s="377" t="s">
        <v>78</v>
      </c>
      <c r="B92" s="403">
        <v>4</v>
      </c>
      <c r="C92" s="403">
        <v>2</v>
      </c>
      <c r="D92" s="403">
        <v>3</v>
      </c>
      <c r="E92" s="404">
        <v>2</v>
      </c>
      <c r="F92" s="404">
        <v>0</v>
      </c>
      <c r="G92" s="404">
        <v>10</v>
      </c>
      <c r="H92" s="404">
        <v>4</v>
      </c>
      <c r="I92" s="404">
        <v>2</v>
      </c>
      <c r="J92" s="408">
        <v>0</v>
      </c>
      <c r="K92" s="404">
        <v>0</v>
      </c>
      <c r="L92" s="404">
        <v>0</v>
      </c>
      <c r="M92" s="404">
        <v>0</v>
      </c>
      <c r="N92" s="404">
        <v>0</v>
      </c>
      <c r="O92" s="408">
        <v>1</v>
      </c>
      <c r="P92" s="408">
        <v>5</v>
      </c>
      <c r="Q92" s="408">
        <v>2</v>
      </c>
      <c r="R92" s="408">
        <v>24</v>
      </c>
      <c r="S92" s="408">
        <v>19</v>
      </c>
      <c r="T92" s="408">
        <v>30</v>
      </c>
      <c r="U92" s="408">
        <v>38</v>
      </c>
      <c r="V92" s="408">
        <v>28</v>
      </c>
      <c r="W92" s="408">
        <v>25</v>
      </c>
      <c r="X92" s="408">
        <v>25</v>
      </c>
      <c r="Y92" s="408">
        <v>25</v>
      </c>
      <c r="Z92" s="239">
        <v>24</v>
      </c>
      <c r="AA92" s="239">
        <v>25</v>
      </c>
      <c r="AB92" s="239">
        <v>23</v>
      </c>
      <c r="AC92" s="408">
        <v>24</v>
      </c>
      <c r="AD92" s="408">
        <v>19</v>
      </c>
      <c r="AE92" s="277">
        <v>26</v>
      </c>
      <c r="AF92" s="277">
        <v>25</v>
      </c>
      <c r="AG92" s="266">
        <v>14</v>
      </c>
      <c r="AH92" s="266">
        <v>25</v>
      </c>
      <c r="AI92" s="266">
        <v>24</v>
      </c>
      <c r="AJ92" s="266">
        <v>20</v>
      </c>
      <c r="AK92" s="277">
        <v>20</v>
      </c>
      <c r="AL92" s="277">
        <v>36</v>
      </c>
      <c r="AM92" s="277">
        <v>25</v>
      </c>
      <c r="AN92" s="278">
        <v>21</v>
      </c>
      <c r="AP92" s="424"/>
      <c r="AQ92" s="424"/>
      <c r="AR92" s="424"/>
      <c r="AS92" s="424"/>
      <c r="AT92" s="424"/>
      <c r="AU92" s="424"/>
      <c r="AV92" s="424"/>
      <c r="AW92" s="424"/>
      <c r="AX92" s="105"/>
      <c r="AY92" s="105"/>
      <c r="AZ92" s="105"/>
      <c r="BA92" s="105"/>
    </row>
    <row r="93" spans="1:53" s="211" customFormat="1">
      <c r="A93" s="651" t="s">
        <v>205</v>
      </c>
      <c r="B93" s="633"/>
      <c r="C93" s="633"/>
      <c r="D93" s="633"/>
      <c r="E93" s="633"/>
      <c r="F93" s="633"/>
      <c r="G93" s="633"/>
      <c r="H93" s="633"/>
      <c r="I93" s="633"/>
      <c r="J93" s="633"/>
      <c r="K93" s="633"/>
      <c r="L93" s="633"/>
      <c r="M93" s="633"/>
      <c r="N93" s="633"/>
      <c r="O93" s="409"/>
      <c r="P93" s="409"/>
      <c r="Q93" s="409"/>
      <c r="R93" s="76"/>
      <c r="S93" s="76"/>
      <c r="T93" s="76"/>
      <c r="U93" s="76"/>
      <c r="V93" s="76"/>
      <c r="W93" s="76"/>
      <c r="X93" s="76"/>
      <c r="Y93" s="76"/>
      <c r="Z93" s="76"/>
      <c r="AA93" s="76"/>
      <c r="AB93" s="76"/>
      <c r="AC93" s="76"/>
      <c r="AD93" s="76"/>
      <c r="AE93" s="412"/>
      <c r="AF93" s="412"/>
      <c r="AG93" s="430"/>
      <c r="AH93" s="430"/>
      <c r="AI93" s="430"/>
      <c r="AJ93" s="430"/>
      <c r="AK93" s="430"/>
      <c r="AL93" s="430"/>
      <c r="AM93" s="430"/>
      <c r="AN93" s="438"/>
      <c r="AX93" s="105"/>
      <c r="AY93" s="105"/>
      <c r="AZ93" s="105"/>
      <c r="BA93" s="105"/>
    </row>
    <row r="94" spans="1:53">
      <c r="A94" s="363" t="s">
        <v>68</v>
      </c>
      <c r="B94" s="227">
        <v>1.2195121951219501</v>
      </c>
      <c r="C94" s="227">
        <v>7.2413793103448301</v>
      </c>
      <c r="D94" s="227">
        <v>-6.25</v>
      </c>
      <c r="E94" s="227">
        <v>0</v>
      </c>
      <c r="F94" s="227">
        <v>14.285714285714301</v>
      </c>
      <c r="G94" s="227">
        <v>4.2553191489361701</v>
      </c>
      <c r="H94" s="227">
        <v>-6.3829787234042596</v>
      </c>
      <c r="I94" s="227">
        <v>11.4942528735632</v>
      </c>
      <c r="J94" s="227">
        <v>2.3529411764705901</v>
      </c>
      <c r="K94" s="227">
        <v>-3.1055900621118</v>
      </c>
      <c r="L94" s="227">
        <v>5.6603773584905701</v>
      </c>
      <c r="M94" s="227">
        <v>7.8651685393258397</v>
      </c>
      <c r="N94" s="227">
        <v>8.9473684210526301</v>
      </c>
      <c r="O94" s="227">
        <v>-2.1505376344085998</v>
      </c>
      <c r="P94" s="227">
        <v>6.4864864864864904</v>
      </c>
      <c r="Q94" s="227">
        <v>0</v>
      </c>
      <c r="R94" s="227">
        <v>3.8732394366197198</v>
      </c>
      <c r="S94" s="227">
        <v>5.28169014084507</v>
      </c>
      <c r="T94" s="227">
        <v>4.1379310344827598</v>
      </c>
      <c r="U94" s="227">
        <v>6.0200668896321101</v>
      </c>
      <c r="V94" s="227">
        <v>7.4576271186440701</v>
      </c>
      <c r="W94" s="227">
        <v>9.7315436241610804</v>
      </c>
      <c r="X94" s="227">
        <v>5</v>
      </c>
      <c r="Y94" s="227">
        <v>10</v>
      </c>
      <c r="Z94" s="227">
        <v>12.3333333333333</v>
      </c>
      <c r="AA94" s="227">
        <v>4.2704626334519604</v>
      </c>
      <c r="AB94" s="227">
        <v>9.6551724137930997</v>
      </c>
      <c r="AC94" s="227">
        <v>1.72413793103448</v>
      </c>
      <c r="AD94" s="227">
        <v>-4.6666666666666696</v>
      </c>
      <c r="AE94" s="227">
        <v>5.8219178082191796</v>
      </c>
      <c r="AF94" s="227">
        <v>-0.338983050847458</v>
      </c>
      <c r="AG94" s="227">
        <v>-5.0847457627118597</v>
      </c>
      <c r="AH94" s="227">
        <v>-3.40136054421769</v>
      </c>
      <c r="AI94" s="227">
        <v>-2.3411371237458201</v>
      </c>
      <c r="AJ94" s="227">
        <v>-10.0334448160535</v>
      </c>
      <c r="AK94" s="227">
        <v>-10.3333333333333</v>
      </c>
      <c r="AL94" s="227">
        <v>0</v>
      </c>
      <c r="AM94" s="227">
        <v>-3.7542662116040999</v>
      </c>
      <c r="AN94" s="246">
        <v>-1.70648464163823</v>
      </c>
      <c r="AP94" s="98"/>
      <c r="AQ94" s="98"/>
      <c r="AR94" s="98"/>
      <c r="AS94" s="98"/>
      <c r="AT94" s="98"/>
      <c r="AU94" s="98"/>
      <c r="AV94" s="98"/>
      <c r="AW94" s="98"/>
      <c r="AX94" s="105"/>
      <c r="AY94" s="105"/>
      <c r="AZ94" s="105"/>
      <c r="BA94" s="105"/>
    </row>
    <row r="95" spans="1:53">
      <c r="A95" s="363" t="s">
        <v>69</v>
      </c>
      <c r="B95" s="227">
        <v>0</v>
      </c>
      <c r="C95" s="227">
        <v>4</v>
      </c>
      <c r="D95" s="227">
        <v>-1.92307692307692</v>
      </c>
      <c r="E95" s="227">
        <v>6.25</v>
      </c>
      <c r="F95" s="227">
        <v>0</v>
      </c>
      <c r="G95" s="227">
        <v>-0.70921985815602795</v>
      </c>
      <c r="H95" s="227">
        <v>-2.1276595744680802</v>
      </c>
      <c r="I95" s="227">
        <v>0</v>
      </c>
      <c r="J95" s="227">
        <v>1.1764705882352899</v>
      </c>
      <c r="K95" s="227">
        <v>-2.4844720496894399</v>
      </c>
      <c r="L95" s="227">
        <v>0.94339622641509402</v>
      </c>
      <c r="M95" s="227">
        <v>0.56179775280898903</v>
      </c>
      <c r="N95" s="227">
        <v>0.52631578947368396</v>
      </c>
      <c r="O95" s="227">
        <v>1.0752688172042999</v>
      </c>
      <c r="P95" s="227">
        <v>2.7027027027027</v>
      </c>
      <c r="Q95" s="227">
        <v>-0.70671378091872805</v>
      </c>
      <c r="R95" s="227">
        <v>2.46478873239437</v>
      </c>
      <c r="S95" s="227">
        <v>7.3943661971830998</v>
      </c>
      <c r="T95" s="227">
        <v>0.34482758620689702</v>
      </c>
      <c r="U95" s="227">
        <v>2.3411371237458201</v>
      </c>
      <c r="V95" s="227">
        <v>4.0677966101694896</v>
      </c>
      <c r="W95" s="227">
        <v>4.3624161073825496</v>
      </c>
      <c r="X95" s="227">
        <v>4.6666666666666696</v>
      </c>
      <c r="Y95" s="227">
        <v>6.6666666666666696</v>
      </c>
      <c r="Z95" s="227">
        <v>4</v>
      </c>
      <c r="AA95" s="227">
        <v>2.1352313167259802</v>
      </c>
      <c r="AB95" s="227">
        <v>2.7586206896551699</v>
      </c>
      <c r="AC95" s="227">
        <v>-0.68965517241379304</v>
      </c>
      <c r="AD95" s="227">
        <v>-6.3333333333333304</v>
      </c>
      <c r="AE95" s="227">
        <v>1.7123287671232901</v>
      </c>
      <c r="AF95" s="227">
        <v>-1.0169491525423699</v>
      </c>
      <c r="AG95" s="227">
        <v>-4.0677966101694896</v>
      </c>
      <c r="AH95" s="227">
        <v>-1.3605442176870699</v>
      </c>
      <c r="AI95" s="227">
        <v>0</v>
      </c>
      <c r="AJ95" s="227">
        <v>-4.0133779264214002</v>
      </c>
      <c r="AK95" s="227">
        <v>-3</v>
      </c>
      <c r="AL95" s="227">
        <v>-1.34228187919463</v>
      </c>
      <c r="AM95" s="227">
        <v>0.68259385665529004</v>
      </c>
      <c r="AN95" s="246">
        <v>-3.0716723549488099</v>
      </c>
      <c r="AP95" s="98"/>
      <c r="AQ95" s="98"/>
      <c r="AR95" s="98"/>
      <c r="AS95" s="98"/>
      <c r="AT95" s="98"/>
      <c r="AU95" s="98"/>
      <c r="AV95" s="98"/>
      <c r="AW95" s="98"/>
      <c r="AX95" s="105"/>
      <c r="AY95" s="105"/>
      <c r="AZ95" s="105"/>
      <c r="BA95" s="105"/>
    </row>
    <row r="96" spans="1:53">
      <c r="A96" s="363" t="s">
        <v>71</v>
      </c>
      <c r="B96" s="227">
        <v>12.1951219512195</v>
      </c>
      <c r="C96" s="227">
        <v>0</v>
      </c>
      <c r="D96" s="227">
        <v>20.3125</v>
      </c>
      <c r="E96" s="227">
        <v>4.1666666666666696</v>
      </c>
      <c r="F96" s="227">
        <v>14.285714285714301</v>
      </c>
      <c r="G96" s="227">
        <v>0</v>
      </c>
      <c r="H96" s="227">
        <v>0</v>
      </c>
      <c r="I96" s="227">
        <v>2.29885057471264</v>
      </c>
      <c r="J96" s="227">
        <v>-8.2352941176470598</v>
      </c>
      <c r="K96" s="227">
        <v>-0.62111801242235998</v>
      </c>
      <c r="L96" s="227">
        <v>9.4339622641509404</v>
      </c>
      <c r="M96" s="227">
        <v>5.0561797752809001</v>
      </c>
      <c r="N96" s="227">
        <v>11.0526315789474</v>
      </c>
      <c r="O96" s="227">
        <v>2.6881720430107499</v>
      </c>
      <c r="P96" s="227">
        <v>7.0270270270270299</v>
      </c>
      <c r="Q96" s="227">
        <v>-2.82685512367491</v>
      </c>
      <c r="R96" s="227">
        <v>1.05633802816901</v>
      </c>
      <c r="S96" s="227">
        <v>4.5774647887323896</v>
      </c>
      <c r="T96" s="227">
        <v>8.9655172413793096</v>
      </c>
      <c r="U96" s="227">
        <v>5.0167224080267596</v>
      </c>
      <c r="V96" s="227">
        <v>3.7288135593220302</v>
      </c>
      <c r="W96" s="227">
        <v>5.7046979865771803</v>
      </c>
      <c r="X96" s="227">
        <v>6.3333333333333304</v>
      </c>
      <c r="Y96" s="227">
        <v>7</v>
      </c>
      <c r="Z96" s="227">
        <v>5.6666666666666696</v>
      </c>
      <c r="AA96" s="227">
        <v>4.2704626334519604</v>
      </c>
      <c r="AB96" s="227">
        <v>4.4827586206896504</v>
      </c>
      <c r="AC96" s="227">
        <v>4.8275862068965498</v>
      </c>
      <c r="AD96" s="227">
        <v>1.3333333333333299</v>
      </c>
      <c r="AE96" s="227">
        <v>2.7397260273972601</v>
      </c>
      <c r="AF96" s="227">
        <v>-2.3728813559322002</v>
      </c>
      <c r="AG96" s="227">
        <v>-7.1186440677966099</v>
      </c>
      <c r="AH96" s="227">
        <v>2.38095238095238</v>
      </c>
      <c r="AI96" s="227">
        <v>-1.33779264214047</v>
      </c>
      <c r="AJ96" s="227">
        <v>-9.3645484949832802</v>
      </c>
      <c r="AK96" s="227">
        <v>-7</v>
      </c>
      <c r="AL96" s="227">
        <v>-2.3489932885906</v>
      </c>
      <c r="AM96" s="227">
        <v>-6.8259385665529004</v>
      </c>
      <c r="AN96" s="246">
        <v>-9.8976109215017107</v>
      </c>
      <c r="AP96" s="98"/>
      <c r="AQ96" s="98"/>
      <c r="AR96" s="98"/>
      <c r="AS96" s="98"/>
      <c r="AT96" s="98"/>
      <c r="AU96" s="98"/>
      <c r="AV96" s="98"/>
      <c r="AW96" s="98"/>
      <c r="AX96" s="105"/>
      <c r="AY96" s="105"/>
      <c r="AZ96" s="105"/>
      <c r="BA96" s="105"/>
    </row>
    <row r="97" spans="1:53" ht="14.5" thickBot="1">
      <c r="A97" s="405" t="s">
        <v>84</v>
      </c>
      <c r="B97" s="239">
        <v>11.788617886178899</v>
      </c>
      <c r="C97" s="239">
        <v>7.5384615384615401</v>
      </c>
      <c r="D97" s="239">
        <v>8.6538461538461497</v>
      </c>
      <c r="E97" s="239">
        <v>0</v>
      </c>
      <c r="F97" s="239">
        <v>21.428571428571399</v>
      </c>
      <c r="G97" s="239">
        <v>-0.913802509547192</v>
      </c>
      <c r="H97" s="239">
        <v>1.88588007736944</v>
      </c>
      <c r="I97" s="239">
        <v>2.29885057471264</v>
      </c>
      <c r="J97" s="239">
        <v>14.509803921568601</v>
      </c>
      <c r="K97" s="239">
        <v>6.3220940550133102</v>
      </c>
      <c r="L97" s="239">
        <v>5.8055152394774998</v>
      </c>
      <c r="M97" s="239">
        <v>35.240040858018403</v>
      </c>
      <c r="N97" s="239">
        <v>18.7253289473684</v>
      </c>
      <c r="O97" s="239">
        <v>-1.7426770485724901</v>
      </c>
      <c r="P97" s="239">
        <v>-2.0615964802011302</v>
      </c>
      <c r="Q97" s="239">
        <v>-0.55289960507171099</v>
      </c>
      <c r="R97" s="239">
        <v>14.084507042253501</v>
      </c>
      <c r="S97" s="239">
        <v>6.3380281690140796</v>
      </c>
      <c r="T97" s="239">
        <v>7.5862068965517198</v>
      </c>
      <c r="U97" s="239">
        <v>6.3545150501672198</v>
      </c>
      <c r="V97" s="239">
        <v>13.2203389830508</v>
      </c>
      <c r="W97" s="239">
        <v>9.7315436241610698</v>
      </c>
      <c r="X97" s="239">
        <v>6.3333333333333304</v>
      </c>
      <c r="Y97" s="239">
        <v>14.3333333333333</v>
      </c>
      <c r="Z97" s="239">
        <v>13</v>
      </c>
      <c r="AA97" s="239">
        <v>7.1174377224199299</v>
      </c>
      <c r="AB97" s="239">
        <v>8.2758620689655196</v>
      </c>
      <c r="AC97" s="239">
        <v>13.448275862069</v>
      </c>
      <c r="AD97" s="239">
        <v>-6.6666666666666696</v>
      </c>
      <c r="AE97" s="239">
        <v>13.3561643835616</v>
      </c>
      <c r="AF97" s="239">
        <v>2.0338983050847501</v>
      </c>
      <c r="AG97" s="239">
        <v>-8.1355932203389791</v>
      </c>
      <c r="AH97" s="239">
        <v>4.0816326530612201</v>
      </c>
      <c r="AI97" s="239">
        <v>13.0434782608696</v>
      </c>
      <c r="AJ97" s="239">
        <v>-15.050167224080299</v>
      </c>
      <c r="AK97" s="239">
        <v>-19.6666666666667</v>
      </c>
      <c r="AL97" s="239">
        <v>-6.3758389261744997</v>
      </c>
      <c r="AM97" s="239">
        <v>-8.5324232081911209</v>
      </c>
      <c r="AN97" s="257">
        <v>-5.11945392491468</v>
      </c>
      <c r="AP97" s="98"/>
      <c r="AQ97" s="98"/>
      <c r="AR97" s="98"/>
      <c r="AS97" s="98"/>
      <c r="AT97" s="98"/>
      <c r="AU97" s="98"/>
      <c r="AV97" s="98"/>
      <c r="AW97" s="98"/>
      <c r="AX97" s="105"/>
      <c r="AY97" s="105"/>
      <c r="AZ97" s="105"/>
      <c r="BA97" s="105"/>
    </row>
    <row r="98" spans="1:53">
      <c r="A98" s="654" t="s">
        <v>206</v>
      </c>
      <c r="B98" s="655"/>
      <c r="C98" s="655"/>
      <c r="D98" s="655"/>
      <c r="E98" s="655"/>
      <c r="F98" s="655"/>
      <c r="G98" s="655"/>
      <c r="H98" s="655"/>
      <c r="I98" s="655"/>
      <c r="J98" s="655"/>
      <c r="K98" s="655"/>
      <c r="L98" s="655"/>
      <c r="M98" s="655"/>
      <c r="N98" s="655"/>
      <c r="O98" s="409"/>
      <c r="P98" s="409"/>
      <c r="Q98" s="409"/>
      <c r="R98" s="76"/>
      <c r="S98" s="76"/>
      <c r="T98" s="76"/>
      <c r="U98" s="76"/>
      <c r="V98" s="76"/>
      <c r="W98" s="76"/>
      <c r="X98" s="76"/>
      <c r="Z98" s="76"/>
      <c r="AA98" s="76"/>
      <c r="AB98" s="76"/>
      <c r="AD98" s="76"/>
      <c r="AE98" s="412"/>
      <c r="AF98" s="412"/>
      <c r="AG98" s="430"/>
      <c r="AH98" s="430"/>
      <c r="AI98" s="430"/>
      <c r="AJ98" s="430"/>
      <c r="AK98" s="430"/>
      <c r="AL98" s="430"/>
      <c r="AM98" s="430"/>
      <c r="AN98" s="438"/>
      <c r="AX98" s="105"/>
      <c r="AY98" s="105"/>
      <c r="AZ98" s="105"/>
      <c r="BA98" s="105"/>
    </row>
    <row r="99" spans="1:53">
      <c r="A99" s="363" t="s">
        <v>68</v>
      </c>
      <c r="B99" s="227">
        <v>9.7560975609756095</v>
      </c>
      <c r="C99" s="227">
        <v>11</v>
      </c>
      <c r="D99" s="227">
        <v>0</v>
      </c>
      <c r="E99" s="227">
        <v>4.1666666666666696</v>
      </c>
      <c r="F99" s="227">
        <v>-14.285714285714301</v>
      </c>
      <c r="G99" s="227">
        <v>3.5460992907801399</v>
      </c>
      <c r="H99" s="227">
        <v>-2.12765957446809</v>
      </c>
      <c r="I99" s="227">
        <v>9.1954022988505706</v>
      </c>
      <c r="J99" s="227">
        <v>1.1764705882352899</v>
      </c>
      <c r="K99" s="227">
        <v>1.24223602484472</v>
      </c>
      <c r="L99" s="227">
        <v>0.94339622641509402</v>
      </c>
      <c r="M99" s="227">
        <v>6.1797752808988804</v>
      </c>
      <c r="N99" s="227">
        <v>6.3157894736842097</v>
      </c>
      <c r="O99" s="227">
        <v>-5.9139784946236604</v>
      </c>
      <c r="P99" s="227">
        <v>-1.08108108108108</v>
      </c>
      <c r="Q99" s="227">
        <v>-0.35335689045936403</v>
      </c>
      <c r="R99" s="227">
        <v>1.40845070422535</v>
      </c>
      <c r="S99" s="227">
        <v>4.5774647887323896</v>
      </c>
      <c r="T99" s="227">
        <v>2.7586206896551699</v>
      </c>
      <c r="U99" s="227">
        <v>3.6789297658862901</v>
      </c>
      <c r="V99" s="227">
        <v>5.42372881355932</v>
      </c>
      <c r="W99" s="227">
        <v>5.7046979865771803</v>
      </c>
      <c r="X99" s="227">
        <v>6.3333333333333304</v>
      </c>
      <c r="Y99" s="227">
        <v>7.6666666666666696</v>
      </c>
      <c r="Z99" s="227">
        <v>10</v>
      </c>
      <c r="AA99" s="227">
        <v>7.4733096085409203</v>
      </c>
      <c r="AB99" s="227">
        <v>2.7586206896551699</v>
      </c>
      <c r="AC99" s="227">
        <v>5.8620689655172402</v>
      </c>
      <c r="AD99" s="227">
        <v>-1</v>
      </c>
      <c r="AE99" s="227">
        <v>0.34246575342465801</v>
      </c>
      <c r="AF99" s="227">
        <v>-2.3728813559322002</v>
      </c>
      <c r="AG99" s="227">
        <v>-2.0338983050847501</v>
      </c>
      <c r="AH99" s="227">
        <v>-1.7006802721088401</v>
      </c>
      <c r="AI99" s="227">
        <v>-4.6822742474916401</v>
      </c>
      <c r="AJ99" s="227">
        <v>-4.6822742474916401</v>
      </c>
      <c r="AK99" s="227">
        <v>-10</v>
      </c>
      <c r="AL99" s="227">
        <v>-3.0201342281879202</v>
      </c>
      <c r="AM99" s="227">
        <v>-1.70648464163823</v>
      </c>
      <c r="AN99" s="246">
        <v>-1.0238907849829399</v>
      </c>
      <c r="AP99" s="98"/>
      <c r="AQ99" s="98"/>
      <c r="AR99" s="98"/>
      <c r="AS99" s="98"/>
      <c r="AT99" s="98"/>
      <c r="AU99" s="98"/>
      <c r="AV99" s="98"/>
      <c r="AW99" s="98"/>
      <c r="AX99" s="105"/>
      <c r="AY99" s="105"/>
      <c r="AZ99" s="105"/>
      <c r="BA99" s="105"/>
    </row>
    <row r="100" spans="1:53">
      <c r="A100" s="363" t="s">
        <v>69</v>
      </c>
      <c r="B100" s="227">
        <v>-8.5365853658536608</v>
      </c>
      <c r="C100" s="227">
        <v>5</v>
      </c>
      <c r="D100" s="227">
        <v>-4.1666666666666696</v>
      </c>
      <c r="E100" s="227">
        <v>0</v>
      </c>
      <c r="F100" s="227">
        <v>0</v>
      </c>
      <c r="G100" s="227">
        <v>0</v>
      </c>
      <c r="H100" s="227">
        <v>-2.1276595744680802</v>
      </c>
      <c r="I100" s="227">
        <v>2.29885057471264</v>
      </c>
      <c r="J100" s="227">
        <v>2.3529411764705901</v>
      </c>
      <c r="K100" s="227">
        <v>-1.24223602484472</v>
      </c>
      <c r="L100" s="227">
        <v>0.94339622641509402</v>
      </c>
      <c r="M100" s="227">
        <v>0.56179775280898903</v>
      </c>
      <c r="N100" s="227">
        <v>0.52631578947368396</v>
      </c>
      <c r="O100" s="227">
        <v>0.53763440860215095</v>
      </c>
      <c r="P100" s="227">
        <v>1.6216216216216199</v>
      </c>
      <c r="Q100" s="227">
        <v>0.35335689045936403</v>
      </c>
      <c r="R100" s="227">
        <v>-0.352112676056338</v>
      </c>
      <c r="S100" s="227">
        <v>2.8169014084507</v>
      </c>
      <c r="T100" s="227">
        <v>-1.3793103448275901</v>
      </c>
      <c r="U100" s="227">
        <v>2.0066889632107001</v>
      </c>
      <c r="V100" s="227">
        <v>0.338983050847458</v>
      </c>
      <c r="W100" s="227">
        <v>2.0134228187919501</v>
      </c>
      <c r="X100" s="227">
        <v>-1.6666666666666701</v>
      </c>
      <c r="Y100" s="227">
        <v>3</v>
      </c>
      <c r="Z100" s="227">
        <v>0</v>
      </c>
      <c r="AA100" s="227">
        <v>0.35587188612099602</v>
      </c>
      <c r="AB100" s="227">
        <v>0</v>
      </c>
      <c r="AC100" s="227">
        <v>-1.0344827586206899</v>
      </c>
      <c r="AD100" s="227">
        <v>-0.66666666666666696</v>
      </c>
      <c r="AE100" s="227">
        <v>-3.0821917808219199</v>
      </c>
      <c r="AF100" s="227">
        <v>-0.338983050847458</v>
      </c>
      <c r="AG100" s="227">
        <v>1.0169491525423699</v>
      </c>
      <c r="AH100" s="227">
        <v>-4.0816326530612201</v>
      </c>
      <c r="AI100" s="227">
        <v>-1.6722408026755899</v>
      </c>
      <c r="AJ100" s="227">
        <v>-1.0033444816053501</v>
      </c>
      <c r="AK100" s="227">
        <v>-1.6666666666666701</v>
      </c>
      <c r="AL100" s="227">
        <v>0.33557046979865801</v>
      </c>
      <c r="AM100" s="227">
        <v>-2.3890784982935198</v>
      </c>
      <c r="AN100" s="246">
        <v>-3.4129692832764502</v>
      </c>
      <c r="AP100" s="98"/>
      <c r="AQ100" s="98"/>
      <c r="AR100" s="98"/>
      <c r="AS100" s="98"/>
      <c r="AT100" s="98"/>
      <c r="AU100" s="98"/>
      <c r="AV100" s="98"/>
      <c r="AW100" s="98"/>
      <c r="AX100" s="105"/>
      <c r="AY100" s="105"/>
      <c r="AZ100" s="105"/>
      <c r="BA100" s="105"/>
    </row>
    <row r="101" spans="1:53">
      <c r="A101" s="363" t="s">
        <v>71</v>
      </c>
      <c r="B101" s="227">
        <v>6.0975609756097597</v>
      </c>
      <c r="C101" s="227">
        <v>3</v>
      </c>
      <c r="D101" s="227">
        <v>8.3333333333333304</v>
      </c>
      <c r="E101" s="227">
        <v>2.0833333333333299</v>
      </c>
      <c r="F101" s="227">
        <v>-2.8571428571428599</v>
      </c>
      <c r="G101" s="227">
        <v>6.3829787234042596</v>
      </c>
      <c r="H101" s="227">
        <v>2.6382978723404298</v>
      </c>
      <c r="I101" s="227">
        <v>1.14942528735632</v>
      </c>
      <c r="J101" s="227">
        <v>4.7058823529411802</v>
      </c>
      <c r="K101" s="227">
        <v>6.8322981366459601</v>
      </c>
      <c r="L101" s="227">
        <v>11.320754716981099</v>
      </c>
      <c r="M101" s="227">
        <v>5.6179775280898898</v>
      </c>
      <c r="N101" s="227">
        <v>8.9473684210526301</v>
      </c>
      <c r="O101" s="227">
        <v>3.2258064516128999</v>
      </c>
      <c r="P101" s="227">
        <v>8.1081081081081106</v>
      </c>
      <c r="Q101" s="227">
        <v>4.9469964664311004</v>
      </c>
      <c r="R101" s="227">
        <v>2.8169014084507</v>
      </c>
      <c r="S101" s="227">
        <v>4.2253521126760596</v>
      </c>
      <c r="T101" s="227">
        <v>4.8275862068965498</v>
      </c>
      <c r="U101" s="227">
        <v>6.0200668896321101</v>
      </c>
      <c r="V101" s="227">
        <v>6.1016949152542397</v>
      </c>
      <c r="W101" s="227">
        <v>4.0268456375838904</v>
      </c>
      <c r="X101" s="227">
        <v>3.6666666666666701</v>
      </c>
      <c r="Y101" s="227">
        <v>5.6666666666666696</v>
      </c>
      <c r="Z101" s="227">
        <v>3.6666666666666701</v>
      </c>
      <c r="AA101" s="227">
        <v>7.4733096085409301</v>
      </c>
      <c r="AB101" s="227">
        <v>0.34482758620689702</v>
      </c>
      <c r="AC101" s="227">
        <v>4.8275862068965498</v>
      </c>
      <c r="AD101" s="227">
        <v>1.6666666666666701</v>
      </c>
      <c r="AE101" s="227">
        <v>4.10958904109589</v>
      </c>
      <c r="AF101" s="227">
        <v>-1.6949152542372901</v>
      </c>
      <c r="AG101" s="227">
        <v>-3.0508474576271198</v>
      </c>
      <c r="AH101" s="227">
        <v>-1.0204081632653099</v>
      </c>
      <c r="AI101" s="227">
        <v>-2.3411371237458201</v>
      </c>
      <c r="AJ101" s="227">
        <v>-9.3645484949832802</v>
      </c>
      <c r="AK101" s="227">
        <v>-6.3333333333333304</v>
      </c>
      <c r="AL101" s="227">
        <v>-1.6778523489932899</v>
      </c>
      <c r="AM101" s="227">
        <v>-4.7781569965870299</v>
      </c>
      <c r="AN101" s="246">
        <v>0.68259385665529004</v>
      </c>
      <c r="AP101" s="98"/>
      <c r="AQ101" s="98"/>
      <c r="AR101" s="98"/>
      <c r="AS101" s="98"/>
      <c r="AT101" s="98"/>
      <c r="AU101" s="98"/>
      <c r="AV101" s="98"/>
      <c r="AW101" s="98"/>
      <c r="AX101" s="105"/>
      <c r="AY101" s="105"/>
      <c r="AZ101" s="105"/>
      <c r="BA101" s="105"/>
    </row>
    <row r="102" spans="1:53" ht="14.5" thickBot="1">
      <c r="A102" s="405" t="s">
        <v>84</v>
      </c>
      <c r="B102" s="239">
        <v>6.3722258844210096</v>
      </c>
      <c r="C102" s="239">
        <v>12.510638297872299</v>
      </c>
      <c r="D102" s="239">
        <v>-4.1624999999999996</v>
      </c>
      <c r="E102" s="239">
        <v>-12.5</v>
      </c>
      <c r="F102" s="239">
        <v>2.8714285714285701</v>
      </c>
      <c r="G102" s="239">
        <v>10.9656301145663</v>
      </c>
      <c r="H102" s="239">
        <v>4.2998065764023199</v>
      </c>
      <c r="I102" s="239">
        <v>-6.8965517241379297</v>
      </c>
      <c r="J102" s="239">
        <v>0</v>
      </c>
      <c r="K102" s="239">
        <v>3.7932564330079899</v>
      </c>
      <c r="L102" s="239">
        <v>10.1596516690856</v>
      </c>
      <c r="M102" s="239">
        <v>12.257405515832501</v>
      </c>
      <c r="N102" s="239">
        <v>17.097039473684202</v>
      </c>
      <c r="O102" s="239">
        <v>-1.7426770485724901</v>
      </c>
      <c r="P102" s="239">
        <v>7.2155876807039601</v>
      </c>
      <c r="Q102" s="239">
        <v>1.10579921014342</v>
      </c>
      <c r="R102" s="239">
        <v>6.3380281690140796</v>
      </c>
      <c r="S102" s="239">
        <v>8.0985915492957794</v>
      </c>
      <c r="T102" s="239">
        <v>2.7586206896551699</v>
      </c>
      <c r="U102" s="239">
        <v>7.3578595317725703</v>
      </c>
      <c r="V102" s="239">
        <v>9.15254237288136</v>
      </c>
      <c r="W102" s="239">
        <v>5.3691275167785202</v>
      </c>
      <c r="X102" s="239">
        <v>7.3333333333333304</v>
      </c>
      <c r="Y102" s="239">
        <v>8</v>
      </c>
      <c r="Z102" s="239">
        <v>9.3333333333333304</v>
      </c>
      <c r="AA102" s="239">
        <v>6.04982206405694</v>
      </c>
      <c r="AB102" s="239">
        <v>10.3448275862069</v>
      </c>
      <c r="AC102" s="239">
        <v>4.8275862068965498</v>
      </c>
      <c r="AD102" s="239">
        <v>7</v>
      </c>
      <c r="AE102" s="239">
        <v>1.7123287671232901</v>
      </c>
      <c r="AF102" s="239">
        <v>1.6949152542372901</v>
      </c>
      <c r="AG102" s="239">
        <v>-1.35593220338983</v>
      </c>
      <c r="AH102" s="239">
        <v>-2.72108843537415</v>
      </c>
      <c r="AI102" s="239">
        <v>5.3511705685618702</v>
      </c>
      <c r="AJ102" s="239">
        <v>-2.0066889632107001</v>
      </c>
      <c r="AK102" s="239">
        <v>-15</v>
      </c>
      <c r="AL102" s="239">
        <v>-4.3624161073825496</v>
      </c>
      <c r="AM102" s="239">
        <v>-5.8020477815699696</v>
      </c>
      <c r="AN102" s="257">
        <v>-6.4846416382252601</v>
      </c>
      <c r="AP102" s="98"/>
      <c r="AQ102" s="98"/>
      <c r="AR102" s="98"/>
      <c r="AS102" s="98"/>
      <c r="AT102" s="98"/>
      <c r="AU102" s="98"/>
      <c r="AV102" s="98"/>
      <c r="AW102" s="98"/>
      <c r="AX102" s="105"/>
      <c r="AY102" s="105"/>
      <c r="AZ102" s="105"/>
      <c r="BA102" s="105"/>
    </row>
    <row r="103" spans="1:53">
      <c r="A103" s="274" t="s">
        <v>173</v>
      </c>
      <c r="O103" s="225"/>
      <c r="P103" s="225"/>
      <c r="Q103" s="225"/>
      <c r="AG103" s="266"/>
      <c r="AH103" s="266"/>
      <c r="AI103" s="266"/>
      <c r="AJ103" s="266"/>
      <c r="AK103" s="266"/>
      <c r="AL103" s="266"/>
      <c r="AM103" s="266"/>
      <c r="AN103" s="266"/>
    </row>
    <row r="104" spans="1:53">
      <c r="M104" s="213"/>
    </row>
    <row r="105" spans="1:53">
      <c r="A105" s="57"/>
      <c r="M105" s="213"/>
    </row>
    <row r="106" spans="1:53">
      <c r="B106" s="98"/>
      <c r="C106" s="98"/>
      <c r="E106" s="98"/>
      <c r="F106" s="98"/>
      <c r="G106" s="98"/>
      <c r="H106" s="98"/>
      <c r="I106" s="98"/>
      <c r="J106" s="98"/>
      <c r="K106" s="98"/>
      <c r="L106" s="431"/>
      <c r="M106" s="432"/>
      <c r="N106" s="431"/>
      <c r="O106" s="364"/>
      <c r="P106" s="364"/>
      <c r="Q106" s="364"/>
      <c r="R106" s="98"/>
      <c r="S106" s="98"/>
      <c r="T106" s="98"/>
      <c r="U106" s="98"/>
      <c r="V106" s="98"/>
      <c r="W106" s="98"/>
      <c r="X106" s="98"/>
      <c r="Y106" s="276"/>
      <c r="Z106" s="98"/>
      <c r="AC106" s="276"/>
      <c r="AD106" s="98"/>
    </row>
    <row r="107" spans="1:53">
      <c r="B107" s="98"/>
      <c r="C107" s="98"/>
      <c r="E107" s="98"/>
      <c r="F107" s="98"/>
      <c r="G107" s="98"/>
      <c r="H107" s="98"/>
      <c r="I107" s="98"/>
      <c r="J107" s="98"/>
      <c r="K107" s="98"/>
      <c r="L107" s="431"/>
      <c r="M107" s="432"/>
      <c r="N107" s="431"/>
      <c r="O107" s="364"/>
      <c r="P107" s="364"/>
      <c r="Q107" s="364"/>
      <c r="R107" s="98"/>
      <c r="S107" s="98"/>
      <c r="T107" s="98"/>
      <c r="U107" s="98"/>
      <c r="V107" s="98"/>
      <c r="W107" s="98"/>
      <c r="X107" s="98"/>
      <c r="Y107" s="276"/>
      <c r="Z107" s="98"/>
      <c r="AC107" s="276"/>
      <c r="AD107" s="98"/>
    </row>
    <row r="108" spans="1:53">
      <c r="B108" s="98"/>
      <c r="C108" s="98"/>
      <c r="E108" s="98"/>
      <c r="F108" s="98"/>
      <c r="G108" s="98"/>
      <c r="H108" s="98"/>
      <c r="I108" s="98"/>
      <c r="J108" s="98"/>
      <c r="K108" s="98"/>
      <c r="L108" s="431"/>
      <c r="M108" s="432"/>
      <c r="N108" s="431"/>
      <c r="O108" s="364"/>
      <c r="P108" s="364"/>
      <c r="Q108" s="364"/>
      <c r="R108" s="98"/>
      <c r="S108" s="98"/>
      <c r="T108" s="98"/>
      <c r="U108" s="98"/>
      <c r="V108" s="98"/>
      <c r="W108" s="98"/>
      <c r="X108" s="98"/>
      <c r="Y108" s="276"/>
      <c r="Z108" s="98"/>
      <c r="AC108" s="276"/>
      <c r="AD108" s="98"/>
    </row>
    <row r="109" spans="1:53">
      <c r="B109" s="98"/>
      <c r="C109" s="98"/>
      <c r="E109" s="98"/>
      <c r="F109" s="98"/>
      <c r="G109" s="98"/>
      <c r="H109" s="98"/>
      <c r="I109" s="98"/>
      <c r="J109" s="98"/>
      <c r="K109" s="98"/>
      <c r="L109" s="431"/>
      <c r="M109" s="432"/>
      <c r="N109" s="431"/>
      <c r="O109" s="364"/>
      <c r="P109" s="364"/>
      <c r="Q109" s="364"/>
      <c r="R109" s="98"/>
      <c r="S109" s="98"/>
      <c r="T109" s="98"/>
      <c r="U109" s="98"/>
      <c r="V109" s="98"/>
      <c r="W109" s="98"/>
      <c r="X109" s="98"/>
      <c r="Y109" s="276"/>
      <c r="Z109" s="98"/>
      <c r="AC109" s="276"/>
      <c r="AD109" s="98"/>
    </row>
    <row r="110" spans="1:53">
      <c r="B110" s="98"/>
      <c r="C110" s="98"/>
      <c r="D110" s="98"/>
      <c r="E110" s="98"/>
      <c r="F110" s="98"/>
      <c r="G110" s="98"/>
      <c r="H110" s="98"/>
    </row>
    <row r="111" spans="1:53">
      <c r="B111" s="98"/>
      <c r="C111" s="98"/>
      <c r="D111" s="98"/>
      <c r="E111" s="98"/>
      <c r="F111" s="98"/>
      <c r="G111" s="98"/>
      <c r="H111" s="98"/>
      <c r="O111" s="225"/>
      <c r="P111" s="225"/>
      <c r="Q111" s="225"/>
    </row>
    <row r="112" spans="1:53">
      <c r="B112" s="98"/>
      <c r="C112" s="98"/>
      <c r="D112" s="98"/>
      <c r="E112" s="98"/>
      <c r="F112" s="98"/>
      <c r="G112" s="98"/>
      <c r="H112" s="98"/>
      <c r="O112" s="225"/>
      <c r="P112" s="225"/>
      <c r="Q112" s="225"/>
    </row>
    <row r="113" spans="2:17">
      <c r="B113" s="98"/>
      <c r="C113" s="98"/>
      <c r="D113" s="98"/>
      <c r="E113" s="98"/>
      <c r="F113" s="98"/>
      <c r="G113" s="98"/>
      <c r="H113" s="98"/>
      <c r="O113" s="225"/>
      <c r="P113" s="225"/>
      <c r="Q113" s="225"/>
    </row>
    <row r="114" spans="2:17">
      <c r="O114" s="225"/>
      <c r="P114" s="225"/>
      <c r="Q114" s="225"/>
    </row>
    <row r="115" spans="2:17">
      <c r="O115" s="225"/>
      <c r="P115" s="225"/>
      <c r="Q115" s="225"/>
    </row>
    <row r="116" spans="2:17">
      <c r="O116" s="225"/>
      <c r="P116" s="225"/>
      <c r="Q116" s="225"/>
    </row>
    <row r="117" spans="2:17">
      <c r="O117" s="225"/>
      <c r="P117" s="225"/>
      <c r="Q117" s="225"/>
    </row>
    <row r="118" spans="2:17">
      <c r="O118" s="225"/>
      <c r="P118" s="225"/>
      <c r="Q118" s="225"/>
    </row>
    <row r="119" spans="2:17">
      <c r="O119" s="225"/>
      <c r="P119" s="225"/>
      <c r="Q119" s="225"/>
    </row>
    <row r="120" spans="2:17">
      <c r="O120" s="225"/>
      <c r="P120" s="225"/>
      <c r="Q120" s="225"/>
    </row>
    <row r="121" spans="2:17">
      <c r="O121" s="225"/>
      <c r="P121" s="225"/>
      <c r="Q121" s="225"/>
    </row>
    <row r="122" spans="2:17">
      <c r="O122" s="225"/>
      <c r="P122" s="225"/>
      <c r="Q122" s="225"/>
    </row>
    <row r="123" spans="2:17">
      <c r="O123" s="225"/>
      <c r="P123" s="225"/>
      <c r="Q123" s="225"/>
    </row>
    <row r="124" spans="2:17">
      <c r="O124" s="225"/>
      <c r="P124" s="225"/>
      <c r="Q124" s="225"/>
    </row>
  </sheetData>
  <mergeCells count="26">
    <mergeCell ref="U3:X3"/>
    <mergeCell ref="Y3:AB3"/>
    <mergeCell ref="AC3:AF3"/>
    <mergeCell ref="AG3:AJ3"/>
    <mergeCell ref="AK3:AN3"/>
    <mergeCell ref="A93:N93"/>
    <mergeCell ref="A98:N98"/>
    <mergeCell ref="A40:N40"/>
    <mergeCell ref="A43:N43"/>
    <mergeCell ref="A52:N52"/>
    <mergeCell ref="A65:N65"/>
    <mergeCell ref="A69:N69"/>
    <mergeCell ref="Q3:T3"/>
    <mergeCell ref="A3:A4"/>
    <mergeCell ref="A73:N73"/>
    <mergeCell ref="A78:N78"/>
    <mergeCell ref="A83:N83"/>
    <mergeCell ref="A5:N5"/>
    <mergeCell ref="A11:N11"/>
    <mergeCell ref="A20:N20"/>
    <mergeCell ref="A29:N29"/>
    <mergeCell ref="A34:N34"/>
    <mergeCell ref="B3:D3"/>
    <mergeCell ref="E3:H3"/>
    <mergeCell ref="I3:L3"/>
    <mergeCell ref="M3:P3"/>
  </mergeCells>
  <hyperlinks>
    <hyperlink ref="A1" location="Menu!A1" display="Return to Menu" xr:uid="{00000000-0004-0000-0600-000000000000}"/>
  </hyperlinks>
  <printOptions horizontalCentered="1" verticalCentered="1"/>
  <pageMargins left="0.7" right="0.7" top="0.75" bottom="0.75" header="0.3" footer="0.3"/>
  <pageSetup paperSize="9" scale="47" fitToWidth="2" fitToHeight="2" orientation="landscape" r:id="rId1"/>
  <headerFooter alignWithMargins="0"/>
  <rowBreaks count="1" manualBreakCount="1">
    <brk id="51" max="40" man="1"/>
  </rowBreaks>
  <colBreaks count="1" manualBreakCount="1">
    <brk id="24" max="10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A105"/>
  <sheetViews>
    <sheetView view="pageBreakPreview" zoomScale="90" zoomScaleNormal="100" zoomScaleSheetLayoutView="90" workbookViewId="0">
      <pane xSplit="1" ySplit="5" topLeftCell="M83" activePane="bottomRight" state="frozen"/>
      <selection pane="topRight"/>
      <selection pane="bottomLeft"/>
      <selection pane="bottomRight" activeCell="AB90" sqref="AB90"/>
    </sheetView>
  </sheetViews>
  <sheetFormatPr defaultColWidth="9.1796875" defaultRowHeight="14"/>
  <cols>
    <col min="1" max="1" width="43.7265625" style="75" customWidth="1"/>
    <col min="2" max="2" width="13.1796875" style="75" customWidth="1"/>
    <col min="3" max="4" width="9.1796875" style="75" customWidth="1"/>
    <col min="5" max="5" width="9.1796875" style="75"/>
    <col min="6" max="12" width="9.1796875" style="75" customWidth="1"/>
    <col min="13" max="13" width="9.1796875" style="75"/>
    <col min="14" max="14" width="9.1796875" style="213"/>
    <col min="15" max="24" width="9.1796875" style="75"/>
    <col min="25" max="25" width="9.1796875" style="76"/>
    <col min="26" max="28" width="9.1796875" style="75"/>
    <col min="29" max="29" width="9.1796875" style="76"/>
    <col min="30" max="16384" width="9.1796875" style="75"/>
  </cols>
  <sheetData>
    <row r="1" spans="1:53" ht="26">
      <c r="A1" s="2" t="s">
        <v>41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217"/>
      <c r="O1" s="77"/>
      <c r="P1" s="77"/>
      <c r="Q1" s="77"/>
      <c r="R1" s="77"/>
      <c r="S1" s="77"/>
      <c r="T1" s="77"/>
      <c r="U1" s="77"/>
      <c r="V1" s="77"/>
      <c r="W1" s="77"/>
      <c r="X1" s="77"/>
    </row>
    <row r="2" spans="1:53" s="211" customFormat="1" ht="17.5">
      <c r="A2" s="16" t="s">
        <v>218</v>
      </c>
      <c r="B2" s="78"/>
      <c r="C2" s="78"/>
      <c r="D2" s="78"/>
      <c r="E2" s="78"/>
      <c r="F2" s="78"/>
      <c r="G2" s="78"/>
      <c r="H2" s="78"/>
      <c r="I2" s="78"/>
      <c r="J2" s="78"/>
      <c r="K2" s="220"/>
      <c r="L2" s="220"/>
      <c r="M2" s="220"/>
      <c r="N2" s="220"/>
      <c r="O2" s="379"/>
      <c r="P2" s="379"/>
      <c r="Q2" s="379"/>
      <c r="R2" s="379"/>
      <c r="S2" s="388"/>
      <c r="T2" s="388"/>
      <c r="U2" s="388"/>
      <c r="V2" s="388"/>
      <c r="W2" s="388"/>
      <c r="X2" s="388"/>
      <c r="Y2" s="244"/>
      <c r="AC2" s="244"/>
    </row>
    <row r="3" spans="1:53" s="210" customFormat="1" ht="15.75" customHeight="1">
      <c r="A3" s="649"/>
      <c r="B3" s="643">
        <v>2008</v>
      </c>
      <c r="C3" s="644"/>
      <c r="D3" s="645"/>
      <c r="E3" s="643">
        <v>2009</v>
      </c>
      <c r="F3" s="644"/>
      <c r="G3" s="644"/>
      <c r="H3" s="645"/>
      <c r="I3" s="643">
        <v>2010</v>
      </c>
      <c r="J3" s="646"/>
      <c r="K3" s="646"/>
      <c r="L3" s="646"/>
      <c r="M3" s="643">
        <v>2011</v>
      </c>
      <c r="N3" s="644"/>
      <c r="O3" s="644"/>
      <c r="P3" s="645"/>
      <c r="Q3" s="643">
        <v>2012</v>
      </c>
      <c r="R3" s="644"/>
      <c r="S3" s="644"/>
      <c r="T3" s="645"/>
      <c r="U3" s="643">
        <v>2013</v>
      </c>
      <c r="V3" s="644"/>
      <c r="W3" s="644"/>
      <c r="X3" s="645"/>
      <c r="Y3" s="643">
        <v>2014</v>
      </c>
      <c r="Z3" s="644"/>
      <c r="AA3" s="644"/>
      <c r="AB3" s="645"/>
      <c r="AC3" s="643">
        <v>2015</v>
      </c>
      <c r="AD3" s="644"/>
      <c r="AE3" s="644"/>
      <c r="AF3" s="645"/>
      <c r="AG3" s="643">
        <v>2016</v>
      </c>
      <c r="AH3" s="644"/>
      <c r="AI3" s="644"/>
      <c r="AJ3" s="645"/>
      <c r="AK3" s="643">
        <v>2017</v>
      </c>
      <c r="AL3" s="644"/>
      <c r="AM3" s="644"/>
      <c r="AN3" s="645"/>
    </row>
    <row r="4" spans="1:53" s="210" customFormat="1" ht="15.75" customHeight="1" thickBot="1">
      <c r="A4" s="650"/>
      <c r="B4" s="22" t="s">
        <v>44</v>
      </c>
      <c r="C4" s="23" t="s">
        <v>45</v>
      </c>
      <c r="D4" s="46" t="s">
        <v>46</v>
      </c>
      <c r="E4" s="22" t="s">
        <v>47</v>
      </c>
      <c r="F4" s="23" t="s">
        <v>44</v>
      </c>
      <c r="G4" s="23" t="s">
        <v>45</v>
      </c>
      <c r="H4" s="46" t="s">
        <v>46</v>
      </c>
      <c r="I4" s="22" t="s">
        <v>47</v>
      </c>
      <c r="J4" s="23" t="s">
        <v>44</v>
      </c>
      <c r="K4" s="380" t="s">
        <v>45</v>
      </c>
      <c r="L4" s="23" t="s">
        <v>46</v>
      </c>
      <c r="M4" s="25" t="s">
        <v>47</v>
      </c>
      <c r="N4" s="25" t="s">
        <v>44</v>
      </c>
      <c r="O4" s="25" t="s">
        <v>45</v>
      </c>
      <c r="P4" s="25" t="s">
        <v>46</v>
      </c>
      <c r="Q4" s="25" t="s">
        <v>47</v>
      </c>
      <c r="R4" s="25" t="s">
        <v>44</v>
      </c>
      <c r="S4" s="25" t="s">
        <v>45</v>
      </c>
      <c r="T4" s="25" t="s">
        <v>46</v>
      </c>
      <c r="U4" s="25" t="s">
        <v>47</v>
      </c>
      <c r="V4" s="25" t="s">
        <v>44</v>
      </c>
      <c r="W4" s="25" t="s">
        <v>45</v>
      </c>
      <c r="X4" s="22" t="s">
        <v>46</v>
      </c>
      <c r="Y4" s="25" t="s">
        <v>47</v>
      </c>
      <c r="Z4" s="25" t="s">
        <v>44</v>
      </c>
      <c r="AA4" s="25" t="s">
        <v>45</v>
      </c>
      <c r="AB4" s="22" t="s">
        <v>46</v>
      </c>
      <c r="AC4" s="25" t="s">
        <v>47</v>
      </c>
      <c r="AD4" s="25" t="s">
        <v>44</v>
      </c>
      <c r="AE4" s="25" t="s">
        <v>45</v>
      </c>
      <c r="AF4" s="22" t="s">
        <v>46</v>
      </c>
      <c r="AG4" s="25" t="s">
        <v>47</v>
      </c>
      <c r="AH4" s="25" t="s">
        <v>44</v>
      </c>
      <c r="AI4" s="25" t="s">
        <v>45</v>
      </c>
      <c r="AJ4" s="22" t="s">
        <v>46</v>
      </c>
      <c r="AK4" s="25" t="s">
        <v>47</v>
      </c>
      <c r="AL4" s="25" t="s">
        <v>44</v>
      </c>
      <c r="AM4" s="25" t="s">
        <v>45</v>
      </c>
      <c r="AN4" s="25" t="s">
        <v>46</v>
      </c>
    </row>
    <row r="5" spans="1:53" s="211" customFormat="1">
      <c r="A5" s="654" t="s">
        <v>61</v>
      </c>
      <c r="B5" s="655"/>
      <c r="C5" s="655"/>
      <c r="D5" s="655"/>
      <c r="E5" s="655"/>
      <c r="F5" s="655"/>
      <c r="G5" s="655"/>
      <c r="H5" s="655"/>
      <c r="I5" s="655"/>
      <c r="J5" s="655"/>
      <c r="K5" s="655"/>
      <c r="L5" s="655"/>
      <c r="M5" s="655"/>
      <c r="N5" s="655"/>
      <c r="O5" s="266"/>
      <c r="P5" s="266"/>
      <c r="Q5" s="266"/>
      <c r="R5" s="266"/>
      <c r="S5" s="266"/>
      <c r="T5" s="430"/>
      <c r="U5" s="430"/>
      <c r="V5" s="266"/>
      <c r="W5" s="266"/>
      <c r="X5" s="266"/>
      <c r="Y5" s="266"/>
      <c r="Z5" s="266"/>
      <c r="AA5" s="266"/>
      <c r="AB5" s="266"/>
      <c r="AC5" s="266"/>
      <c r="AD5" s="266"/>
      <c r="AE5" s="266"/>
      <c r="AF5" s="266"/>
      <c r="AG5" s="244"/>
      <c r="AH5" s="244"/>
      <c r="AI5" s="244"/>
      <c r="AJ5" s="244"/>
      <c r="AK5" s="244"/>
      <c r="AL5" s="244"/>
      <c r="AM5" s="244"/>
      <c r="AN5" s="255"/>
    </row>
    <row r="6" spans="1:53">
      <c r="A6" s="223" t="s">
        <v>62</v>
      </c>
      <c r="B6" s="225"/>
      <c r="C6" s="225"/>
      <c r="D6" s="225"/>
      <c r="E6" s="225"/>
      <c r="F6" s="225"/>
      <c r="G6" s="225"/>
      <c r="H6" s="225"/>
      <c r="I6" s="225"/>
      <c r="J6" s="225"/>
      <c r="K6" s="227"/>
      <c r="L6" s="225"/>
      <c r="M6" s="225"/>
      <c r="N6" s="225"/>
      <c r="O6" s="266"/>
      <c r="P6" s="266"/>
      <c r="Q6" s="266"/>
      <c r="R6" s="266"/>
      <c r="S6" s="266"/>
      <c r="T6" s="266"/>
      <c r="U6" s="266"/>
      <c r="V6" s="266"/>
      <c r="W6" s="266"/>
      <c r="X6" s="266"/>
      <c r="Y6" s="266"/>
      <c r="Z6" s="266"/>
      <c r="AA6" s="266"/>
      <c r="AB6" s="266"/>
      <c r="AC6" s="266"/>
      <c r="AD6" s="266"/>
      <c r="AE6" s="266"/>
      <c r="AF6" s="266"/>
      <c r="AG6" s="76"/>
      <c r="AH6" s="76"/>
      <c r="AI6" s="76"/>
      <c r="AJ6" s="76"/>
      <c r="AK6" s="76"/>
      <c r="AL6" s="76"/>
      <c r="AM6" s="76"/>
      <c r="AN6" s="256"/>
    </row>
    <row r="7" spans="1:53">
      <c r="A7" s="340" t="s">
        <v>63</v>
      </c>
      <c r="B7" s="225"/>
      <c r="C7" s="225"/>
      <c r="D7" s="225"/>
      <c r="E7" s="266"/>
      <c r="F7" s="266"/>
      <c r="G7" s="266"/>
      <c r="H7" s="266"/>
      <c r="I7" s="266"/>
      <c r="J7" s="331"/>
      <c r="K7" s="227"/>
      <c r="L7" s="266"/>
      <c r="M7" s="266"/>
      <c r="N7" s="266"/>
      <c r="O7" s="266"/>
      <c r="P7" s="266"/>
      <c r="Q7" s="266"/>
      <c r="R7" s="266"/>
      <c r="S7" s="266"/>
      <c r="T7" s="266"/>
      <c r="U7" s="266"/>
      <c r="V7" s="266"/>
      <c r="W7" s="266"/>
      <c r="X7" s="266"/>
      <c r="Y7" s="266"/>
      <c r="Z7" s="266"/>
      <c r="AA7" s="266"/>
      <c r="AB7" s="266"/>
      <c r="AC7" s="266"/>
      <c r="AD7" s="266"/>
      <c r="AE7" s="266"/>
      <c r="AF7" s="266"/>
      <c r="AG7" s="76"/>
      <c r="AH7" s="76"/>
      <c r="AI7" s="76"/>
      <c r="AJ7" s="76"/>
      <c r="AK7" s="76"/>
      <c r="AL7" s="76"/>
      <c r="AM7" s="76"/>
      <c r="AN7" s="256"/>
    </row>
    <row r="8" spans="1:53">
      <c r="A8" s="361" t="s">
        <v>219</v>
      </c>
      <c r="B8" s="362">
        <v>8.4745762711864394</v>
      </c>
      <c r="C8" s="362">
        <v>9</v>
      </c>
      <c r="D8" s="225">
        <v>-25.4</v>
      </c>
      <c r="E8" s="266">
        <v>-19.7</v>
      </c>
      <c r="F8" s="266">
        <v>-2.5</v>
      </c>
      <c r="G8" s="227">
        <v>-14.0350877192982</v>
      </c>
      <c r="H8" s="227">
        <v>8.5858585858585901</v>
      </c>
      <c r="I8" s="266">
        <v>-4.7</v>
      </c>
      <c r="J8" s="381">
        <v>-4.5999999999999996</v>
      </c>
      <c r="K8" s="227">
        <v>14.3</v>
      </c>
      <c r="L8" s="382">
        <v>8.0985915492957794</v>
      </c>
      <c r="M8" s="382">
        <v>31.3</v>
      </c>
      <c r="N8" s="266">
        <v>40.6</v>
      </c>
      <c r="O8" s="227">
        <v>11.5</v>
      </c>
      <c r="P8" s="227">
        <v>28.4</v>
      </c>
      <c r="Q8" s="227">
        <v>18.600000000000001</v>
      </c>
      <c r="R8" s="227">
        <v>13.4</v>
      </c>
      <c r="S8" s="227">
        <v>10.1</v>
      </c>
      <c r="T8" s="227">
        <v>12.5</v>
      </c>
      <c r="U8" s="227">
        <v>17.899999999999999</v>
      </c>
      <c r="V8" s="266">
        <v>14.3</v>
      </c>
      <c r="W8" s="266">
        <v>14.5</v>
      </c>
      <c r="X8" s="227">
        <v>9.5959595959596005</v>
      </c>
      <c r="Y8" s="227">
        <v>20.854271356783901</v>
      </c>
      <c r="Z8" s="227">
        <v>17</v>
      </c>
      <c r="AA8" s="227">
        <v>17.0426065162907</v>
      </c>
      <c r="AB8" s="227">
        <v>8.25</v>
      </c>
      <c r="AC8" s="227">
        <v>-5.5555555555555598</v>
      </c>
      <c r="AD8" s="227">
        <v>8.5427135678391899</v>
      </c>
      <c r="AE8" s="227">
        <v>6.75</v>
      </c>
      <c r="AF8" s="227">
        <v>13.1313131313131</v>
      </c>
      <c r="AG8" s="276">
        <v>-10.443864229765</v>
      </c>
      <c r="AH8" s="276">
        <v>-14.4638403990025</v>
      </c>
      <c r="AI8" s="276">
        <v>-26.7676767676768</v>
      </c>
      <c r="AJ8" s="276">
        <v>-27.7777777777778</v>
      </c>
      <c r="AK8" s="276">
        <v>-33.9195979899498</v>
      </c>
      <c r="AL8" s="276">
        <v>4.4155844155844202</v>
      </c>
      <c r="AM8" s="276">
        <v>-8.25</v>
      </c>
      <c r="AN8" s="330">
        <v>12.596401028277601</v>
      </c>
      <c r="AP8" s="98"/>
      <c r="AQ8" s="98"/>
      <c r="AR8" s="98"/>
      <c r="AS8" s="98"/>
      <c r="AT8" s="98"/>
      <c r="AU8" s="98"/>
      <c r="AV8" s="98"/>
      <c r="AW8" s="98"/>
      <c r="AX8" s="105"/>
      <c r="AY8" s="105"/>
      <c r="AZ8" s="105"/>
      <c r="BA8" s="105"/>
    </row>
    <row r="9" spans="1:53">
      <c r="A9" s="340" t="s">
        <v>65</v>
      </c>
      <c r="B9" s="362"/>
      <c r="C9" s="362"/>
      <c r="D9" s="225"/>
      <c r="E9" s="266"/>
      <c r="F9" s="266"/>
      <c r="G9" s="227"/>
      <c r="H9" s="266"/>
      <c r="I9" s="266"/>
      <c r="J9" s="381"/>
      <c r="K9" s="227"/>
      <c r="L9" s="382"/>
      <c r="M9" s="382"/>
      <c r="N9" s="266"/>
      <c r="O9" s="227"/>
      <c r="P9" s="227"/>
      <c r="Q9" s="227"/>
      <c r="R9" s="227"/>
      <c r="S9" s="227"/>
      <c r="T9" s="227"/>
      <c r="U9" s="266"/>
      <c r="V9" s="266"/>
      <c r="W9" s="266"/>
      <c r="X9" s="227"/>
      <c r="Y9" s="227"/>
      <c r="Z9" s="227"/>
      <c r="AA9" s="227"/>
      <c r="AB9" s="227"/>
      <c r="AC9" s="227"/>
      <c r="AD9" s="227"/>
      <c r="AE9" s="227"/>
      <c r="AF9" s="227"/>
      <c r="AG9" s="276"/>
      <c r="AH9" s="276"/>
      <c r="AI9" s="276"/>
      <c r="AJ9" s="276"/>
      <c r="AK9" s="276"/>
      <c r="AL9" s="276"/>
      <c r="AM9" s="276"/>
      <c r="AN9" s="330"/>
      <c r="AP9" s="98"/>
      <c r="AQ9" s="98"/>
      <c r="AR9" s="98"/>
      <c r="AS9" s="98"/>
      <c r="AT9" s="98"/>
      <c r="AU9" s="98"/>
      <c r="AV9" s="98"/>
      <c r="AW9" s="98"/>
    </row>
    <row r="10" spans="1:53">
      <c r="A10" s="361" t="s">
        <v>219</v>
      </c>
      <c r="B10" s="362">
        <v>46.440677966101703</v>
      </c>
      <c r="C10" s="362">
        <v>55.1</v>
      </c>
      <c r="D10" s="225">
        <v>31.5</v>
      </c>
      <c r="E10" s="266">
        <v>30.1</v>
      </c>
      <c r="F10" s="266">
        <v>42.2</v>
      </c>
      <c r="G10" s="227">
        <v>44.7368421052632</v>
      </c>
      <c r="H10" s="227">
        <v>53.535353535353501</v>
      </c>
      <c r="I10" s="266">
        <v>9.5</v>
      </c>
      <c r="J10" s="381">
        <v>40.5</v>
      </c>
      <c r="K10" s="227">
        <v>57.7</v>
      </c>
      <c r="L10" s="382">
        <v>48.9</v>
      </c>
      <c r="M10" s="382">
        <v>61.6</v>
      </c>
      <c r="N10" s="266">
        <v>70.3</v>
      </c>
      <c r="O10" s="227">
        <v>67.099999999999994</v>
      </c>
      <c r="P10" s="227">
        <v>69.599999999999994</v>
      </c>
      <c r="Q10" s="227">
        <v>65</v>
      </c>
      <c r="R10" s="227">
        <v>53.8</v>
      </c>
      <c r="S10" s="227">
        <v>52.9</v>
      </c>
      <c r="T10" s="227">
        <v>48.3</v>
      </c>
      <c r="U10" s="227">
        <v>49.5</v>
      </c>
      <c r="V10" s="227">
        <v>43.1</v>
      </c>
      <c r="W10" s="227">
        <v>56.7</v>
      </c>
      <c r="X10" s="227">
        <v>50.252525252525203</v>
      </c>
      <c r="Y10" s="227">
        <v>57.035175879397002</v>
      </c>
      <c r="Z10" s="227">
        <v>58</v>
      </c>
      <c r="AA10" s="227">
        <v>56.641604010025098</v>
      </c>
      <c r="AB10" s="227">
        <v>43.21608040201</v>
      </c>
      <c r="AC10" s="227">
        <v>27.341772151898699</v>
      </c>
      <c r="AD10" s="227">
        <v>54.773869346733697</v>
      </c>
      <c r="AE10" s="227">
        <v>59.045226130653298</v>
      </c>
      <c r="AF10" s="227">
        <v>61.1111111111111</v>
      </c>
      <c r="AG10" s="276">
        <v>51.578947368420998</v>
      </c>
      <c r="AH10" s="276">
        <v>48.628428927680801</v>
      </c>
      <c r="AI10" s="276">
        <v>41.161616161616202</v>
      </c>
      <c r="AJ10" s="276">
        <v>35.858585858585897</v>
      </c>
      <c r="AK10" s="276">
        <v>33.9195979899498</v>
      </c>
      <c r="AL10" s="276">
        <v>52.727272727272698</v>
      </c>
      <c r="AM10" s="276">
        <v>46.5</v>
      </c>
      <c r="AN10" s="330">
        <v>59.1259640102828</v>
      </c>
      <c r="AP10" s="98"/>
      <c r="AQ10" s="98"/>
      <c r="AR10" s="98"/>
      <c r="AS10" s="98"/>
      <c r="AT10" s="98"/>
      <c r="AU10" s="98"/>
      <c r="AV10" s="98"/>
      <c r="AW10" s="98"/>
      <c r="AX10" s="105"/>
      <c r="AY10" s="105"/>
      <c r="AZ10" s="105"/>
      <c r="BA10" s="105"/>
    </row>
    <row r="11" spans="1:53" s="211" customFormat="1">
      <c r="A11" s="651" t="s">
        <v>67</v>
      </c>
      <c r="B11" s="633"/>
      <c r="C11" s="633"/>
      <c r="D11" s="633"/>
      <c r="E11" s="633"/>
      <c r="F11" s="633"/>
      <c r="G11" s="633"/>
      <c r="H11" s="633"/>
      <c r="I11" s="633"/>
      <c r="J11" s="633"/>
      <c r="K11" s="633"/>
      <c r="L11" s="633"/>
      <c r="M11" s="633"/>
      <c r="N11" s="633"/>
      <c r="O11" s="383"/>
      <c r="P11" s="383"/>
      <c r="Q11" s="383"/>
      <c r="R11" s="383"/>
      <c r="S11" s="383"/>
      <c r="T11" s="383"/>
      <c r="U11" s="391"/>
      <c r="V11" s="391"/>
      <c r="W11" s="391"/>
      <c r="X11" s="383"/>
      <c r="Y11" s="383"/>
      <c r="Z11" s="383"/>
      <c r="AA11" s="383"/>
      <c r="AB11" s="383"/>
      <c r="AC11" s="383"/>
      <c r="AD11" s="383"/>
      <c r="AE11" s="383"/>
      <c r="AF11" s="383"/>
      <c r="AG11" s="393"/>
      <c r="AH11" s="393"/>
      <c r="AI11" s="393"/>
      <c r="AJ11" s="393"/>
      <c r="AK11" s="393"/>
      <c r="AL11" s="393"/>
      <c r="AM11" s="393"/>
      <c r="AN11" s="394"/>
      <c r="AP11" s="395"/>
      <c r="AQ11" s="395"/>
      <c r="AR11" s="395"/>
      <c r="AS11" s="395"/>
      <c r="AT11" s="395"/>
      <c r="AU11" s="395"/>
      <c r="AV11" s="395"/>
      <c r="AW11" s="395"/>
      <c r="AX11" s="105"/>
      <c r="AY11" s="105"/>
      <c r="AZ11" s="105"/>
      <c r="BA11" s="105"/>
    </row>
    <row r="12" spans="1:53">
      <c r="A12" s="363" t="s">
        <v>68</v>
      </c>
      <c r="B12" s="364">
        <v>13.8888888888889</v>
      </c>
      <c r="C12" s="364">
        <v>5.1282051282051198</v>
      </c>
      <c r="D12" s="365">
        <v>-37.5</v>
      </c>
      <c r="E12" s="366">
        <v>-32.894736842105303</v>
      </c>
      <c r="F12" s="366">
        <v>-14.5161290322581</v>
      </c>
      <c r="G12" s="227">
        <v>-24.050632911392398</v>
      </c>
      <c r="H12" s="227">
        <v>-3.8461538461538498</v>
      </c>
      <c r="I12" s="381">
        <v>-15.094339622641501</v>
      </c>
      <c r="J12" s="381">
        <v>8.3333333333333393</v>
      </c>
      <c r="K12" s="227">
        <v>29.577464788732399</v>
      </c>
      <c r="L12" s="227">
        <v>13.5135135135135</v>
      </c>
      <c r="M12" s="227">
        <v>43.3734939759036</v>
      </c>
      <c r="N12" s="366">
        <v>45.2631578947368</v>
      </c>
      <c r="O12" s="227">
        <v>40</v>
      </c>
      <c r="P12" s="227">
        <v>7.1428571428571397</v>
      </c>
      <c r="Q12" s="227">
        <v>17.808219178082201</v>
      </c>
      <c r="R12" s="227">
        <v>12.1495327102804</v>
      </c>
      <c r="S12" s="227">
        <v>7.6190476190476204</v>
      </c>
      <c r="T12" s="227">
        <v>9.4017094017094003</v>
      </c>
      <c r="U12" s="227">
        <v>18.269230769230798</v>
      </c>
      <c r="V12" s="227">
        <v>17.796610169491501</v>
      </c>
      <c r="W12" s="227">
        <v>14.5299145299145</v>
      </c>
      <c r="X12" s="227">
        <v>10.4347826086957</v>
      </c>
      <c r="Y12" s="227">
        <v>21.008403361344499</v>
      </c>
      <c r="Z12" s="227">
        <v>10.655737704918</v>
      </c>
      <c r="AA12" s="227">
        <v>13.157894736842101</v>
      </c>
      <c r="AB12" s="227">
        <v>14.6551724137931</v>
      </c>
      <c r="AC12" s="227">
        <v>4.9180327868852496</v>
      </c>
      <c r="AD12" s="227">
        <v>-1.6806722689075599</v>
      </c>
      <c r="AE12" s="227">
        <v>11.304347826087</v>
      </c>
      <c r="AF12" s="227">
        <v>9.0090090090090094</v>
      </c>
      <c r="AG12" s="276">
        <v>-14.5631067961165</v>
      </c>
      <c r="AH12" s="276">
        <v>-12.5</v>
      </c>
      <c r="AI12" s="276">
        <v>-31.132075471698101</v>
      </c>
      <c r="AJ12" s="276">
        <v>-17.094017094017101</v>
      </c>
      <c r="AK12" s="276">
        <v>-33.057851239669397</v>
      </c>
      <c r="AL12" s="276">
        <v>-2.2058823529411802</v>
      </c>
      <c r="AM12" s="276">
        <v>-8.8709677419354804</v>
      </c>
      <c r="AN12" s="330">
        <v>16.793893129771</v>
      </c>
      <c r="AP12" s="98"/>
      <c r="AQ12" s="98"/>
      <c r="AR12" s="98"/>
      <c r="AS12" s="98"/>
      <c r="AT12" s="98"/>
      <c r="AU12" s="98"/>
      <c r="AV12" s="98"/>
      <c r="AW12" s="98"/>
      <c r="AX12" s="105"/>
      <c r="AY12" s="105"/>
      <c r="AZ12" s="105"/>
      <c r="BA12" s="105"/>
    </row>
    <row r="13" spans="1:53">
      <c r="A13" s="367" t="s">
        <v>69</v>
      </c>
      <c r="B13" s="364">
        <v>-7.4074074074074003</v>
      </c>
      <c r="C13" s="364">
        <v>56.521739130434803</v>
      </c>
      <c r="D13" s="365">
        <v>-28.571428571428601</v>
      </c>
      <c r="E13" s="366">
        <v>-44.4444444444444</v>
      </c>
      <c r="F13" s="366">
        <v>-25</v>
      </c>
      <c r="G13" s="227">
        <v>-15.384615384615399</v>
      </c>
      <c r="H13" s="227">
        <v>44.4444444444444</v>
      </c>
      <c r="I13" s="381">
        <v>16.6666666666667</v>
      </c>
      <c r="J13" s="381">
        <v>-2.5641025641025701</v>
      </c>
      <c r="K13" s="227">
        <v>30</v>
      </c>
      <c r="L13" s="227">
        <v>-13.3333333333333</v>
      </c>
      <c r="M13" s="227">
        <v>30.769230769230798</v>
      </c>
      <c r="N13" s="366">
        <v>36.363636363636402</v>
      </c>
      <c r="O13" s="227">
        <v>-3.75</v>
      </c>
      <c r="P13" s="227">
        <v>20.212765957446798</v>
      </c>
      <c r="Q13" s="227">
        <v>6.25</v>
      </c>
      <c r="R13" s="227">
        <v>31.914893617021299</v>
      </c>
      <c r="S13" s="227">
        <v>0</v>
      </c>
      <c r="T13" s="227">
        <v>8.3333333333333304</v>
      </c>
      <c r="U13" s="227">
        <v>17.647058823529399</v>
      </c>
      <c r="V13" s="227">
        <v>30.952380952380999</v>
      </c>
      <c r="W13" s="227">
        <v>21.951219512195099</v>
      </c>
      <c r="X13" s="227">
        <v>11.363636363636401</v>
      </c>
      <c r="Y13" s="227">
        <v>40.909090909090899</v>
      </c>
      <c r="Z13" s="227">
        <v>19.047619047619001</v>
      </c>
      <c r="AA13" s="227">
        <v>20.5128205128205</v>
      </c>
      <c r="AB13" s="227">
        <v>0</v>
      </c>
      <c r="AC13" s="227">
        <v>-20.5128205128205</v>
      </c>
      <c r="AD13" s="227">
        <v>30.5555555555556</v>
      </c>
      <c r="AE13" s="227">
        <v>-20.689655172413801</v>
      </c>
      <c r="AF13" s="227">
        <v>-2.9411764705882399</v>
      </c>
      <c r="AG13" s="276">
        <v>-8.3333333333333304</v>
      </c>
      <c r="AH13" s="276">
        <v>-33.3333333333333</v>
      </c>
      <c r="AI13" s="276">
        <v>-25.806451612903199</v>
      </c>
      <c r="AJ13" s="276">
        <v>-42.105263157894697</v>
      </c>
      <c r="AK13" s="276">
        <v>-51.724137931034498</v>
      </c>
      <c r="AL13" s="276">
        <v>-14.285714285714301</v>
      </c>
      <c r="AM13" s="276">
        <v>-14.634146341463399</v>
      </c>
      <c r="AN13" s="330">
        <v>-5.71428571428571</v>
      </c>
      <c r="AP13" s="98"/>
      <c r="AQ13" s="98"/>
      <c r="AR13" s="98"/>
      <c r="AS13" s="98"/>
      <c r="AT13" s="98"/>
      <c r="AU13" s="98"/>
      <c r="AV13" s="98"/>
      <c r="AW13" s="98"/>
      <c r="AX13" s="105"/>
      <c r="AY13" s="105"/>
      <c r="AZ13" s="105"/>
      <c r="BA13" s="105"/>
    </row>
    <row r="14" spans="1:53">
      <c r="A14" s="367" t="s">
        <v>71</v>
      </c>
      <c r="B14" s="364">
        <v>-4.7619047619047601</v>
      </c>
      <c r="C14" s="364">
        <v>0</v>
      </c>
      <c r="D14" s="365">
        <v>-5.7692307692307701</v>
      </c>
      <c r="E14" s="366">
        <v>-18.367346938775501</v>
      </c>
      <c r="F14" s="366">
        <v>8</v>
      </c>
      <c r="G14" s="227">
        <v>14.893617021276601</v>
      </c>
      <c r="H14" s="227">
        <v>-6.8181818181818299</v>
      </c>
      <c r="I14" s="381">
        <v>-19.565217391304301</v>
      </c>
      <c r="J14" s="381">
        <v>-12.0689655172414</v>
      </c>
      <c r="K14" s="227">
        <v>-3.79746835443038</v>
      </c>
      <c r="L14" s="227">
        <v>8.9887640449438209</v>
      </c>
      <c r="M14" s="227">
        <v>22.0779220779221</v>
      </c>
      <c r="N14" s="366">
        <v>39.080459770114899</v>
      </c>
      <c r="O14" s="227">
        <v>1.51515151515152</v>
      </c>
      <c r="P14" s="227">
        <v>20.8955223880597</v>
      </c>
      <c r="Q14" s="227">
        <v>14.4329896907216</v>
      </c>
      <c r="R14" s="227">
        <v>13.3333333333333</v>
      </c>
      <c r="S14" s="227">
        <v>9.2783505154639201</v>
      </c>
      <c r="T14" s="227">
        <v>7.0707070707070701</v>
      </c>
      <c r="U14" s="227">
        <v>8.6956521739130395</v>
      </c>
      <c r="V14" s="227">
        <v>5.8823529411764701</v>
      </c>
      <c r="W14" s="227">
        <v>6</v>
      </c>
      <c r="X14" s="227">
        <v>0.92592592592592604</v>
      </c>
      <c r="Y14" s="227">
        <v>24.509803921568601</v>
      </c>
      <c r="Z14" s="227">
        <v>25</v>
      </c>
      <c r="AA14" s="227">
        <v>15.254237288135601</v>
      </c>
      <c r="AB14" s="227">
        <v>10.714285714285699</v>
      </c>
      <c r="AC14" s="227">
        <v>-8.7719298245614006</v>
      </c>
      <c r="AD14" s="227">
        <v>11.7117117117117</v>
      </c>
      <c r="AE14" s="227">
        <v>5.7851239669421499</v>
      </c>
      <c r="AF14" s="227">
        <v>16.296296296296301</v>
      </c>
      <c r="AG14" s="276">
        <v>-20.183486238532101</v>
      </c>
      <c r="AH14" s="276">
        <v>-13.3333333333333</v>
      </c>
      <c r="AI14" s="276">
        <v>-20.689655172413801</v>
      </c>
      <c r="AJ14" s="276">
        <v>-30.088495575221199</v>
      </c>
      <c r="AK14" s="276">
        <v>-25.6410256410256</v>
      </c>
      <c r="AL14" s="276">
        <v>8.4210526315789505</v>
      </c>
      <c r="AM14" s="276">
        <v>-8.5714285714285694</v>
      </c>
      <c r="AN14" s="330">
        <v>15.3061224489796</v>
      </c>
      <c r="AP14" s="98"/>
      <c r="AQ14" s="98"/>
      <c r="AR14" s="98"/>
      <c r="AS14" s="98"/>
      <c r="AT14" s="98"/>
      <c r="AU14" s="98"/>
      <c r="AV14" s="98"/>
      <c r="AW14" s="98"/>
      <c r="AX14" s="105"/>
      <c r="AY14" s="105"/>
      <c r="AZ14" s="105"/>
      <c r="BA14" s="105"/>
    </row>
    <row r="15" spans="1:53">
      <c r="A15" s="367" t="s">
        <v>73</v>
      </c>
      <c r="B15" s="364">
        <v>9.1954022988505706</v>
      </c>
      <c r="C15" s="364">
        <v>-8.3333333333333304</v>
      </c>
      <c r="D15" s="365">
        <v>-41.176470588235297</v>
      </c>
      <c r="E15" s="366">
        <v>-18.181818181818201</v>
      </c>
      <c r="F15" s="366">
        <v>5.1724137931034502</v>
      </c>
      <c r="G15" s="227">
        <v>-23.404255319148898</v>
      </c>
      <c r="H15" s="227">
        <v>16.981132075471699</v>
      </c>
      <c r="I15" s="381">
        <v>15.789473684210501</v>
      </c>
      <c r="J15" s="381">
        <v>0</v>
      </c>
      <c r="K15" s="227">
        <v>8</v>
      </c>
      <c r="L15" s="227">
        <v>0</v>
      </c>
      <c r="M15" s="227">
        <v>33.846153846153797</v>
      </c>
      <c r="N15" s="366">
        <v>35.9375</v>
      </c>
      <c r="O15" s="227">
        <v>30</v>
      </c>
      <c r="P15" s="227">
        <v>50</v>
      </c>
      <c r="Q15" s="227">
        <v>23.9583333333333</v>
      </c>
      <c r="R15" s="81">
        <v>8.3333333333333304</v>
      </c>
      <c r="S15" s="227">
        <v>16.030534351145</v>
      </c>
      <c r="T15" s="227">
        <v>25</v>
      </c>
      <c r="U15" s="227">
        <v>22.891566265060199</v>
      </c>
      <c r="V15" s="81">
        <v>12.408759124087601</v>
      </c>
      <c r="W15" s="81">
        <v>18.439716312056699</v>
      </c>
      <c r="X15" s="81">
        <v>15.503875968992199</v>
      </c>
      <c r="Y15" s="227">
        <v>11.278195488721799</v>
      </c>
      <c r="Z15" s="81">
        <v>16.176470588235301</v>
      </c>
      <c r="AA15" s="81">
        <v>21.09375</v>
      </c>
      <c r="AB15" s="81">
        <v>3.0534351145038201</v>
      </c>
      <c r="AC15" s="227">
        <v>-8.2644628099173492</v>
      </c>
      <c r="AD15" s="81">
        <v>9.0909090909090899</v>
      </c>
      <c r="AE15" s="81">
        <v>9.6296296296296298</v>
      </c>
      <c r="AF15" s="81">
        <v>18.1034482758621</v>
      </c>
      <c r="AG15" s="276">
        <v>0</v>
      </c>
      <c r="AH15" s="276">
        <v>-11.6279069767442</v>
      </c>
      <c r="AI15" s="276">
        <v>-28.671328671328698</v>
      </c>
      <c r="AJ15" s="276">
        <v>-31.25</v>
      </c>
      <c r="AK15" s="276">
        <v>-38.167938931297698</v>
      </c>
      <c r="AL15" s="276">
        <v>12.698412698412699</v>
      </c>
      <c r="AM15" s="276">
        <v>-5.3846153846153904</v>
      </c>
      <c r="AN15" s="330">
        <v>11.2</v>
      </c>
      <c r="AP15" s="98"/>
      <c r="AQ15" s="98"/>
      <c r="AR15" s="98"/>
      <c r="AS15" s="98"/>
      <c r="AT15" s="98"/>
      <c r="AU15" s="98"/>
      <c r="AV15" s="98"/>
      <c r="AW15" s="98"/>
      <c r="AX15" s="105"/>
      <c r="AY15" s="105"/>
      <c r="AZ15" s="105"/>
      <c r="BA15" s="105"/>
    </row>
    <row r="16" spans="1:53">
      <c r="A16" s="368" t="s">
        <v>74</v>
      </c>
      <c r="B16" s="364">
        <v>100</v>
      </c>
      <c r="C16" s="364">
        <v>0</v>
      </c>
      <c r="D16" s="365">
        <v>-100</v>
      </c>
      <c r="E16" s="366">
        <v>-100</v>
      </c>
      <c r="F16" s="366">
        <v>0</v>
      </c>
      <c r="G16" s="227">
        <v>-33.3333333333333</v>
      </c>
      <c r="H16" s="227">
        <v>20</v>
      </c>
      <c r="I16" s="381">
        <v>0</v>
      </c>
      <c r="J16" s="381">
        <v>14.285714285714301</v>
      </c>
      <c r="K16" s="227">
        <v>60</v>
      </c>
      <c r="L16" s="227">
        <v>33.3333333333333</v>
      </c>
      <c r="M16" s="227">
        <v>40</v>
      </c>
      <c r="N16" s="366">
        <v>64.285714285714306</v>
      </c>
      <c r="O16" s="227">
        <v>23.076923076923102</v>
      </c>
      <c r="P16" s="227">
        <v>41.176470588235297</v>
      </c>
      <c r="Q16" s="227">
        <v>-25</v>
      </c>
      <c r="R16" s="227">
        <v>42.857142857142897</v>
      </c>
      <c r="S16" s="227">
        <v>40</v>
      </c>
      <c r="T16" s="227">
        <v>46.428571428571402</v>
      </c>
      <c r="U16" s="227">
        <v>25.925925925925899</v>
      </c>
      <c r="V16" s="227">
        <v>47.619047619047599</v>
      </c>
      <c r="W16" s="227">
        <v>53.488372093023301</v>
      </c>
      <c r="X16" s="227">
        <v>57.575757575757599</v>
      </c>
      <c r="Y16" s="227">
        <v>51.282051282051299</v>
      </c>
      <c r="Z16" s="227">
        <v>30.434782608695699</v>
      </c>
      <c r="AA16" s="227">
        <v>26.6666666666667</v>
      </c>
      <c r="AB16" s="227">
        <v>26.315789473684202</v>
      </c>
      <c r="AC16" s="227">
        <v>6.25</v>
      </c>
      <c r="AD16" s="227">
        <v>54.545454545454497</v>
      </c>
      <c r="AE16" s="227">
        <v>52.631578947368403</v>
      </c>
      <c r="AF16" s="227">
        <v>-5.5555555555555598</v>
      </c>
      <c r="AG16" s="276">
        <v>0</v>
      </c>
      <c r="AH16" s="276">
        <v>-19.047619047619001</v>
      </c>
      <c r="AI16" s="276">
        <v>-34.615384615384599</v>
      </c>
      <c r="AJ16" s="276">
        <v>-11.764705882352899</v>
      </c>
      <c r="AK16" s="276">
        <v>-48</v>
      </c>
      <c r="AL16" s="276">
        <v>30.434782608695699</v>
      </c>
      <c r="AM16" s="276">
        <v>20</v>
      </c>
      <c r="AN16" s="330">
        <v>6.25</v>
      </c>
      <c r="AP16" s="98"/>
      <c r="AQ16" s="98"/>
      <c r="AR16" s="98"/>
      <c r="AS16" s="98"/>
      <c r="AT16" s="98"/>
      <c r="AU16" s="98"/>
      <c r="AV16" s="98"/>
      <c r="AW16" s="98"/>
      <c r="AX16" s="105"/>
      <c r="AY16" s="105"/>
      <c r="AZ16" s="105"/>
      <c r="BA16" s="105"/>
    </row>
    <row r="17" spans="1:53">
      <c r="A17" s="368" t="s">
        <v>75</v>
      </c>
      <c r="B17" s="364">
        <v>8.3333333333333393</v>
      </c>
      <c r="C17" s="364">
        <v>-37.5</v>
      </c>
      <c r="D17" s="365">
        <v>-40</v>
      </c>
      <c r="E17" s="366">
        <v>-18.181818181818201</v>
      </c>
      <c r="F17" s="366">
        <v>-16.6666666666667</v>
      </c>
      <c r="G17" s="227">
        <v>-11.764705882352899</v>
      </c>
      <c r="H17" s="227">
        <v>6.25</v>
      </c>
      <c r="I17" s="381">
        <v>-37.5</v>
      </c>
      <c r="J17" s="381">
        <v>-25</v>
      </c>
      <c r="K17" s="227">
        <v>4.5454545454545503</v>
      </c>
      <c r="L17" s="227">
        <v>4.7619047619047601</v>
      </c>
      <c r="M17" s="227">
        <v>27.7777777777778</v>
      </c>
      <c r="N17" s="366">
        <v>41.176470588235297</v>
      </c>
      <c r="O17" s="227">
        <v>40</v>
      </c>
      <c r="P17" s="227">
        <v>50</v>
      </c>
      <c r="Q17" s="227">
        <v>35.4838709677419</v>
      </c>
      <c r="R17" s="227">
        <v>-12.5</v>
      </c>
      <c r="S17" s="227">
        <v>10.526315789473699</v>
      </c>
      <c r="T17" s="227">
        <v>61.1111111111111</v>
      </c>
      <c r="U17" s="227">
        <v>23.636363636363601</v>
      </c>
      <c r="V17" s="227">
        <v>-4.1666666666666696</v>
      </c>
      <c r="W17" s="227">
        <v>6.25</v>
      </c>
      <c r="X17" s="227">
        <v>5.1282051282051304</v>
      </c>
      <c r="Y17" s="227">
        <v>-2.38095238095238</v>
      </c>
      <c r="Z17" s="227">
        <v>-6.8181818181818201</v>
      </c>
      <c r="AA17" s="227">
        <v>30.952380952380999</v>
      </c>
      <c r="AB17" s="227">
        <v>-20.588235294117599</v>
      </c>
      <c r="AC17" s="227">
        <v>-18.421052631578899</v>
      </c>
      <c r="AD17" s="227">
        <v>-9.375</v>
      </c>
      <c r="AE17" s="227">
        <v>-6.8965517241379297</v>
      </c>
      <c r="AF17" s="227">
        <v>14.285714285714301</v>
      </c>
      <c r="AG17" s="276">
        <v>-17.3913043478261</v>
      </c>
      <c r="AH17" s="276">
        <v>-44.117647058823501</v>
      </c>
      <c r="AI17" s="276">
        <v>-52.941176470588204</v>
      </c>
      <c r="AJ17" s="276">
        <v>-28.571428571428601</v>
      </c>
      <c r="AK17" s="276">
        <v>-41.379310344827601</v>
      </c>
      <c r="AL17" s="276">
        <v>-19.230769230769202</v>
      </c>
      <c r="AM17" s="276">
        <v>-3.2258064516128999</v>
      </c>
      <c r="AN17" s="330">
        <v>7.4074074074074101</v>
      </c>
      <c r="AP17" s="98"/>
      <c r="AQ17" s="98"/>
      <c r="AR17" s="98"/>
      <c r="AS17" s="98"/>
      <c r="AT17" s="98"/>
      <c r="AU17" s="98"/>
      <c r="AV17" s="98"/>
      <c r="AW17" s="98"/>
      <c r="AX17" s="105"/>
      <c r="AY17" s="105"/>
      <c r="AZ17" s="105"/>
      <c r="BA17" s="105"/>
    </row>
    <row r="18" spans="1:53">
      <c r="A18" s="368" t="s">
        <v>77</v>
      </c>
      <c r="B18" s="364">
        <v>63.636363636363598</v>
      </c>
      <c r="C18" s="364">
        <v>-50</v>
      </c>
      <c r="D18" s="365">
        <v>0</v>
      </c>
      <c r="E18" s="366">
        <v>-18.181818181818201</v>
      </c>
      <c r="F18" s="366">
        <v>0</v>
      </c>
      <c r="G18" s="227">
        <v>0</v>
      </c>
      <c r="H18" s="227">
        <v>25</v>
      </c>
      <c r="I18" s="381">
        <v>20</v>
      </c>
      <c r="J18" s="381">
        <v>-28.571428571428601</v>
      </c>
      <c r="K18" s="227">
        <v>20</v>
      </c>
      <c r="L18" s="227">
        <v>50</v>
      </c>
      <c r="M18" s="227">
        <v>-20</v>
      </c>
      <c r="N18" s="366">
        <v>14.285714285714301</v>
      </c>
      <c r="O18" s="227">
        <v>0</v>
      </c>
      <c r="P18" s="227">
        <v>50</v>
      </c>
      <c r="Q18" s="227">
        <v>17.647058823529399</v>
      </c>
      <c r="R18" s="227">
        <v>4.7619047619047601</v>
      </c>
      <c r="S18" s="227">
        <v>20</v>
      </c>
      <c r="T18" s="227">
        <v>3.2258064516128999</v>
      </c>
      <c r="U18" s="227">
        <v>34.042553191489397</v>
      </c>
      <c r="V18" s="227">
        <v>-14.814814814814801</v>
      </c>
      <c r="W18" s="227">
        <v>12.5</v>
      </c>
      <c r="X18" s="227">
        <v>3.8461538461538498</v>
      </c>
      <c r="Y18" s="227">
        <v>0</v>
      </c>
      <c r="Z18" s="227">
        <v>34.615384615384599</v>
      </c>
      <c r="AA18" s="227">
        <v>16.6666666666667</v>
      </c>
      <c r="AB18" s="227">
        <v>-8</v>
      </c>
      <c r="AC18" s="227">
        <v>-39.130434782608702</v>
      </c>
      <c r="AD18" s="227">
        <v>0</v>
      </c>
      <c r="AE18" s="227">
        <v>-13.636363636363599</v>
      </c>
      <c r="AF18" s="227">
        <v>23.8095238095238</v>
      </c>
      <c r="AG18" s="276">
        <v>-3.3333333333333299</v>
      </c>
      <c r="AH18" s="276">
        <v>0</v>
      </c>
      <c r="AI18" s="276">
        <v>-28.571428571428601</v>
      </c>
      <c r="AJ18" s="276">
        <v>-15.789473684210501</v>
      </c>
      <c r="AK18" s="276">
        <v>-27.7777777777778</v>
      </c>
      <c r="AL18" s="276">
        <v>13.3333333333333</v>
      </c>
      <c r="AM18" s="276">
        <v>9.0909090909090899</v>
      </c>
      <c r="AN18" s="330">
        <v>10.526315789473699</v>
      </c>
      <c r="AP18" s="98"/>
      <c r="AQ18" s="98"/>
      <c r="AR18" s="98"/>
      <c r="AS18" s="98"/>
      <c r="AT18" s="98"/>
      <c r="AU18" s="98"/>
      <c r="AV18" s="98"/>
      <c r="AW18" s="98"/>
      <c r="AX18" s="105"/>
      <c r="AY18" s="105"/>
      <c r="AZ18" s="105"/>
      <c r="BA18" s="105"/>
    </row>
    <row r="19" spans="1:53">
      <c r="A19" s="369" t="s">
        <v>78</v>
      </c>
      <c r="B19" s="370">
        <v>12.5</v>
      </c>
      <c r="C19" s="370">
        <v>-54.545454545454497</v>
      </c>
      <c r="D19" s="371">
        <v>0</v>
      </c>
      <c r="E19" s="372">
        <v>-14.285714285714301</v>
      </c>
      <c r="F19" s="372">
        <v>0</v>
      </c>
      <c r="G19" s="373">
        <v>-50</v>
      </c>
      <c r="H19" s="373">
        <v>45.454545454545503</v>
      </c>
      <c r="I19" s="384">
        <v>-20</v>
      </c>
      <c r="J19" s="384">
        <v>-4.65116279069768</v>
      </c>
      <c r="K19" s="373">
        <v>25</v>
      </c>
      <c r="L19" s="373">
        <v>0</v>
      </c>
      <c r="M19" s="373">
        <v>-20</v>
      </c>
      <c r="N19" s="372">
        <v>-100</v>
      </c>
      <c r="O19" s="373">
        <v>11.507936507936501</v>
      </c>
      <c r="P19" s="373">
        <v>28.321678321678299</v>
      </c>
      <c r="Q19" s="373">
        <v>42.857142857142897</v>
      </c>
      <c r="R19" s="373">
        <v>11.290322580645199</v>
      </c>
      <c r="S19" s="373">
        <v>9.3023255813953494</v>
      </c>
      <c r="T19" s="373">
        <v>6.4516129032258096</v>
      </c>
      <c r="U19" s="373">
        <v>5.4054054054054097</v>
      </c>
      <c r="V19" s="373">
        <v>31.707317073170699</v>
      </c>
      <c r="W19" s="373">
        <v>-11.538461538461499</v>
      </c>
      <c r="X19" s="373">
        <v>-6.4516129032258096</v>
      </c>
      <c r="Y19" s="373">
        <v>-14.814814814814801</v>
      </c>
      <c r="Z19" s="373">
        <v>20.930232558139501</v>
      </c>
      <c r="AA19" s="373">
        <v>12.1951219512195</v>
      </c>
      <c r="AB19" s="373">
        <v>15.094339622641501</v>
      </c>
      <c r="AC19" s="373">
        <v>11.363636363636401</v>
      </c>
      <c r="AD19" s="373">
        <v>5.5555555555555598</v>
      </c>
      <c r="AE19" s="373">
        <v>12.307692307692299</v>
      </c>
      <c r="AF19" s="373">
        <v>26.530612244897998</v>
      </c>
      <c r="AG19" s="100">
        <v>8.0645161290322598</v>
      </c>
      <c r="AH19" s="100">
        <v>7.4074074074074101</v>
      </c>
      <c r="AI19" s="100">
        <v>-10.909090909090899</v>
      </c>
      <c r="AJ19" s="100">
        <v>-42.1875</v>
      </c>
      <c r="AK19" s="100">
        <v>-35.593220338983102</v>
      </c>
      <c r="AL19" s="100">
        <v>19.354838709677399</v>
      </c>
      <c r="AM19" s="100">
        <v>-25</v>
      </c>
      <c r="AN19" s="396">
        <v>14.285714285714301</v>
      </c>
      <c r="AP19" s="98"/>
      <c r="AQ19" s="98"/>
      <c r="AR19" s="98"/>
      <c r="AS19" s="98"/>
      <c r="AT19" s="98"/>
      <c r="AU19" s="98"/>
      <c r="AV19" s="98"/>
      <c r="AW19" s="98"/>
      <c r="AX19" s="105"/>
      <c r="AY19" s="105"/>
      <c r="AZ19" s="105"/>
      <c r="BA19" s="105"/>
    </row>
    <row r="20" spans="1:53" s="211" customFormat="1">
      <c r="A20" s="652" t="s">
        <v>79</v>
      </c>
      <c r="B20" s="653"/>
      <c r="C20" s="653"/>
      <c r="D20" s="653"/>
      <c r="E20" s="653"/>
      <c r="F20" s="653"/>
      <c r="G20" s="653"/>
      <c r="H20" s="653"/>
      <c r="I20" s="653"/>
      <c r="J20" s="653"/>
      <c r="K20" s="653"/>
      <c r="L20" s="653"/>
      <c r="M20" s="653"/>
      <c r="N20" s="653"/>
      <c r="O20" s="227"/>
      <c r="P20" s="227"/>
      <c r="Q20" s="227"/>
      <c r="R20" s="227"/>
      <c r="S20" s="227"/>
      <c r="T20" s="227"/>
      <c r="U20" s="227"/>
      <c r="V20" s="266"/>
      <c r="W20" s="266"/>
      <c r="X20" s="227"/>
      <c r="Y20" s="227"/>
      <c r="Z20" s="227"/>
      <c r="AA20" s="227"/>
      <c r="AB20" s="227"/>
      <c r="AC20" s="227"/>
      <c r="AD20" s="227"/>
      <c r="AE20" s="227"/>
      <c r="AF20" s="227"/>
      <c r="AG20" s="247"/>
      <c r="AH20" s="247"/>
      <c r="AI20" s="247"/>
      <c r="AJ20" s="247"/>
      <c r="AK20" s="247"/>
      <c r="AL20" s="247"/>
      <c r="AM20" s="247"/>
      <c r="AN20" s="397"/>
      <c r="AP20" s="395"/>
      <c r="AQ20" s="395"/>
      <c r="AR20" s="395"/>
      <c r="AS20" s="395"/>
      <c r="AT20" s="395"/>
      <c r="AU20" s="395"/>
      <c r="AV20" s="395"/>
      <c r="AW20" s="395"/>
      <c r="AX20" s="105"/>
      <c r="AY20" s="105"/>
      <c r="AZ20" s="105"/>
      <c r="BA20" s="105"/>
    </row>
    <row r="21" spans="1:53">
      <c r="A21" s="363" t="s">
        <v>68</v>
      </c>
      <c r="B21" s="364">
        <v>32.876712328767098</v>
      </c>
      <c r="C21" s="362">
        <v>56.521739130434803</v>
      </c>
      <c r="D21" s="364">
        <v>18.75</v>
      </c>
      <c r="E21" s="227">
        <v>30.6666666666667</v>
      </c>
      <c r="F21" s="227">
        <v>40.983606557377001</v>
      </c>
      <c r="G21" s="227">
        <v>39.240506329113899</v>
      </c>
      <c r="H21" s="227">
        <v>57.692307692307701</v>
      </c>
      <c r="I21" s="227">
        <v>0</v>
      </c>
      <c r="J21" s="381">
        <v>44.4444444444444</v>
      </c>
      <c r="K21" s="227">
        <v>56.338028169014102</v>
      </c>
      <c r="L21" s="227">
        <v>51.351351351351298</v>
      </c>
      <c r="M21" s="382">
        <v>49.397590361445801</v>
      </c>
      <c r="N21" s="227">
        <v>72.727272727272705</v>
      </c>
      <c r="O21" s="227">
        <v>90</v>
      </c>
      <c r="P21" s="227">
        <v>50</v>
      </c>
      <c r="Q21" s="227">
        <v>57.5342465753425</v>
      </c>
      <c r="R21" s="227">
        <v>56.074766355140198</v>
      </c>
      <c r="S21" s="227">
        <v>46.6666666666667</v>
      </c>
      <c r="T21" s="227">
        <v>47.008547008546998</v>
      </c>
      <c r="U21" s="227">
        <v>47.115384615384599</v>
      </c>
      <c r="V21" s="227">
        <v>46.610169491525397</v>
      </c>
      <c r="W21" s="227">
        <v>56.410256410256402</v>
      </c>
      <c r="X21" s="227">
        <v>47.826086956521699</v>
      </c>
      <c r="Y21" s="227">
        <v>57.142857142857103</v>
      </c>
      <c r="Z21" s="227">
        <v>50.819672131147499</v>
      </c>
      <c r="AA21" s="227">
        <v>49.122807017543899</v>
      </c>
      <c r="AB21" s="227">
        <v>48.275862068965502</v>
      </c>
      <c r="AC21" s="227">
        <v>36.065573770491802</v>
      </c>
      <c r="AD21" s="227">
        <v>55.462184873949603</v>
      </c>
      <c r="AE21" s="227">
        <v>62.6086956521739</v>
      </c>
      <c r="AF21" s="227">
        <v>56.756756756756801</v>
      </c>
      <c r="AG21" s="276">
        <v>49.514563106796103</v>
      </c>
      <c r="AH21" s="276">
        <v>46.875</v>
      </c>
      <c r="AI21" s="276">
        <v>30.188679245283002</v>
      </c>
      <c r="AJ21" s="276">
        <v>36.7521367521367</v>
      </c>
      <c r="AK21" s="276">
        <v>39.669421487603302</v>
      </c>
      <c r="AL21" s="276">
        <v>55.147058823529399</v>
      </c>
      <c r="AM21" s="276">
        <v>50</v>
      </c>
      <c r="AN21" s="330">
        <v>64.122137404580201</v>
      </c>
      <c r="AP21" s="98"/>
      <c r="AQ21" s="98"/>
      <c r="AR21" s="98"/>
      <c r="AS21" s="98"/>
      <c r="AT21" s="98"/>
      <c r="AU21" s="98"/>
      <c r="AV21" s="98"/>
      <c r="AW21" s="98"/>
      <c r="AX21" s="105"/>
      <c r="AY21" s="105"/>
      <c r="AZ21" s="105"/>
      <c r="BA21" s="105"/>
    </row>
    <row r="22" spans="1:53">
      <c r="A22" s="367" t="s">
        <v>69</v>
      </c>
      <c r="B22" s="364">
        <v>48.148148148148103</v>
      </c>
      <c r="C22" s="362">
        <v>69.565217391304401</v>
      </c>
      <c r="D22" s="364">
        <v>71.428571428571402</v>
      </c>
      <c r="E22" s="227">
        <v>44.4444444444444</v>
      </c>
      <c r="F22" s="227">
        <v>50</v>
      </c>
      <c r="G22" s="227">
        <v>30.769230769230798</v>
      </c>
      <c r="H22" s="227">
        <v>88.8888888888889</v>
      </c>
      <c r="I22" s="227">
        <v>0</v>
      </c>
      <c r="J22" s="381">
        <v>33.3333333333333</v>
      </c>
      <c r="K22" s="227">
        <v>75</v>
      </c>
      <c r="L22" s="227">
        <v>40</v>
      </c>
      <c r="M22" s="382">
        <v>53.846153846153797</v>
      </c>
      <c r="N22" s="227">
        <v>66.6666666666667</v>
      </c>
      <c r="O22" s="227">
        <v>76.25</v>
      </c>
      <c r="P22" s="227">
        <v>65.957446808510596</v>
      </c>
      <c r="Q22" s="227">
        <v>56.25</v>
      </c>
      <c r="R22" s="227">
        <v>76.595744680851098</v>
      </c>
      <c r="S22" s="227">
        <v>41.860465116279101</v>
      </c>
      <c r="T22" s="227">
        <v>50</v>
      </c>
      <c r="U22" s="227">
        <v>61.764705882352899</v>
      </c>
      <c r="V22" s="227">
        <v>47.619047619047599</v>
      </c>
      <c r="W22" s="227">
        <v>46.341463414634099</v>
      </c>
      <c r="X22" s="227">
        <v>56.818181818181799</v>
      </c>
      <c r="Y22" s="227">
        <v>54.545454545454497</v>
      </c>
      <c r="Z22" s="227">
        <v>57.142857142857103</v>
      </c>
      <c r="AA22" s="227">
        <v>69.230769230769198</v>
      </c>
      <c r="AB22" s="227">
        <v>58.823529411764703</v>
      </c>
      <c r="AC22" s="227">
        <v>-10.2564102564103</v>
      </c>
      <c r="AD22" s="227">
        <v>63.8888888888889</v>
      </c>
      <c r="AE22" s="227">
        <v>62.068965517241402</v>
      </c>
      <c r="AF22" s="227">
        <v>52.941176470588204</v>
      </c>
      <c r="AG22" s="276">
        <v>55.5555555555556</v>
      </c>
      <c r="AH22" s="276">
        <v>48.717948717948701</v>
      </c>
      <c r="AI22" s="276">
        <v>16.129032258064498</v>
      </c>
      <c r="AJ22" s="276">
        <v>26.315789473684202</v>
      </c>
      <c r="AK22" s="276">
        <v>20.689655172413801</v>
      </c>
      <c r="AL22" s="276">
        <v>28.571428571428601</v>
      </c>
      <c r="AM22" s="276">
        <v>19.512195121951201</v>
      </c>
      <c r="AN22" s="330">
        <v>37.142857142857103</v>
      </c>
      <c r="AP22" s="98"/>
      <c r="AQ22" s="98"/>
      <c r="AR22" s="98"/>
      <c r="AS22" s="98"/>
      <c r="AT22" s="98"/>
      <c r="AU22" s="98"/>
      <c r="AV22" s="98"/>
      <c r="AW22" s="98"/>
      <c r="AX22" s="105"/>
      <c r="AY22" s="105"/>
      <c r="AZ22" s="105"/>
      <c r="BA22" s="105"/>
    </row>
    <row r="23" spans="1:53">
      <c r="A23" s="367" t="s">
        <v>71</v>
      </c>
      <c r="B23" s="364">
        <v>34.920634920634903</v>
      </c>
      <c r="C23" s="362">
        <v>57.142857142857103</v>
      </c>
      <c r="D23" s="364">
        <v>40.384615384615401</v>
      </c>
      <c r="E23" s="227">
        <v>53.061224489795897</v>
      </c>
      <c r="F23" s="227">
        <v>58</v>
      </c>
      <c r="G23" s="227">
        <v>59.574468085106403</v>
      </c>
      <c r="H23" s="227">
        <v>40.909090909090899</v>
      </c>
      <c r="I23" s="227">
        <v>6.5217391304347796</v>
      </c>
      <c r="J23" s="381">
        <v>48.717948717948701</v>
      </c>
      <c r="K23" s="227">
        <v>48.101265822784796</v>
      </c>
      <c r="L23" s="227">
        <v>52.808988764044898</v>
      </c>
      <c r="M23" s="382">
        <v>76.6233766233766</v>
      </c>
      <c r="N23" s="227">
        <v>68.75</v>
      </c>
      <c r="O23" s="227">
        <v>54.545454545454497</v>
      </c>
      <c r="P23" s="227">
        <v>74.626865671641795</v>
      </c>
      <c r="Q23" s="227">
        <v>60.824742268041199</v>
      </c>
      <c r="R23" s="227">
        <v>41.1111111111111</v>
      </c>
      <c r="S23" s="227">
        <v>57.731958762886599</v>
      </c>
      <c r="T23" s="227">
        <v>41.414141414141397</v>
      </c>
      <c r="U23" s="227">
        <v>45.652173913043498</v>
      </c>
      <c r="V23" s="227">
        <v>37.254901960784302</v>
      </c>
      <c r="W23" s="227">
        <v>55</v>
      </c>
      <c r="X23" s="227">
        <v>50</v>
      </c>
      <c r="Y23" s="227">
        <v>64.705882352941202</v>
      </c>
      <c r="Z23" s="227">
        <v>68</v>
      </c>
      <c r="AA23" s="227">
        <v>58.4745762711864</v>
      </c>
      <c r="AB23" s="227">
        <v>36.363636363636402</v>
      </c>
      <c r="AC23" s="227">
        <v>36.283185840708001</v>
      </c>
      <c r="AD23" s="227">
        <v>52.252252252252298</v>
      </c>
      <c r="AE23" s="227">
        <v>51.239669421487598</v>
      </c>
      <c r="AF23" s="227">
        <v>66.6666666666667</v>
      </c>
      <c r="AG23" s="276">
        <v>40.740740740740698</v>
      </c>
      <c r="AH23" s="276">
        <v>48.571428571428598</v>
      </c>
      <c r="AI23" s="276">
        <v>52.586206896551701</v>
      </c>
      <c r="AJ23" s="276">
        <v>30.973451327433601</v>
      </c>
      <c r="AK23" s="276">
        <v>30.769230769230798</v>
      </c>
      <c r="AL23" s="276">
        <v>52.631578947368403</v>
      </c>
      <c r="AM23" s="276">
        <v>48.571428571428598</v>
      </c>
      <c r="AN23" s="330">
        <v>54.081632653061199</v>
      </c>
      <c r="AP23" s="98"/>
      <c r="AQ23" s="98"/>
      <c r="AR23" s="98"/>
      <c r="AS23" s="98"/>
      <c r="AT23" s="98"/>
      <c r="AU23" s="98"/>
      <c r="AV23" s="98"/>
      <c r="AW23" s="98"/>
      <c r="AX23" s="105"/>
      <c r="AY23" s="105"/>
      <c r="AZ23" s="105"/>
      <c r="BA23" s="105"/>
    </row>
    <row r="24" spans="1:53">
      <c r="A24" s="367" t="s">
        <v>73</v>
      </c>
      <c r="B24" s="364">
        <v>47.1264367816092</v>
      </c>
      <c r="C24" s="362">
        <v>40.425531914893597</v>
      </c>
      <c r="D24" s="364">
        <v>32.352941176470601</v>
      </c>
      <c r="E24" s="227">
        <v>21.875</v>
      </c>
      <c r="F24" s="227">
        <v>46.551724137930997</v>
      </c>
      <c r="G24" s="227">
        <v>44.680851063829799</v>
      </c>
      <c r="H24" s="227">
        <v>41.509433962264097</v>
      </c>
      <c r="I24" s="227">
        <v>24.5614035087719</v>
      </c>
      <c r="J24" s="381">
        <v>32.758620689655203</v>
      </c>
      <c r="K24" s="227">
        <v>57.3333333333333</v>
      </c>
      <c r="L24" s="227">
        <v>47.826086956521699</v>
      </c>
      <c r="M24" s="382">
        <v>69.230769230769198</v>
      </c>
      <c r="N24" s="227">
        <v>85.714285714285694</v>
      </c>
      <c r="O24" s="227">
        <v>50</v>
      </c>
      <c r="P24" s="227">
        <v>60</v>
      </c>
      <c r="Q24" s="227">
        <v>71.875</v>
      </c>
      <c r="R24" s="81">
        <v>52.7777777777778</v>
      </c>
      <c r="S24" s="227">
        <v>58.015267175572497</v>
      </c>
      <c r="T24" s="227">
        <v>58.3333333333333</v>
      </c>
      <c r="U24" s="227">
        <v>50.602409638554199</v>
      </c>
      <c r="V24" s="81">
        <v>43.0656934306569</v>
      </c>
      <c r="W24" s="81">
        <v>60.992907801418397</v>
      </c>
      <c r="X24" s="81">
        <v>55.084745762711897</v>
      </c>
      <c r="Y24" s="227">
        <v>51.879699248120303</v>
      </c>
      <c r="Z24" s="81">
        <v>57.352941176470601</v>
      </c>
      <c r="AA24" s="81">
        <v>57.8125</v>
      </c>
      <c r="AB24" s="81">
        <v>42.748091603053403</v>
      </c>
      <c r="AC24" s="227">
        <v>22.3140495867769</v>
      </c>
      <c r="AD24" s="81">
        <v>53.787878787878803</v>
      </c>
      <c r="AE24" s="81">
        <v>62.406015037594003</v>
      </c>
      <c r="AF24" s="81">
        <v>61.2068965517241</v>
      </c>
      <c r="AG24" s="276">
        <v>60.902255639097703</v>
      </c>
      <c r="AH24" s="276">
        <v>50.387596899224803</v>
      </c>
      <c r="AI24" s="276">
        <v>45.454545454545503</v>
      </c>
      <c r="AJ24" s="276">
        <v>42.1875</v>
      </c>
      <c r="AK24" s="276">
        <v>36.290322580645203</v>
      </c>
      <c r="AL24" s="276">
        <v>59.322033898305101</v>
      </c>
      <c r="AM24" s="276">
        <v>53.719008264462801</v>
      </c>
      <c r="AN24" s="330">
        <v>64</v>
      </c>
      <c r="AP24" s="98"/>
      <c r="AQ24" s="98"/>
      <c r="AR24" s="98"/>
      <c r="AS24" s="98"/>
      <c r="AT24" s="98"/>
      <c r="AU24" s="98"/>
      <c r="AV24" s="98"/>
      <c r="AW24" s="98"/>
      <c r="AX24" s="105"/>
      <c r="AY24" s="105"/>
      <c r="AZ24" s="105"/>
      <c r="BA24" s="105"/>
    </row>
    <row r="25" spans="1:53">
      <c r="A25" s="368" t="s">
        <v>74</v>
      </c>
      <c r="B25" s="364">
        <v>100</v>
      </c>
      <c r="C25" s="362">
        <v>0</v>
      </c>
      <c r="D25" s="364">
        <v>100</v>
      </c>
      <c r="E25" s="227">
        <v>100</v>
      </c>
      <c r="F25" s="227">
        <v>0</v>
      </c>
      <c r="G25" s="227">
        <v>0</v>
      </c>
      <c r="H25" s="227">
        <v>40</v>
      </c>
      <c r="I25" s="227">
        <v>37.5</v>
      </c>
      <c r="J25" s="381">
        <v>0</v>
      </c>
      <c r="K25" s="227">
        <v>80</v>
      </c>
      <c r="L25" s="227">
        <v>66.6666666666667</v>
      </c>
      <c r="M25" s="382">
        <v>53.3333333333333</v>
      </c>
      <c r="N25" s="227">
        <v>82.352941176470594</v>
      </c>
      <c r="O25" s="227">
        <v>69.230769230769198</v>
      </c>
      <c r="P25" s="227">
        <v>64.705882352941202</v>
      </c>
      <c r="Q25" s="227">
        <v>50</v>
      </c>
      <c r="R25" s="227">
        <v>85.714285714285694</v>
      </c>
      <c r="S25" s="227">
        <v>80</v>
      </c>
      <c r="T25" s="227">
        <v>78.571428571428598</v>
      </c>
      <c r="U25" s="227">
        <v>37.037037037037003</v>
      </c>
      <c r="V25" s="227">
        <v>71.428571428571402</v>
      </c>
      <c r="W25" s="227">
        <v>83.720930232558104</v>
      </c>
      <c r="X25" s="227">
        <v>87.878787878787904</v>
      </c>
      <c r="Y25" s="227">
        <v>69.230769230769198</v>
      </c>
      <c r="Z25" s="227">
        <v>69.565217391304301</v>
      </c>
      <c r="AA25" s="227">
        <v>60</v>
      </c>
      <c r="AB25" s="227">
        <v>42.105263157894697</v>
      </c>
      <c r="AC25" s="227">
        <v>43.75</v>
      </c>
      <c r="AD25" s="227">
        <v>63.636363636363598</v>
      </c>
      <c r="AE25" s="227">
        <v>78.947368421052602</v>
      </c>
      <c r="AF25" s="227">
        <v>61.1111111111111</v>
      </c>
      <c r="AG25" s="276">
        <v>55</v>
      </c>
      <c r="AH25" s="276">
        <v>28.571428571428601</v>
      </c>
      <c r="AI25" s="276">
        <v>38.461538461538503</v>
      </c>
      <c r="AJ25" s="276">
        <v>47.058823529411796</v>
      </c>
      <c r="AK25" s="276">
        <v>32</v>
      </c>
      <c r="AL25" s="276">
        <v>69.565217391304301</v>
      </c>
      <c r="AM25" s="276">
        <v>64</v>
      </c>
      <c r="AN25" s="330">
        <v>68.75</v>
      </c>
      <c r="AP25" s="98"/>
      <c r="AQ25" s="98"/>
      <c r="AR25" s="98"/>
      <c r="AS25" s="98"/>
      <c r="AT25" s="98"/>
      <c r="AU25" s="98"/>
      <c r="AV25" s="98"/>
      <c r="AW25" s="98"/>
      <c r="AX25" s="105"/>
      <c r="AY25" s="105"/>
      <c r="AZ25" s="105"/>
      <c r="BA25" s="105"/>
    </row>
    <row r="26" spans="1:53">
      <c r="A26" s="368" t="s">
        <v>75</v>
      </c>
      <c r="B26" s="364">
        <v>83.3333333333333</v>
      </c>
      <c r="C26" s="362">
        <v>56.25</v>
      </c>
      <c r="D26" s="364">
        <v>20</v>
      </c>
      <c r="E26" s="227">
        <v>45.454545454545503</v>
      </c>
      <c r="F26" s="227">
        <v>8.3333333333333393</v>
      </c>
      <c r="G26" s="227">
        <v>58.823529411764703</v>
      </c>
      <c r="H26" s="227">
        <v>81.25</v>
      </c>
      <c r="I26" s="227">
        <v>-18.75</v>
      </c>
      <c r="J26" s="381">
        <v>53.571428571428598</v>
      </c>
      <c r="K26" s="227">
        <v>59.090909090909101</v>
      </c>
      <c r="L26" s="227">
        <v>38.095238095238102</v>
      </c>
      <c r="M26" s="382">
        <v>72.2222222222222</v>
      </c>
      <c r="N26" s="227">
        <v>71.428571428571402</v>
      </c>
      <c r="O26" s="227">
        <v>60</v>
      </c>
      <c r="P26" s="227">
        <v>100</v>
      </c>
      <c r="Q26" s="227">
        <v>70.9677419354839</v>
      </c>
      <c r="R26" s="227">
        <v>35</v>
      </c>
      <c r="S26" s="227">
        <v>50</v>
      </c>
      <c r="T26" s="227">
        <v>77.7777777777778</v>
      </c>
      <c r="U26" s="227">
        <v>56.363636363636402</v>
      </c>
      <c r="V26" s="227">
        <v>35.4166666666667</v>
      </c>
      <c r="W26" s="227">
        <v>50</v>
      </c>
      <c r="X26" s="227">
        <v>64.285714285714306</v>
      </c>
      <c r="Y26" s="227">
        <v>45.238095238095198</v>
      </c>
      <c r="Z26" s="227">
        <v>45.454545454545503</v>
      </c>
      <c r="AA26" s="227">
        <v>61.904761904761898</v>
      </c>
      <c r="AB26" s="227">
        <v>44.117647058823501</v>
      </c>
      <c r="AC26" s="227">
        <v>26.315789473684202</v>
      </c>
      <c r="AD26" s="227">
        <v>62.5</v>
      </c>
      <c r="AE26" s="227">
        <v>57.142857142857103</v>
      </c>
      <c r="AF26" s="227">
        <v>53.571428571428598</v>
      </c>
      <c r="AG26" s="276">
        <v>78.260869565217405</v>
      </c>
      <c r="AH26" s="276">
        <v>38.235294117647101</v>
      </c>
      <c r="AI26" s="276">
        <v>29.411764705882401</v>
      </c>
      <c r="AJ26" s="276">
        <v>64.285714285714306</v>
      </c>
      <c r="AK26" s="276">
        <v>45.454545454545503</v>
      </c>
      <c r="AL26" s="276">
        <v>66.6666666666667</v>
      </c>
      <c r="AM26" s="276">
        <v>72.727272727272705</v>
      </c>
      <c r="AN26" s="330">
        <v>62.962962962962997</v>
      </c>
      <c r="AP26" s="98"/>
      <c r="AQ26" s="98"/>
      <c r="AR26" s="98"/>
      <c r="AS26" s="98"/>
      <c r="AT26" s="98"/>
      <c r="AU26" s="98"/>
      <c r="AV26" s="98"/>
      <c r="AW26" s="98"/>
      <c r="AX26" s="105"/>
      <c r="AY26" s="105"/>
      <c r="AZ26" s="105"/>
      <c r="BA26" s="105"/>
    </row>
    <row r="27" spans="1:53">
      <c r="A27" s="368" t="s">
        <v>77</v>
      </c>
      <c r="B27" s="364">
        <v>81.818181818181799</v>
      </c>
      <c r="C27" s="362">
        <v>0</v>
      </c>
      <c r="D27" s="364">
        <v>70</v>
      </c>
      <c r="E27" s="227">
        <v>-9.0909090909090899</v>
      </c>
      <c r="F27" s="227">
        <v>0</v>
      </c>
      <c r="G27" s="227">
        <v>50</v>
      </c>
      <c r="H27" s="227">
        <v>62.5</v>
      </c>
      <c r="I27" s="227">
        <v>26.6666666666667</v>
      </c>
      <c r="J27" s="381">
        <v>0</v>
      </c>
      <c r="K27" s="227">
        <v>80</v>
      </c>
      <c r="L27" s="227">
        <v>25</v>
      </c>
      <c r="M27" s="382">
        <v>0</v>
      </c>
      <c r="N27" s="227">
        <v>0</v>
      </c>
      <c r="O27" s="227">
        <v>16.6666666666667</v>
      </c>
      <c r="P27" s="227">
        <v>50</v>
      </c>
      <c r="Q27" s="227">
        <v>82.352941176470594</v>
      </c>
      <c r="R27" s="227">
        <v>42.857142857142897</v>
      </c>
      <c r="S27" s="227">
        <v>65.714285714285694</v>
      </c>
      <c r="T27" s="227">
        <v>35.4838709677419</v>
      </c>
      <c r="U27" s="227">
        <v>57.446808510638299</v>
      </c>
      <c r="V27" s="227">
        <v>22.2222222222222</v>
      </c>
      <c r="W27" s="227">
        <v>62.5</v>
      </c>
      <c r="X27" s="227">
        <v>57.692307692307701</v>
      </c>
      <c r="Y27" s="227">
        <v>44</v>
      </c>
      <c r="Z27" s="227">
        <v>50</v>
      </c>
      <c r="AA27" s="227">
        <v>46.6666666666667</v>
      </c>
      <c r="AB27" s="227">
        <v>40</v>
      </c>
      <c r="AC27" s="227">
        <v>-8.6956521739130395</v>
      </c>
      <c r="AD27" s="227">
        <v>37.5</v>
      </c>
      <c r="AE27" s="227">
        <v>63.636363636363598</v>
      </c>
      <c r="AF27" s="227">
        <v>57.142857142857103</v>
      </c>
      <c r="AG27" s="276">
        <v>55.172413793103402</v>
      </c>
      <c r="AH27" s="276">
        <v>70</v>
      </c>
      <c r="AI27" s="276">
        <v>53.571428571428598</v>
      </c>
      <c r="AJ27" s="276">
        <v>68.421052631578902</v>
      </c>
      <c r="AK27" s="276">
        <v>50</v>
      </c>
      <c r="AL27" s="276">
        <v>80</v>
      </c>
      <c r="AM27" s="276">
        <v>54.545454545454497</v>
      </c>
      <c r="AN27" s="330">
        <v>84.210526315789494</v>
      </c>
      <c r="AP27" s="98"/>
      <c r="AQ27" s="98"/>
      <c r="AR27" s="98"/>
      <c r="AS27" s="98"/>
      <c r="AT27" s="98"/>
      <c r="AU27" s="98"/>
      <c r="AV27" s="98"/>
      <c r="AW27" s="98"/>
      <c r="AX27" s="105"/>
      <c r="AY27" s="105"/>
      <c r="AZ27" s="105"/>
      <c r="BA27" s="105"/>
    </row>
    <row r="28" spans="1:53">
      <c r="A28" s="368" t="s">
        <v>78</v>
      </c>
      <c r="B28" s="364">
        <v>75</v>
      </c>
      <c r="C28" s="362">
        <v>27.272727272727298</v>
      </c>
      <c r="D28" s="364">
        <v>-12.5</v>
      </c>
      <c r="E28" s="227">
        <v>-7.1428571428571397</v>
      </c>
      <c r="F28" s="227">
        <v>0</v>
      </c>
      <c r="G28" s="227">
        <v>12.5</v>
      </c>
      <c r="H28" s="227">
        <v>72.727272727272705</v>
      </c>
      <c r="I28" s="227">
        <v>-20</v>
      </c>
      <c r="J28" s="381">
        <v>28.571428571428601</v>
      </c>
      <c r="K28" s="227">
        <v>75</v>
      </c>
      <c r="L28" s="227">
        <v>0</v>
      </c>
      <c r="M28" s="382">
        <v>0</v>
      </c>
      <c r="N28" s="227">
        <v>0</v>
      </c>
      <c r="O28" s="227">
        <v>67.063492063492106</v>
      </c>
      <c r="P28" s="227">
        <v>69.580419580419601</v>
      </c>
      <c r="Q28" s="227">
        <v>85.714285714285694</v>
      </c>
      <c r="R28" s="227">
        <v>56.451612903225801</v>
      </c>
      <c r="S28" s="227">
        <v>51.162790697674403</v>
      </c>
      <c r="T28" s="227">
        <v>51.612903225806399</v>
      </c>
      <c r="U28" s="227">
        <v>43.243243243243199</v>
      </c>
      <c r="V28" s="227">
        <v>51.219512195122</v>
      </c>
      <c r="W28" s="227">
        <v>42.307692307692299</v>
      </c>
      <c r="X28" s="227">
        <v>9.67741935483871</v>
      </c>
      <c r="Y28" s="227">
        <v>44.4444444444444</v>
      </c>
      <c r="Z28" s="227">
        <v>67.441860465116307</v>
      </c>
      <c r="AA28" s="227">
        <v>60.975609756097597</v>
      </c>
      <c r="AB28" s="227">
        <v>43.396226415094297</v>
      </c>
      <c r="AC28" s="227">
        <v>27.272727272727298</v>
      </c>
      <c r="AD28" s="227">
        <v>51.851851851851897</v>
      </c>
      <c r="AE28" s="227">
        <v>59.375</v>
      </c>
      <c r="AF28" s="227">
        <v>67.346938775510196</v>
      </c>
      <c r="AG28" s="276">
        <v>59.016393442622899</v>
      </c>
      <c r="AH28" s="276">
        <v>59.259259259259302</v>
      </c>
      <c r="AI28" s="276">
        <v>54.545454545454497</v>
      </c>
      <c r="AJ28" s="276">
        <v>23.4375</v>
      </c>
      <c r="AK28" s="276">
        <v>30.508474576271201</v>
      </c>
      <c r="AL28" s="276">
        <v>48.387096774193601</v>
      </c>
      <c r="AM28" s="276">
        <v>40.384615384615401</v>
      </c>
      <c r="AN28" s="330">
        <v>57.142857142857103</v>
      </c>
      <c r="AP28" s="98"/>
      <c r="AQ28" s="98"/>
      <c r="AR28" s="98"/>
      <c r="AS28" s="98"/>
      <c r="AT28" s="98"/>
      <c r="AU28" s="98"/>
      <c r="AV28" s="98"/>
      <c r="AW28" s="98"/>
      <c r="AX28" s="105"/>
      <c r="AY28" s="105"/>
      <c r="AZ28" s="105"/>
      <c r="BA28" s="105"/>
    </row>
    <row r="29" spans="1:53" s="211" customFormat="1">
      <c r="A29" s="651" t="s">
        <v>82</v>
      </c>
      <c r="B29" s="633"/>
      <c r="C29" s="633"/>
      <c r="D29" s="633"/>
      <c r="E29" s="633"/>
      <c r="F29" s="633"/>
      <c r="G29" s="633"/>
      <c r="H29" s="633"/>
      <c r="I29" s="633"/>
      <c r="J29" s="633"/>
      <c r="K29" s="633"/>
      <c r="L29" s="633"/>
      <c r="M29" s="633"/>
      <c r="N29" s="633"/>
      <c r="O29" s="383"/>
      <c r="P29" s="383"/>
      <c r="Q29" s="383"/>
      <c r="R29" s="383"/>
      <c r="S29" s="383"/>
      <c r="T29" s="383"/>
      <c r="U29" s="383"/>
      <c r="V29" s="391"/>
      <c r="W29" s="391"/>
      <c r="X29" s="383"/>
      <c r="Y29" s="383"/>
      <c r="Z29" s="383"/>
      <c r="AA29" s="383"/>
      <c r="AB29" s="383"/>
      <c r="AC29" s="383"/>
      <c r="AD29" s="383"/>
      <c r="AE29" s="383"/>
      <c r="AF29" s="383"/>
      <c r="AG29" s="393"/>
      <c r="AH29" s="393"/>
      <c r="AI29" s="393"/>
      <c r="AJ29" s="393"/>
      <c r="AK29" s="393"/>
      <c r="AL29" s="393"/>
      <c r="AM29" s="393"/>
      <c r="AN29" s="394"/>
      <c r="AP29" s="395"/>
      <c r="AQ29" s="395"/>
      <c r="AR29" s="395"/>
      <c r="AS29" s="395"/>
      <c r="AT29" s="395"/>
      <c r="AU29" s="395"/>
      <c r="AV29" s="395"/>
      <c r="AW29" s="395"/>
      <c r="AX29" s="105"/>
      <c r="AY29" s="105"/>
      <c r="AZ29" s="105"/>
      <c r="BA29" s="105"/>
    </row>
    <row r="30" spans="1:53">
      <c r="A30" s="363" t="s">
        <v>68</v>
      </c>
      <c r="B30" s="364">
        <v>-36.986301369863</v>
      </c>
      <c r="C30" s="364">
        <v>8.6206896551724093</v>
      </c>
      <c r="D30" s="364">
        <v>-10.9375</v>
      </c>
      <c r="E30" s="227">
        <v>-6.5789473684210504</v>
      </c>
      <c r="F30" s="227">
        <v>-8.0645161290322598</v>
      </c>
      <c r="G30" s="227">
        <v>-5.0632911392404996</v>
      </c>
      <c r="H30" s="227">
        <v>5.7692307692307701</v>
      </c>
      <c r="I30" s="227">
        <v>-18.867924528301899</v>
      </c>
      <c r="J30" s="227">
        <v>-1.5873015873015901</v>
      </c>
      <c r="K30" s="227">
        <v>29.577464788732399</v>
      </c>
      <c r="L30" s="227">
        <v>22.972972972973</v>
      </c>
      <c r="M30" s="227">
        <v>27.710843373494001</v>
      </c>
      <c r="N30" s="227">
        <v>0</v>
      </c>
      <c r="O30" s="227">
        <v>20</v>
      </c>
      <c r="P30" s="227">
        <v>37.837837837837803</v>
      </c>
      <c r="Q30" s="227">
        <v>19.178082191780799</v>
      </c>
      <c r="R30" s="227">
        <v>16.822429906542101</v>
      </c>
      <c r="S30" s="227">
        <v>11.4285714285714</v>
      </c>
      <c r="T30" s="227">
        <v>10.2564102564103</v>
      </c>
      <c r="U30" s="227">
        <v>20.192307692307701</v>
      </c>
      <c r="V30" s="227">
        <v>16.1016949152542</v>
      </c>
      <c r="W30" s="227">
        <v>24.786324786324801</v>
      </c>
      <c r="X30" s="227">
        <v>20</v>
      </c>
      <c r="Y30" s="227">
        <v>21.848739495798299</v>
      </c>
      <c r="Z30" s="227">
        <v>24.590163934426201</v>
      </c>
      <c r="AA30" s="227">
        <v>14.0350877192982</v>
      </c>
      <c r="AB30" s="227">
        <v>24.137931034482801</v>
      </c>
      <c r="AC30" s="227">
        <v>-10.655737704918</v>
      </c>
      <c r="AD30" s="227">
        <v>5.8823529411764701</v>
      </c>
      <c r="AE30" s="227">
        <v>12.173913043478301</v>
      </c>
      <c r="AF30" s="227">
        <v>13.5135135135135</v>
      </c>
      <c r="AG30" s="276">
        <v>1.94174757281553</v>
      </c>
      <c r="AH30" s="276">
        <v>-0.78125</v>
      </c>
      <c r="AI30" s="276">
        <v>-17.924528301886799</v>
      </c>
      <c r="AJ30" s="276">
        <v>-11.1111111111111</v>
      </c>
      <c r="AK30" s="276">
        <v>-11.5702479338843</v>
      </c>
      <c r="AL30" s="276">
        <v>-8.0882352941176503</v>
      </c>
      <c r="AM30" s="276">
        <v>-20.9677419354839</v>
      </c>
      <c r="AN30" s="330">
        <v>1.5267175572519101</v>
      </c>
      <c r="AP30" s="98"/>
      <c r="AQ30" s="98"/>
      <c r="AR30" s="98"/>
      <c r="AS30" s="98"/>
      <c r="AT30" s="98"/>
      <c r="AU30" s="98"/>
      <c r="AV30" s="98"/>
      <c r="AW30" s="98"/>
      <c r="AX30" s="105"/>
      <c r="AY30" s="105"/>
      <c r="AZ30" s="105"/>
      <c r="BA30" s="105"/>
    </row>
    <row r="31" spans="1:53">
      <c r="A31" s="367" t="s">
        <v>69</v>
      </c>
      <c r="B31" s="364">
        <v>3.7037037037037002</v>
      </c>
      <c r="C31" s="364">
        <v>31.818181818181799</v>
      </c>
      <c r="D31" s="364">
        <v>0</v>
      </c>
      <c r="E31" s="227">
        <v>0</v>
      </c>
      <c r="F31" s="227">
        <v>25</v>
      </c>
      <c r="G31" s="227">
        <v>-7.6923076923076996</v>
      </c>
      <c r="H31" s="227">
        <v>22.2222222222222</v>
      </c>
      <c r="I31" s="227">
        <v>25</v>
      </c>
      <c r="J31" s="227">
        <v>-16.6666666666667</v>
      </c>
      <c r="K31" s="227">
        <v>45</v>
      </c>
      <c r="L31" s="227">
        <v>13.3333333333333</v>
      </c>
      <c r="M31" s="227">
        <v>15.384615384615399</v>
      </c>
      <c r="N31" s="227">
        <v>22.9885057471264</v>
      </c>
      <c r="O31" s="227">
        <v>20</v>
      </c>
      <c r="P31" s="227">
        <v>28.571428571428601</v>
      </c>
      <c r="Q31" s="227">
        <v>6.25</v>
      </c>
      <c r="R31" s="227">
        <v>17.021276595744698</v>
      </c>
      <c r="S31" s="227">
        <v>32.558139534883701</v>
      </c>
      <c r="T31" s="227">
        <v>18.75</v>
      </c>
      <c r="U31" s="227">
        <v>23.529411764705898</v>
      </c>
      <c r="V31" s="227">
        <v>33.3333333333333</v>
      </c>
      <c r="W31" s="227">
        <v>26.829268292682901</v>
      </c>
      <c r="X31" s="227">
        <v>27.272727272727298</v>
      </c>
      <c r="Y31" s="227">
        <v>27.272727272727298</v>
      </c>
      <c r="Z31" s="227">
        <v>14.285714285714301</v>
      </c>
      <c r="AA31" s="227">
        <v>2.5641025641025599</v>
      </c>
      <c r="AB31" s="227">
        <v>11.764705882352899</v>
      </c>
      <c r="AC31" s="227">
        <v>-25.6410256410256</v>
      </c>
      <c r="AD31" s="227">
        <v>5.5555555555555598</v>
      </c>
      <c r="AE31" s="227">
        <v>0</v>
      </c>
      <c r="AF31" s="227">
        <v>0</v>
      </c>
      <c r="AG31" s="276">
        <v>-2.7777777777777799</v>
      </c>
      <c r="AH31" s="276">
        <v>2.5641025641025599</v>
      </c>
      <c r="AI31" s="276">
        <v>-19.354838709677399</v>
      </c>
      <c r="AJ31" s="276">
        <v>-39.473684210526301</v>
      </c>
      <c r="AK31" s="276">
        <v>-24.137931034482801</v>
      </c>
      <c r="AL31" s="276">
        <v>-14.285714285714301</v>
      </c>
      <c r="AM31" s="276">
        <v>-21.951219512195099</v>
      </c>
      <c r="AN31" s="330">
        <v>-22.8571428571429</v>
      </c>
      <c r="AP31" s="98"/>
      <c r="AQ31" s="98"/>
      <c r="AR31" s="98"/>
      <c r="AS31" s="98"/>
      <c r="AT31" s="98"/>
      <c r="AU31" s="98"/>
      <c r="AV31" s="98"/>
      <c r="AW31" s="98"/>
      <c r="AX31" s="105"/>
      <c r="AY31" s="105"/>
      <c r="AZ31" s="105"/>
      <c r="BA31" s="105"/>
    </row>
    <row r="32" spans="1:53">
      <c r="A32" s="367" t="s">
        <v>71</v>
      </c>
      <c r="B32" s="364">
        <v>-6.3492063492063497</v>
      </c>
      <c r="C32" s="364">
        <v>-10.9375</v>
      </c>
      <c r="D32" s="364">
        <v>0</v>
      </c>
      <c r="E32" s="227">
        <v>-16.326530612244898</v>
      </c>
      <c r="F32" s="227">
        <v>4</v>
      </c>
      <c r="G32" s="227">
        <v>10.869565217391299</v>
      </c>
      <c r="H32" s="227">
        <v>6.8181818181818201</v>
      </c>
      <c r="I32" s="227">
        <v>13.0434782608696</v>
      </c>
      <c r="J32" s="227">
        <v>-10.2564102564103</v>
      </c>
      <c r="K32" s="227">
        <v>2.5316455696202498</v>
      </c>
      <c r="L32" s="227">
        <v>15.730337078651701</v>
      </c>
      <c r="M32" s="227">
        <v>7.7922077922077904</v>
      </c>
      <c r="N32" s="227">
        <v>29.6875</v>
      </c>
      <c r="O32" s="227">
        <v>31.818181818181799</v>
      </c>
      <c r="P32" s="227">
        <v>21.2765957446809</v>
      </c>
      <c r="Q32" s="227">
        <v>14.4329896907216</v>
      </c>
      <c r="R32" s="227">
        <v>24.4444444444444</v>
      </c>
      <c r="S32" s="227">
        <v>20.618556701030901</v>
      </c>
      <c r="T32" s="227">
        <v>24.2424242424242</v>
      </c>
      <c r="U32" s="227">
        <v>21.739130434782599</v>
      </c>
      <c r="V32" s="227">
        <v>20.588235294117599</v>
      </c>
      <c r="W32" s="227">
        <v>23.2323232323232</v>
      </c>
      <c r="X32" s="227">
        <v>21.296296296296301</v>
      </c>
      <c r="Y32" s="227">
        <v>31.683168316831701</v>
      </c>
      <c r="Z32" s="227">
        <v>27</v>
      </c>
      <c r="AA32" s="227">
        <v>27.118644067796598</v>
      </c>
      <c r="AB32" s="227">
        <v>22.5225225225225</v>
      </c>
      <c r="AC32" s="227">
        <v>6.1403508771929802</v>
      </c>
      <c r="AD32" s="227">
        <v>19.819819819819799</v>
      </c>
      <c r="AE32" s="227">
        <v>14.049586776859501</v>
      </c>
      <c r="AF32" s="227">
        <v>13.3333333333333</v>
      </c>
      <c r="AG32" s="276">
        <v>1.8348623853210999</v>
      </c>
      <c r="AH32" s="276">
        <v>-1.9047619047619</v>
      </c>
      <c r="AI32" s="276">
        <v>-5.1724137931034502</v>
      </c>
      <c r="AJ32" s="276">
        <v>-30.973451327433601</v>
      </c>
      <c r="AK32" s="276">
        <v>-12.8205128205128</v>
      </c>
      <c r="AL32" s="276">
        <v>2.1052631578947398</v>
      </c>
      <c r="AM32" s="276">
        <v>0.952380952380952</v>
      </c>
      <c r="AN32" s="330">
        <v>-1.0204081632653099</v>
      </c>
      <c r="AP32" s="98"/>
      <c r="AQ32" s="98"/>
      <c r="AR32" s="98"/>
      <c r="AS32" s="98"/>
      <c r="AT32" s="98"/>
      <c r="AU32" s="98"/>
      <c r="AV32" s="98"/>
      <c r="AW32" s="98"/>
      <c r="AX32" s="105"/>
      <c r="AY32" s="105"/>
      <c r="AZ32" s="105"/>
      <c r="BA32" s="105"/>
    </row>
    <row r="33" spans="1:53">
      <c r="A33" s="374" t="s">
        <v>84</v>
      </c>
      <c r="B33" s="370">
        <v>-4.5454545454545503</v>
      </c>
      <c r="C33" s="370">
        <v>8.6419753086419693</v>
      </c>
      <c r="D33" s="370">
        <v>-5.2</v>
      </c>
      <c r="E33" s="373">
        <v>-20.238095238095202</v>
      </c>
      <c r="F33" s="373">
        <v>1.4</v>
      </c>
      <c r="G33" s="373">
        <v>-2.1276595744680802</v>
      </c>
      <c r="H33" s="373">
        <v>20.754716981132098</v>
      </c>
      <c r="I33" s="373">
        <v>-17.543859649122801</v>
      </c>
      <c r="J33" s="373">
        <v>-1.72413793103448</v>
      </c>
      <c r="K33" s="373">
        <v>1.2987012987013</v>
      </c>
      <c r="L33" s="373">
        <v>-1.4492753623188399</v>
      </c>
      <c r="M33" s="373">
        <v>32.307692307692299</v>
      </c>
      <c r="N33" s="373">
        <v>100</v>
      </c>
      <c r="O33" s="373">
        <v>30</v>
      </c>
      <c r="P33" s="373">
        <v>40.298507462686601</v>
      </c>
      <c r="Q33" s="373">
        <v>31.25</v>
      </c>
      <c r="R33" s="373">
        <v>9.7222222222222197</v>
      </c>
      <c r="S33" s="373">
        <v>25.1908396946565</v>
      </c>
      <c r="T33" s="373">
        <v>26.851851851851901</v>
      </c>
      <c r="U33" s="373">
        <v>36.144578313253</v>
      </c>
      <c r="V33" s="373">
        <v>26.277372262773699</v>
      </c>
      <c r="W33" s="373">
        <v>34.751773049645401</v>
      </c>
      <c r="X33" s="373">
        <v>32.558139534883701</v>
      </c>
      <c r="Y33" s="373">
        <v>19.548872180451099</v>
      </c>
      <c r="Z33" s="373">
        <v>26.470588235294102</v>
      </c>
      <c r="AA33" s="373">
        <v>18.75</v>
      </c>
      <c r="AB33" s="373">
        <v>25.1908396946565</v>
      </c>
      <c r="AC33" s="373">
        <v>4.1322314049586799</v>
      </c>
      <c r="AD33" s="373">
        <v>29.545454545454501</v>
      </c>
      <c r="AE33" s="373">
        <v>22.2222222222222</v>
      </c>
      <c r="AF33" s="373">
        <v>23.478260869565201</v>
      </c>
      <c r="AG33" s="100">
        <v>15.5555555555556</v>
      </c>
      <c r="AH33" s="100">
        <v>6.2015503875968996</v>
      </c>
      <c r="AI33" s="100">
        <v>-9.79020979020979</v>
      </c>
      <c r="AJ33" s="100">
        <v>-11.71875</v>
      </c>
      <c r="AK33" s="100">
        <v>3.0534351145038201</v>
      </c>
      <c r="AL33" s="100">
        <v>4.7619047619047601</v>
      </c>
      <c r="AM33" s="100">
        <v>3.0769230769230802</v>
      </c>
      <c r="AN33" s="396">
        <v>9.67741935483871</v>
      </c>
      <c r="AP33" s="98"/>
      <c r="AQ33" s="98"/>
      <c r="AR33" s="98"/>
      <c r="AS33" s="98"/>
      <c r="AT33" s="98"/>
      <c r="AU33" s="98"/>
      <c r="AV33" s="98"/>
      <c r="AW33" s="98"/>
      <c r="AX33" s="105"/>
      <c r="AY33" s="105"/>
      <c r="AZ33" s="105"/>
      <c r="BA33" s="105"/>
    </row>
    <row r="34" spans="1:53" s="211" customFormat="1">
      <c r="A34" s="652" t="s">
        <v>85</v>
      </c>
      <c r="B34" s="653"/>
      <c r="C34" s="653"/>
      <c r="D34" s="653"/>
      <c r="E34" s="653"/>
      <c r="F34" s="653"/>
      <c r="G34" s="653"/>
      <c r="H34" s="653"/>
      <c r="I34" s="653"/>
      <c r="J34" s="653"/>
      <c r="K34" s="653"/>
      <c r="L34" s="653"/>
      <c r="M34" s="653"/>
      <c r="N34" s="653"/>
      <c r="O34" s="227"/>
      <c r="P34" s="227"/>
      <c r="Q34" s="227"/>
      <c r="R34" s="227"/>
      <c r="S34" s="227"/>
      <c r="T34" s="227"/>
      <c r="U34" s="227"/>
      <c r="V34" s="266"/>
      <c r="W34" s="266"/>
      <c r="X34" s="227"/>
      <c r="Y34" s="227"/>
      <c r="Z34" s="227"/>
      <c r="AA34" s="227"/>
      <c r="AB34" s="227"/>
      <c r="AC34" s="227"/>
      <c r="AD34" s="227"/>
      <c r="AE34" s="227"/>
      <c r="AF34" s="227"/>
      <c r="AG34" s="247"/>
      <c r="AH34" s="247"/>
      <c r="AI34" s="247"/>
      <c r="AJ34" s="247"/>
      <c r="AK34" s="247"/>
      <c r="AL34" s="247"/>
      <c r="AM34" s="247"/>
      <c r="AN34" s="397"/>
      <c r="AP34" s="395"/>
      <c r="AQ34" s="395"/>
      <c r="AR34" s="395"/>
      <c r="AS34" s="395"/>
      <c r="AT34" s="395"/>
      <c r="AU34" s="395"/>
      <c r="AV34" s="395"/>
      <c r="AW34" s="395"/>
      <c r="AX34" s="105"/>
      <c r="AY34" s="105"/>
      <c r="AZ34" s="105"/>
      <c r="BA34" s="105"/>
    </row>
    <row r="35" spans="1:53">
      <c r="A35" s="367" t="s">
        <v>86</v>
      </c>
      <c r="B35" s="362">
        <v>23.0508474576271</v>
      </c>
      <c r="C35" s="362">
        <v>22.8</v>
      </c>
      <c r="D35" s="364">
        <v>-5.5</v>
      </c>
      <c r="E35" s="227">
        <v>-7.1</v>
      </c>
      <c r="F35" s="227">
        <v>11.6</v>
      </c>
      <c r="G35" s="227">
        <v>3.0701754385964901</v>
      </c>
      <c r="H35" s="227">
        <v>8.5858585858585901</v>
      </c>
      <c r="I35" s="385">
        <v>-13.7</v>
      </c>
      <c r="J35" s="266">
        <v>0.39999999999999902</v>
      </c>
      <c r="K35" s="227">
        <v>26.4</v>
      </c>
      <c r="L35" s="382">
        <v>26.4</v>
      </c>
      <c r="M35" s="382">
        <v>42.7</v>
      </c>
      <c r="N35" s="227">
        <v>49.4</v>
      </c>
      <c r="O35" s="227">
        <v>26.2</v>
      </c>
      <c r="P35" s="227">
        <v>35.700000000000003</v>
      </c>
      <c r="Q35" s="227">
        <v>32.1</v>
      </c>
      <c r="R35" s="227">
        <v>24.5</v>
      </c>
      <c r="S35" s="227">
        <v>23.7</v>
      </c>
      <c r="T35" s="227">
        <v>28.1</v>
      </c>
      <c r="U35" s="227">
        <v>29.5</v>
      </c>
      <c r="V35" s="266">
        <v>26.6</v>
      </c>
      <c r="W35" s="266">
        <v>30.1</v>
      </c>
      <c r="X35" s="227">
        <v>29.040404040403999</v>
      </c>
      <c r="Y35" s="227">
        <v>27.889447236180899</v>
      </c>
      <c r="Z35" s="227">
        <v>31</v>
      </c>
      <c r="AA35" s="227">
        <v>23.558897243107801</v>
      </c>
      <c r="AB35" s="227">
        <v>20.0501253132832</v>
      </c>
      <c r="AC35" s="227">
        <v>7.0707070707070701</v>
      </c>
      <c r="AD35" s="227">
        <v>21.105527638190999</v>
      </c>
      <c r="AE35" s="227">
        <v>14.25</v>
      </c>
      <c r="AF35" s="227">
        <v>19.696969696969699</v>
      </c>
      <c r="AG35" s="276">
        <v>7.5718015665796301</v>
      </c>
      <c r="AH35" s="276">
        <v>1.25</v>
      </c>
      <c r="AI35" s="276">
        <v>-12.3737373737374</v>
      </c>
      <c r="AJ35" s="276">
        <v>-8.8383838383838302</v>
      </c>
      <c r="AK35" s="276">
        <v>-8.7939698492462295</v>
      </c>
      <c r="AL35" s="276">
        <v>6.2337662337662296</v>
      </c>
      <c r="AM35" s="276">
        <v>-2.75</v>
      </c>
      <c r="AN35" s="330">
        <v>12.596401028277601</v>
      </c>
      <c r="AP35" s="98"/>
      <c r="AQ35" s="98"/>
      <c r="AR35" s="98"/>
      <c r="AS35" s="98"/>
      <c r="AT35" s="98"/>
      <c r="AU35" s="98"/>
      <c r="AV35" s="98"/>
      <c r="AW35" s="98"/>
      <c r="AX35" s="105"/>
      <c r="AY35" s="105"/>
      <c r="AZ35" s="105"/>
      <c r="BA35" s="105"/>
    </row>
    <row r="36" spans="1:53">
      <c r="A36" s="367" t="s">
        <v>87</v>
      </c>
      <c r="B36" s="364">
        <v>22.033898305084801</v>
      </c>
      <c r="C36" s="362">
        <v>17.899999999999999</v>
      </c>
      <c r="D36" s="364">
        <v>-9.4</v>
      </c>
      <c r="E36" s="227">
        <v>-5.2</v>
      </c>
      <c r="F36" s="227">
        <v>9.5</v>
      </c>
      <c r="G36" s="227">
        <v>-2.1929824561403501</v>
      </c>
      <c r="H36" s="227">
        <v>3.5353535353535301</v>
      </c>
      <c r="I36" s="385">
        <v>-18.399999999999999</v>
      </c>
      <c r="J36" s="266">
        <v>-3.3</v>
      </c>
      <c r="K36" s="227">
        <v>22.9</v>
      </c>
      <c r="L36" s="227">
        <v>29.6</v>
      </c>
      <c r="M36" s="382">
        <v>40.6</v>
      </c>
      <c r="N36" s="227">
        <v>40.5</v>
      </c>
      <c r="O36" s="227">
        <v>25</v>
      </c>
      <c r="P36" s="227">
        <v>33.200000000000003</v>
      </c>
      <c r="Q36" s="227">
        <v>37.200000000000003</v>
      </c>
      <c r="R36" s="227">
        <v>26</v>
      </c>
      <c r="S36" s="227">
        <v>25</v>
      </c>
      <c r="T36" s="227">
        <v>27.6</v>
      </c>
      <c r="U36" s="227">
        <v>27.3</v>
      </c>
      <c r="V36" s="266">
        <v>22.8</v>
      </c>
      <c r="W36" s="266">
        <v>28.1</v>
      </c>
      <c r="X36" s="227">
        <v>27.020202020201999</v>
      </c>
      <c r="Y36" s="227">
        <v>26.130653266331699</v>
      </c>
      <c r="Z36" s="227">
        <v>31.5</v>
      </c>
      <c r="AA36" s="227">
        <v>20.0501253132832</v>
      </c>
      <c r="AB36" s="227">
        <v>24.75</v>
      </c>
      <c r="AC36" s="227">
        <v>3.5353535353535399</v>
      </c>
      <c r="AD36" s="227">
        <v>19.395465994962201</v>
      </c>
      <c r="AE36" s="227">
        <v>13.25</v>
      </c>
      <c r="AF36" s="227">
        <v>15.151515151515101</v>
      </c>
      <c r="AG36" s="276">
        <v>13.0548302872063</v>
      </c>
      <c r="AH36" s="276">
        <v>6.4837905236907698</v>
      </c>
      <c r="AI36" s="276">
        <v>-12.6262626262626</v>
      </c>
      <c r="AJ36" s="276">
        <v>-13.8888888888889</v>
      </c>
      <c r="AK36" s="276">
        <v>-12.3425692695214</v>
      </c>
      <c r="AL36" s="276">
        <v>4.6875</v>
      </c>
      <c r="AM36" s="276">
        <v>-4.25</v>
      </c>
      <c r="AN36" s="330">
        <v>8.48329048843188</v>
      </c>
      <c r="AP36" s="98"/>
      <c r="AQ36" s="98"/>
      <c r="AR36" s="98"/>
      <c r="AS36" s="98"/>
      <c r="AT36" s="98"/>
      <c r="AU36" s="98"/>
      <c r="AV36" s="98"/>
      <c r="AW36" s="98"/>
      <c r="AX36" s="105"/>
      <c r="AY36" s="105"/>
      <c r="AZ36" s="105"/>
      <c r="BA36" s="105"/>
    </row>
    <row r="37" spans="1:53">
      <c r="A37" s="367" t="s">
        <v>88</v>
      </c>
      <c r="B37" s="364">
        <v>1.35593220338983</v>
      </c>
      <c r="C37" s="364">
        <v>5.7</v>
      </c>
      <c r="D37" s="364">
        <v>-19.899999999999999</v>
      </c>
      <c r="E37" s="227">
        <v>-23</v>
      </c>
      <c r="F37" s="227">
        <v>-11.1</v>
      </c>
      <c r="G37" s="227">
        <v>-6.1403508771929802</v>
      </c>
      <c r="H37" s="227">
        <v>-9.0909090909090899</v>
      </c>
      <c r="I37" s="385">
        <v>-23.6</v>
      </c>
      <c r="J37" s="266">
        <v>-18.100000000000001</v>
      </c>
      <c r="K37" s="227">
        <v>3.8</v>
      </c>
      <c r="L37" s="227">
        <v>8.4</v>
      </c>
      <c r="M37" s="227">
        <v>12.5</v>
      </c>
      <c r="N37" s="227">
        <v>25.7</v>
      </c>
      <c r="O37" s="227">
        <v>26.2</v>
      </c>
      <c r="P37" s="227">
        <v>29</v>
      </c>
      <c r="Q37" s="227">
        <v>16.600000000000001</v>
      </c>
      <c r="R37" s="227">
        <v>-0.80000000000000104</v>
      </c>
      <c r="S37" s="227">
        <v>-5.3</v>
      </c>
      <c r="T37" s="227">
        <v>-8.5</v>
      </c>
      <c r="U37" s="227">
        <v>3</v>
      </c>
      <c r="V37" s="266">
        <v>1.3</v>
      </c>
      <c r="W37" s="266">
        <v>8.3000000000000007</v>
      </c>
      <c r="X37" s="227">
        <v>4.7979797979798002</v>
      </c>
      <c r="Y37" s="227">
        <v>8.0402010050251302</v>
      </c>
      <c r="Z37" s="227">
        <v>6.5</v>
      </c>
      <c r="AA37" s="227">
        <v>8.5213032581453607</v>
      </c>
      <c r="AB37" s="227">
        <v>6.2814070351758797</v>
      </c>
      <c r="AC37" s="227">
        <v>-7.8282828282828296</v>
      </c>
      <c r="AD37" s="227">
        <v>6.78391959798995</v>
      </c>
      <c r="AE37" s="227">
        <v>1.2531328320802</v>
      </c>
      <c r="AF37" s="227">
        <v>5.5555555555555598</v>
      </c>
      <c r="AG37" s="276">
        <v>3.9370078740157401</v>
      </c>
      <c r="AH37" s="276">
        <v>3.2663316582914601</v>
      </c>
      <c r="AI37" s="276">
        <v>-9.62025316455696</v>
      </c>
      <c r="AJ37" s="276">
        <v>-23.989898989899</v>
      </c>
      <c r="AK37" s="276">
        <v>-16.331658291457298</v>
      </c>
      <c r="AL37" s="276">
        <v>-13.0548302872063</v>
      </c>
      <c r="AM37" s="276">
        <v>-12.3115577889447</v>
      </c>
      <c r="AN37" s="330">
        <v>-33.247422680412399</v>
      </c>
      <c r="AP37" s="98"/>
      <c r="AQ37" s="98"/>
      <c r="AR37" s="98"/>
      <c r="AS37" s="98"/>
      <c r="AT37" s="98"/>
      <c r="AU37" s="98"/>
      <c r="AV37" s="98"/>
      <c r="AW37" s="98"/>
      <c r="AX37" s="105"/>
      <c r="AY37" s="105"/>
      <c r="AZ37" s="105"/>
      <c r="BA37" s="105"/>
    </row>
    <row r="38" spans="1:53">
      <c r="A38" s="367" t="s">
        <v>89</v>
      </c>
      <c r="B38" s="364">
        <v>-12.203389830508501</v>
      </c>
      <c r="C38" s="364">
        <v>9</v>
      </c>
      <c r="D38" s="364">
        <v>-5.5</v>
      </c>
      <c r="E38" s="227">
        <v>-11.2</v>
      </c>
      <c r="F38" s="227">
        <v>-0.5</v>
      </c>
      <c r="G38" s="227">
        <v>-5.70175438596491</v>
      </c>
      <c r="H38" s="227">
        <v>10.6060606060606</v>
      </c>
      <c r="I38" s="385">
        <v>-13.2</v>
      </c>
      <c r="J38" s="266">
        <v>-1</v>
      </c>
      <c r="K38" s="227">
        <v>15</v>
      </c>
      <c r="L38" s="227">
        <v>15.1</v>
      </c>
      <c r="M38" s="227">
        <v>25</v>
      </c>
      <c r="N38" s="227">
        <v>27.4</v>
      </c>
      <c r="O38" s="227">
        <v>21.1</v>
      </c>
      <c r="P38" s="227">
        <v>34.6</v>
      </c>
      <c r="Q38" s="227">
        <v>22</v>
      </c>
      <c r="R38" s="227">
        <v>16</v>
      </c>
      <c r="S38" s="227">
        <v>21.1</v>
      </c>
      <c r="T38" s="227">
        <v>19.5</v>
      </c>
      <c r="U38" s="227">
        <v>27.5</v>
      </c>
      <c r="V38" s="266">
        <v>22.6</v>
      </c>
      <c r="W38" s="266">
        <v>28.1</v>
      </c>
      <c r="X38" s="227">
        <v>25.252525252525299</v>
      </c>
      <c r="Y38" s="227">
        <v>24.1206030150754</v>
      </c>
      <c r="Z38" s="227">
        <v>24.75</v>
      </c>
      <c r="AA38" s="227">
        <v>18.295739348370901</v>
      </c>
      <c r="AB38" s="227">
        <v>22.8643216080402</v>
      </c>
      <c r="AC38" s="227">
        <v>-2.7777777777777799</v>
      </c>
      <c r="AD38" s="227">
        <v>17.587939698492502</v>
      </c>
      <c r="AE38" s="227">
        <v>15.2882205513784</v>
      </c>
      <c r="AF38" s="227">
        <v>15.151515151515101</v>
      </c>
      <c r="AG38" s="276">
        <v>6.2992125984251999</v>
      </c>
      <c r="AH38" s="276">
        <v>1.50753768844221</v>
      </c>
      <c r="AI38" s="276">
        <v>-11.3924050632911</v>
      </c>
      <c r="AJ38" s="276">
        <v>-19.696969696969699</v>
      </c>
      <c r="AK38" s="276">
        <v>-8.0402010050251196</v>
      </c>
      <c r="AL38" s="276">
        <v>-1.82767624020888</v>
      </c>
      <c r="AM38" s="276">
        <v>-7.5376884422110599</v>
      </c>
      <c r="AN38" s="330">
        <v>1.28865979381443</v>
      </c>
      <c r="AP38" s="98"/>
      <c r="AQ38" s="98"/>
      <c r="AR38" s="98"/>
      <c r="AS38" s="98"/>
      <c r="AT38" s="98"/>
      <c r="AU38" s="98"/>
      <c r="AV38" s="98"/>
      <c r="AW38" s="98"/>
      <c r="AX38" s="105"/>
      <c r="AY38" s="105"/>
      <c r="AZ38" s="105"/>
      <c r="BA38" s="105"/>
    </row>
    <row r="39" spans="1:53">
      <c r="A39" s="367" t="s">
        <v>90</v>
      </c>
      <c r="B39" s="364">
        <v>11.1864406779661</v>
      </c>
      <c r="C39" s="364">
        <v>16.7</v>
      </c>
      <c r="D39" s="364">
        <v>7.2</v>
      </c>
      <c r="E39" s="227">
        <v>-3</v>
      </c>
      <c r="F39" s="227">
        <v>17.100000000000001</v>
      </c>
      <c r="G39" s="227">
        <v>8.7719298245614006</v>
      </c>
      <c r="H39" s="227">
        <v>24.2424242424242</v>
      </c>
      <c r="I39" s="385">
        <v>10.8</v>
      </c>
      <c r="J39" s="266">
        <v>11.1</v>
      </c>
      <c r="K39" s="227">
        <v>27.5</v>
      </c>
      <c r="L39" s="227">
        <v>28.5</v>
      </c>
      <c r="M39" s="227">
        <v>30.2</v>
      </c>
      <c r="N39" s="227">
        <v>36.5</v>
      </c>
      <c r="O39" s="227">
        <v>32.1</v>
      </c>
      <c r="P39" s="227">
        <v>42.3</v>
      </c>
      <c r="Q39" s="227">
        <v>31</v>
      </c>
      <c r="R39" s="227">
        <v>22.7</v>
      </c>
      <c r="S39" s="227">
        <v>16.399999999999999</v>
      </c>
      <c r="T39" s="227">
        <v>21.3</v>
      </c>
      <c r="U39" s="227">
        <v>35.9</v>
      </c>
      <c r="V39" s="227">
        <v>30.4</v>
      </c>
      <c r="W39" s="227">
        <v>28</v>
      </c>
      <c r="X39" s="227">
        <v>30.808080808080799</v>
      </c>
      <c r="Y39" s="227">
        <v>31.658291457286399</v>
      </c>
      <c r="Z39" s="227">
        <v>34.25</v>
      </c>
      <c r="AA39" s="227">
        <v>25.563909774436102</v>
      </c>
      <c r="AB39" s="227">
        <v>24.1206030150754</v>
      </c>
      <c r="AC39" s="227">
        <v>-0.75757575757575801</v>
      </c>
      <c r="AD39" s="227">
        <v>23.869346733668301</v>
      </c>
      <c r="AE39" s="227">
        <v>15.5388471177945</v>
      </c>
      <c r="AF39" s="227">
        <v>19.191919191919201</v>
      </c>
      <c r="AG39" s="276">
        <v>19.1601049868766</v>
      </c>
      <c r="AH39" s="276">
        <v>10.5527638190955</v>
      </c>
      <c r="AI39" s="276">
        <v>-1.26582278481013</v>
      </c>
      <c r="AJ39" s="276">
        <v>-6.3131313131313096</v>
      </c>
      <c r="AK39" s="276">
        <v>0.50251256281406498</v>
      </c>
      <c r="AL39" s="276">
        <v>9.3994778067885107</v>
      </c>
      <c r="AM39" s="276">
        <v>5.5276381909547796</v>
      </c>
      <c r="AN39" s="330">
        <v>6.1696658097686399</v>
      </c>
      <c r="AP39" s="98"/>
      <c r="AQ39" s="98"/>
      <c r="AR39" s="98"/>
      <c r="AS39" s="98"/>
      <c r="AT39" s="98"/>
      <c r="AU39" s="98"/>
      <c r="AV39" s="98"/>
      <c r="AW39" s="98"/>
      <c r="AX39" s="105"/>
      <c r="AY39" s="105"/>
      <c r="AZ39" s="105"/>
      <c r="BA39" s="105"/>
    </row>
    <row r="40" spans="1:53" s="211" customFormat="1">
      <c r="A40" s="651" t="s">
        <v>91</v>
      </c>
      <c r="B40" s="633"/>
      <c r="C40" s="633"/>
      <c r="D40" s="633"/>
      <c r="E40" s="633"/>
      <c r="F40" s="633"/>
      <c r="G40" s="633"/>
      <c r="H40" s="633"/>
      <c r="I40" s="633"/>
      <c r="J40" s="633"/>
      <c r="K40" s="633"/>
      <c r="L40" s="633"/>
      <c r="M40" s="633"/>
      <c r="N40" s="633"/>
      <c r="O40" s="383"/>
      <c r="P40" s="383"/>
      <c r="Q40" s="383"/>
      <c r="R40" s="383"/>
      <c r="S40" s="383"/>
      <c r="T40" s="383"/>
      <c r="U40" s="383"/>
      <c r="V40" s="391"/>
      <c r="W40" s="391"/>
      <c r="X40" s="383"/>
      <c r="Y40" s="383"/>
      <c r="Z40" s="383"/>
      <c r="AA40" s="383"/>
      <c r="AB40" s="383"/>
      <c r="AC40" s="383"/>
      <c r="AD40" s="383"/>
      <c r="AE40" s="383"/>
      <c r="AF40" s="383"/>
      <c r="AG40" s="393"/>
      <c r="AH40" s="393"/>
      <c r="AI40" s="393"/>
      <c r="AJ40" s="393"/>
      <c r="AK40" s="393"/>
      <c r="AL40" s="393"/>
      <c r="AM40" s="393"/>
      <c r="AN40" s="394"/>
      <c r="AP40" s="395"/>
      <c r="AQ40" s="395"/>
      <c r="AR40" s="395"/>
      <c r="AS40" s="395"/>
      <c r="AT40" s="395"/>
      <c r="AU40" s="395"/>
      <c r="AV40" s="395"/>
      <c r="AW40" s="395"/>
      <c r="AX40" s="105"/>
      <c r="AY40" s="105"/>
      <c r="AZ40" s="105"/>
      <c r="BA40" s="105"/>
    </row>
    <row r="41" spans="1:53">
      <c r="A41" s="367" t="s">
        <v>86</v>
      </c>
      <c r="B41" s="362">
        <v>71.186440677966104</v>
      </c>
      <c r="C41" s="225">
        <v>67.8</v>
      </c>
      <c r="D41" s="364">
        <v>53</v>
      </c>
      <c r="E41" s="227">
        <v>49.1</v>
      </c>
      <c r="F41" s="227">
        <v>67.3</v>
      </c>
      <c r="G41" s="227">
        <v>55.701754385964897</v>
      </c>
      <c r="H41" s="227">
        <v>65.656565656565704</v>
      </c>
      <c r="I41" s="266">
        <v>28.3</v>
      </c>
      <c r="J41" s="266">
        <v>60</v>
      </c>
      <c r="K41" s="227">
        <v>75.400000000000006</v>
      </c>
      <c r="L41" s="382">
        <v>61.2</v>
      </c>
      <c r="M41" s="266">
        <v>81.2</v>
      </c>
      <c r="N41" s="227">
        <v>81.099999999999994</v>
      </c>
      <c r="O41" s="227">
        <v>78.099999999999994</v>
      </c>
      <c r="P41" s="227">
        <v>73.8</v>
      </c>
      <c r="Q41" s="227">
        <v>76.8</v>
      </c>
      <c r="R41" s="227">
        <v>77</v>
      </c>
      <c r="S41" s="227">
        <v>75.5</v>
      </c>
      <c r="T41" s="227">
        <v>73.7</v>
      </c>
      <c r="U41" s="227">
        <v>73.8</v>
      </c>
      <c r="V41" s="266">
        <v>75.400000000000006</v>
      </c>
      <c r="W41" s="266">
        <v>68.400000000000006</v>
      </c>
      <c r="X41" s="227">
        <v>71.717171717171695</v>
      </c>
      <c r="Y41" s="227">
        <v>70.100502512562798</v>
      </c>
      <c r="Z41" s="227">
        <v>76.25</v>
      </c>
      <c r="AA41" s="227">
        <v>64.160401002506305</v>
      </c>
      <c r="AB41" s="227">
        <v>49.748743718592998</v>
      </c>
      <c r="AC41" s="227">
        <v>27.272727272727298</v>
      </c>
      <c r="AD41" s="227">
        <v>59.547738693467302</v>
      </c>
      <c r="AE41" s="227">
        <v>67.418546365914807</v>
      </c>
      <c r="AF41" s="227">
        <v>70.707070707070699</v>
      </c>
      <c r="AG41" s="276">
        <v>66.929133858267704</v>
      </c>
      <c r="AH41" s="276">
        <v>63.316582914572898</v>
      </c>
      <c r="AI41" s="276">
        <v>53.924050632911403</v>
      </c>
      <c r="AJ41" s="276">
        <v>54.040404040403999</v>
      </c>
      <c r="AK41" s="276">
        <v>54.773869346733697</v>
      </c>
      <c r="AL41" s="276">
        <v>65.535248041775503</v>
      </c>
      <c r="AM41" s="276">
        <v>60.301507537688501</v>
      </c>
      <c r="AN41" s="330">
        <v>71.391752577319593</v>
      </c>
      <c r="AP41" s="98"/>
      <c r="AQ41" s="98"/>
      <c r="AR41" s="98"/>
      <c r="AS41" s="98"/>
      <c r="AT41" s="98"/>
      <c r="AU41" s="98"/>
      <c r="AV41" s="98"/>
      <c r="AW41" s="98"/>
      <c r="AX41" s="105"/>
      <c r="AY41" s="105"/>
      <c r="AZ41" s="105"/>
      <c r="BA41" s="105"/>
    </row>
    <row r="42" spans="1:53">
      <c r="A42" s="374" t="s">
        <v>93</v>
      </c>
      <c r="B42" s="375">
        <v>47.118644067796602</v>
      </c>
      <c r="C42" s="376">
        <v>37.9</v>
      </c>
      <c r="D42" s="370">
        <v>21.5</v>
      </c>
      <c r="E42" s="373">
        <v>16.7</v>
      </c>
      <c r="F42" s="373">
        <v>34.700000000000003</v>
      </c>
      <c r="G42" s="373">
        <v>33.771929824561397</v>
      </c>
      <c r="H42" s="373">
        <v>33.838383838383798</v>
      </c>
      <c r="I42" s="386">
        <v>28.3</v>
      </c>
      <c r="J42" s="386">
        <v>31.6</v>
      </c>
      <c r="K42" s="373">
        <v>46.5</v>
      </c>
      <c r="L42" s="387">
        <v>44.7</v>
      </c>
      <c r="M42" s="386">
        <v>54.1</v>
      </c>
      <c r="N42" s="373">
        <v>58.8</v>
      </c>
      <c r="O42" s="373">
        <v>57.2</v>
      </c>
      <c r="P42" s="373">
        <v>56</v>
      </c>
      <c r="Q42" s="373">
        <v>49.8</v>
      </c>
      <c r="R42" s="373">
        <v>42.3</v>
      </c>
      <c r="S42" s="373">
        <v>50.3</v>
      </c>
      <c r="T42" s="373">
        <v>47.3</v>
      </c>
      <c r="U42" s="373">
        <v>51</v>
      </c>
      <c r="V42" s="373">
        <v>53.9</v>
      </c>
      <c r="W42" s="373">
        <v>44.6</v>
      </c>
      <c r="X42" s="373">
        <v>48.232323232323203</v>
      </c>
      <c r="Y42" s="373">
        <v>43.718592964824097</v>
      </c>
      <c r="Z42" s="373">
        <v>54.5</v>
      </c>
      <c r="AA42" s="373">
        <v>45.864661654135297</v>
      </c>
      <c r="AB42" s="373">
        <v>39.447236180904497</v>
      </c>
      <c r="AC42" s="373">
        <v>16.161616161616202</v>
      </c>
      <c r="AD42" s="373">
        <v>42.964824120602998</v>
      </c>
      <c r="AE42" s="373">
        <v>45.363408521303299</v>
      </c>
      <c r="AF42" s="373">
        <v>49.2424242424242</v>
      </c>
      <c r="AG42" s="100">
        <v>49.343832020997397</v>
      </c>
      <c r="AH42" s="100">
        <v>37.185929648241199</v>
      </c>
      <c r="AI42" s="100">
        <v>24.556962025316501</v>
      </c>
      <c r="AJ42" s="100">
        <v>34.848484848484802</v>
      </c>
      <c r="AK42" s="100">
        <v>25.628140703517602</v>
      </c>
      <c r="AL42" s="100">
        <v>38.120104438642301</v>
      </c>
      <c r="AM42" s="100">
        <v>39.698492462311599</v>
      </c>
      <c r="AN42" s="396">
        <v>37.564766839378201</v>
      </c>
      <c r="AP42" s="98"/>
      <c r="AQ42" s="98"/>
      <c r="AR42" s="98"/>
      <c r="AS42" s="98"/>
      <c r="AT42" s="98"/>
      <c r="AU42" s="98"/>
      <c r="AV42" s="98"/>
      <c r="AW42" s="98"/>
      <c r="AX42" s="105"/>
      <c r="AY42" s="105"/>
      <c r="AZ42" s="105"/>
      <c r="BA42" s="105"/>
    </row>
    <row r="43" spans="1:53" s="211" customFormat="1">
      <c r="A43" s="652" t="s">
        <v>198</v>
      </c>
      <c r="B43" s="653"/>
      <c r="C43" s="653"/>
      <c r="D43" s="653"/>
      <c r="E43" s="653"/>
      <c r="F43" s="653"/>
      <c r="G43" s="653"/>
      <c r="H43" s="653"/>
      <c r="I43" s="653"/>
      <c r="J43" s="653"/>
      <c r="K43" s="653"/>
      <c r="L43" s="653"/>
      <c r="M43" s="653"/>
      <c r="N43" s="653"/>
      <c r="O43" s="227"/>
      <c r="P43" s="227"/>
      <c r="Q43" s="227"/>
      <c r="R43" s="227"/>
      <c r="S43" s="227"/>
      <c r="T43" s="227"/>
      <c r="U43" s="227"/>
      <c r="V43" s="266"/>
      <c r="W43" s="266"/>
      <c r="X43" s="227"/>
      <c r="Y43" s="227"/>
      <c r="Z43" s="227"/>
      <c r="AA43" s="227"/>
      <c r="AB43" s="227"/>
      <c r="AC43" s="227"/>
      <c r="AD43" s="227"/>
      <c r="AE43" s="227"/>
      <c r="AF43" s="227"/>
      <c r="AG43" s="247"/>
      <c r="AH43" s="247"/>
      <c r="AI43" s="247"/>
      <c r="AJ43" s="247"/>
      <c r="AK43" s="247"/>
      <c r="AL43" s="247"/>
      <c r="AM43" s="247"/>
      <c r="AN43" s="397"/>
      <c r="AP43" s="395"/>
      <c r="AQ43" s="395"/>
      <c r="AR43" s="395"/>
      <c r="AS43" s="395"/>
      <c r="AT43" s="395"/>
      <c r="AU43" s="395"/>
      <c r="AV43" s="395"/>
      <c r="AW43" s="395"/>
      <c r="AX43" s="105"/>
      <c r="AY43" s="105"/>
      <c r="AZ43" s="105"/>
      <c r="BA43" s="105"/>
    </row>
    <row r="44" spans="1:53">
      <c r="A44" s="363" t="s">
        <v>68</v>
      </c>
      <c r="B44" s="364">
        <v>80.5555555555556</v>
      </c>
      <c r="C44" s="364">
        <v>62.393162393162399</v>
      </c>
      <c r="D44" s="364">
        <v>51.5625</v>
      </c>
      <c r="E44" s="227">
        <v>52.631578947368403</v>
      </c>
      <c r="F44" s="227">
        <v>66.129032258064498</v>
      </c>
      <c r="G44" s="227">
        <v>53.164556962025301</v>
      </c>
      <c r="H44" s="227">
        <v>53.846153846153797</v>
      </c>
      <c r="I44" s="227">
        <v>60.377358490566003</v>
      </c>
      <c r="J44" s="227">
        <v>17.460317460317501</v>
      </c>
      <c r="K44" s="227">
        <v>40.845070422535201</v>
      </c>
      <c r="L44" s="227">
        <v>16.2162162162162</v>
      </c>
      <c r="M44" s="227">
        <v>25.3012048192771</v>
      </c>
      <c r="N44" s="227">
        <v>38.947368421052602</v>
      </c>
      <c r="O44" s="227">
        <v>26.315789473684202</v>
      </c>
      <c r="P44" s="227">
        <v>27.027027027027</v>
      </c>
      <c r="Q44" s="227">
        <v>26.027397260274</v>
      </c>
      <c r="R44" s="227">
        <v>19.6261682242991</v>
      </c>
      <c r="S44" s="227">
        <v>33.3333333333333</v>
      </c>
      <c r="T44" s="227">
        <v>12.0689655172414</v>
      </c>
      <c r="U44" s="227">
        <v>17.307692307692299</v>
      </c>
      <c r="V44" s="227">
        <v>61.864406779661003</v>
      </c>
      <c r="W44" s="227">
        <v>61.538461538461497</v>
      </c>
      <c r="X44" s="227">
        <v>62.6086956521739</v>
      </c>
      <c r="Y44" s="227">
        <v>68.067226890756302</v>
      </c>
      <c r="Z44" s="227">
        <v>73.770491803278702</v>
      </c>
      <c r="AA44" s="227">
        <v>64.912280701754398</v>
      </c>
      <c r="AB44" s="227">
        <v>62.068965517241402</v>
      </c>
      <c r="AC44" s="227">
        <v>49.180327868852501</v>
      </c>
      <c r="AD44" s="227">
        <v>70.588235294117695</v>
      </c>
      <c r="AE44" s="227">
        <v>74.7826086956522</v>
      </c>
      <c r="AF44" s="227">
        <v>70.270270270270302</v>
      </c>
      <c r="AG44" s="276">
        <v>71.844660194174807</v>
      </c>
      <c r="AH44" s="276">
        <v>60.9375</v>
      </c>
      <c r="AI44" s="276">
        <v>52.830188679245303</v>
      </c>
      <c r="AJ44" s="276">
        <v>66.6666666666667</v>
      </c>
      <c r="AK44" s="276">
        <v>54.1666666666667</v>
      </c>
      <c r="AL44" s="276">
        <v>53.676470588235297</v>
      </c>
      <c r="AM44" s="276">
        <v>57.258064516128997</v>
      </c>
      <c r="AN44" s="330">
        <v>32</v>
      </c>
      <c r="AP44" s="98"/>
      <c r="AQ44" s="98"/>
      <c r="AR44" s="98"/>
      <c r="AS44" s="98"/>
      <c r="AT44" s="98"/>
      <c r="AU44" s="98"/>
      <c r="AV44" s="98"/>
      <c r="AW44" s="98"/>
      <c r="AX44" s="105"/>
      <c r="AY44" s="105"/>
      <c r="AZ44" s="105"/>
      <c r="BA44" s="105"/>
    </row>
    <row r="45" spans="1:53">
      <c r="A45" s="367" t="s">
        <v>69</v>
      </c>
      <c r="B45" s="364">
        <v>62.962962962962997</v>
      </c>
      <c r="C45" s="364">
        <v>56.521739130434803</v>
      </c>
      <c r="D45" s="364">
        <v>14.285714285714301</v>
      </c>
      <c r="E45" s="227">
        <v>55.5555555555556</v>
      </c>
      <c r="F45" s="227">
        <v>50</v>
      </c>
      <c r="G45" s="227">
        <v>69.230769230769198</v>
      </c>
      <c r="H45" s="227">
        <v>77.7777777777778</v>
      </c>
      <c r="I45" s="227">
        <v>66.6666666666667</v>
      </c>
      <c r="J45" s="227">
        <v>66.6666666666667</v>
      </c>
      <c r="K45" s="227">
        <v>30</v>
      </c>
      <c r="L45" s="227">
        <v>6.6666666666666696</v>
      </c>
      <c r="M45" s="227">
        <v>38.461538461538503</v>
      </c>
      <c r="N45" s="227">
        <v>9.0909090909090899</v>
      </c>
      <c r="O45" s="227">
        <v>40</v>
      </c>
      <c r="P45" s="227">
        <v>57.142857142857103</v>
      </c>
      <c r="Q45" s="227">
        <v>62.5</v>
      </c>
      <c r="R45" s="227">
        <v>27.659574468085101</v>
      </c>
      <c r="S45" s="227">
        <v>76.744186046511601</v>
      </c>
      <c r="T45" s="227">
        <v>54.1666666666667</v>
      </c>
      <c r="U45" s="227">
        <v>70.588235294117695</v>
      </c>
      <c r="V45" s="227">
        <v>80.952380952380906</v>
      </c>
      <c r="W45" s="227">
        <v>75.609756097561004</v>
      </c>
      <c r="X45" s="227">
        <v>72.727272727272705</v>
      </c>
      <c r="Y45" s="227">
        <v>77.272727272727295</v>
      </c>
      <c r="Z45" s="227">
        <v>71.428571428571402</v>
      </c>
      <c r="AA45" s="227">
        <v>66.6666666666667</v>
      </c>
      <c r="AB45" s="227">
        <v>64.705882352941202</v>
      </c>
      <c r="AC45" s="227">
        <v>38.461538461538503</v>
      </c>
      <c r="AD45" s="227">
        <v>80.5555555555556</v>
      </c>
      <c r="AE45" s="227">
        <v>75.862068965517196</v>
      </c>
      <c r="AF45" s="227">
        <v>70.588235294117695</v>
      </c>
      <c r="AG45" s="276">
        <v>75</v>
      </c>
      <c r="AH45" s="276">
        <v>69.230769230769198</v>
      </c>
      <c r="AI45" s="276">
        <v>67.741935483871003</v>
      </c>
      <c r="AJ45" s="276">
        <v>76.315789473684205</v>
      </c>
      <c r="AK45" s="276">
        <v>58.620689655172399</v>
      </c>
      <c r="AL45" s="276">
        <v>64.285714285714306</v>
      </c>
      <c r="AM45" s="276">
        <v>48.780487804878</v>
      </c>
      <c r="AN45" s="330">
        <v>33.3333333333333</v>
      </c>
      <c r="AP45" s="98"/>
      <c r="AQ45" s="98"/>
      <c r="AR45" s="98"/>
      <c r="AS45" s="98"/>
      <c r="AT45" s="98"/>
      <c r="AU45" s="98"/>
      <c r="AV45" s="98"/>
      <c r="AW45" s="98"/>
      <c r="AX45" s="105"/>
      <c r="AY45" s="105"/>
      <c r="AZ45" s="105"/>
      <c r="BA45" s="105"/>
    </row>
    <row r="46" spans="1:53">
      <c r="A46" s="367" t="s">
        <v>71</v>
      </c>
      <c r="B46" s="364">
        <v>75.806451612903203</v>
      </c>
      <c r="C46" s="364">
        <v>67.1875</v>
      </c>
      <c r="D46" s="364">
        <v>67.307692307692307</v>
      </c>
      <c r="E46" s="227">
        <v>72.9166666666667</v>
      </c>
      <c r="F46" s="227">
        <v>70.588235294117695</v>
      </c>
      <c r="G46" s="227">
        <v>63.829787234042598</v>
      </c>
      <c r="H46" s="227">
        <v>77.272727272727295</v>
      </c>
      <c r="I46" s="227">
        <v>67.391304347826093</v>
      </c>
      <c r="J46" s="227">
        <v>33.3333333333333</v>
      </c>
      <c r="K46" s="227">
        <v>31.645569620253202</v>
      </c>
      <c r="L46" s="227">
        <v>19.101123595505602</v>
      </c>
      <c r="M46" s="227">
        <v>71.428571428571402</v>
      </c>
      <c r="N46" s="227">
        <v>58.620689655172399</v>
      </c>
      <c r="O46" s="227">
        <v>60</v>
      </c>
      <c r="P46" s="227">
        <v>38.297872340425499</v>
      </c>
      <c r="Q46" s="227">
        <v>44.329896907216501</v>
      </c>
      <c r="R46" s="227">
        <v>28.8888888888889</v>
      </c>
      <c r="S46" s="227">
        <v>36.082474226804102</v>
      </c>
      <c r="T46" s="227">
        <v>39.393939393939398</v>
      </c>
      <c r="U46" s="227">
        <v>50</v>
      </c>
      <c r="V46" s="227">
        <v>71.568627450980401</v>
      </c>
      <c r="W46" s="227">
        <v>67.676767676767696</v>
      </c>
      <c r="X46" s="227">
        <v>75.925925925925895</v>
      </c>
      <c r="Y46" s="227">
        <v>80.392156862745097</v>
      </c>
      <c r="Z46" s="227">
        <v>88</v>
      </c>
      <c r="AA46" s="227">
        <v>83.0508474576271</v>
      </c>
      <c r="AB46" s="227">
        <v>58.928571428571402</v>
      </c>
      <c r="AC46" s="227">
        <v>63.157894736842103</v>
      </c>
      <c r="AD46" s="227">
        <v>80.180180180180201</v>
      </c>
      <c r="AE46" s="227">
        <v>79.338842975206603</v>
      </c>
      <c r="AF46" s="227">
        <v>83.703703703703695</v>
      </c>
      <c r="AG46" s="276">
        <v>64.220183486238497</v>
      </c>
      <c r="AH46" s="276">
        <v>69.523809523809504</v>
      </c>
      <c r="AI46" s="276">
        <v>63.7931034482759</v>
      </c>
      <c r="AJ46" s="276">
        <v>73.451327433628293</v>
      </c>
      <c r="AK46" s="276">
        <v>63.247863247863201</v>
      </c>
      <c r="AL46" s="276">
        <v>68.421052631578902</v>
      </c>
      <c r="AM46" s="276">
        <v>70.476190476190496</v>
      </c>
      <c r="AN46" s="330">
        <v>52.7777777777778</v>
      </c>
      <c r="AP46" s="98"/>
      <c r="AQ46" s="98"/>
      <c r="AR46" s="98"/>
      <c r="AS46" s="98"/>
      <c r="AT46" s="98"/>
      <c r="AU46" s="98"/>
      <c r="AV46" s="98"/>
      <c r="AW46" s="98"/>
      <c r="AX46" s="105"/>
      <c r="AY46" s="105"/>
      <c r="AZ46" s="105"/>
      <c r="BA46" s="105"/>
    </row>
    <row r="47" spans="1:53">
      <c r="A47" s="367" t="s">
        <v>73</v>
      </c>
      <c r="B47" s="364">
        <v>77.011494252873604</v>
      </c>
      <c r="C47" s="364">
        <v>58.3333333333333</v>
      </c>
      <c r="D47" s="364">
        <v>67.647058823529406</v>
      </c>
      <c r="E47" s="227">
        <v>60.606060606060602</v>
      </c>
      <c r="F47" s="227">
        <v>72.413793103448299</v>
      </c>
      <c r="G47" s="227">
        <v>59.574468085106403</v>
      </c>
      <c r="H47" s="227">
        <v>56.603773584905703</v>
      </c>
      <c r="I47" s="227">
        <v>59.649122807017498</v>
      </c>
      <c r="J47" s="227">
        <v>34.482758620689701</v>
      </c>
      <c r="K47" s="227">
        <v>48.051948051948102</v>
      </c>
      <c r="L47" s="227">
        <v>33.3333333333333</v>
      </c>
      <c r="M47" s="227">
        <v>35.384615384615401</v>
      </c>
      <c r="N47" s="227">
        <v>31.25</v>
      </c>
      <c r="O47" s="227">
        <v>51.515151515151501</v>
      </c>
      <c r="P47" s="227">
        <v>28.358208955223901</v>
      </c>
      <c r="Q47" s="227">
        <v>31.25</v>
      </c>
      <c r="R47" s="81">
        <v>33.3333333333333</v>
      </c>
      <c r="S47" s="227">
        <v>58.778625954198503</v>
      </c>
      <c r="T47" s="227">
        <v>50</v>
      </c>
      <c r="U47" s="227">
        <v>30.120481927710799</v>
      </c>
      <c r="V47" s="81">
        <v>73.722627737226304</v>
      </c>
      <c r="W47" s="81">
        <v>70.212765957446805</v>
      </c>
      <c r="X47" s="81">
        <v>69.767441860465098</v>
      </c>
      <c r="Y47" s="227">
        <v>70.676691729323295</v>
      </c>
      <c r="Z47" s="81">
        <v>82.352941176470594</v>
      </c>
      <c r="AA47" s="81">
        <v>76.5625</v>
      </c>
      <c r="AB47" s="81">
        <v>69.465648854961799</v>
      </c>
      <c r="AC47" s="227">
        <v>50.413223140495901</v>
      </c>
      <c r="AD47" s="81">
        <v>72.727272727272705</v>
      </c>
      <c r="AE47" s="81">
        <v>74.074074074074105</v>
      </c>
      <c r="AF47" s="81">
        <v>80.172413793103402</v>
      </c>
      <c r="AG47" s="276">
        <v>80</v>
      </c>
      <c r="AH47" s="276">
        <v>71.317829457364297</v>
      </c>
      <c r="AI47" s="276">
        <v>69.230769230769198</v>
      </c>
      <c r="AJ47" s="276">
        <v>71.875</v>
      </c>
      <c r="AK47" s="276">
        <v>67.175572519084</v>
      </c>
      <c r="AL47" s="276">
        <v>57.936507936507901</v>
      </c>
      <c r="AM47" s="276">
        <v>66.923076923076906</v>
      </c>
      <c r="AN47" s="330">
        <v>56.521739130434803</v>
      </c>
      <c r="AP47" s="98"/>
      <c r="AQ47" s="98"/>
      <c r="AR47" s="98"/>
      <c r="AS47" s="98"/>
      <c r="AT47" s="98"/>
      <c r="AU47" s="98"/>
      <c r="AV47" s="98"/>
      <c r="AW47" s="98"/>
      <c r="AX47" s="105"/>
      <c r="AY47" s="105"/>
      <c r="AZ47" s="105"/>
      <c r="BA47" s="105"/>
    </row>
    <row r="48" spans="1:53">
      <c r="A48" s="368" t="s">
        <v>74</v>
      </c>
      <c r="B48" s="364">
        <v>100</v>
      </c>
      <c r="C48" s="364">
        <v>0</v>
      </c>
      <c r="D48" s="364">
        <v>100</v>
      </c>
      <c r="E48" s="227">
        <v>100</v>
      </c>
      <c r="F48" s="227">
        <v>0</v>
      </c>
      <c r="G48" s="227">
        <v>100</v>
      </c>
      <c r="H48" s="227">
        <v>60</v>
      </c>
      <c r="I48" s="227">
        <v>75</v>
      </c>
      <c r="J48" s="227">
        <v>50</v>
      </c>
      <c r="K48" s="227">
        <v>20</v>
      </c>
      <c r="L48" s="227">
        <v>33.3333333333333</v>
      </c>
      <c r="M48" s="227">
        <v>-6.6666666666666696</v>
      </c>
      <c r="N48" s="227">
        <v>57.142857142857103</v>
      </c>
      <c r="O48" s="227">
        <v>0</v>
      </c>
      <c r="P48" s="227">
        <v>80</v>
      </c>
      <c r="Q48" s="227">
        <v>16.6666666666667</v>
      </c>
      <c r="R48" s="227">
        <v>80.952380952380906</v>
      </c>
      <c r="S48" s="227">
        <v>73.3333333333333</v>
      </c>
      <c r="T48" s="227">
        <v>78.571428571428598</v>
      </c>
      <c r="U48" s="227">
        <v>55.5555555555556</v>
      </c>
      <c r="V48" s="227">
        <v>85.714285714285694</v>
      </c>
      <c r="W48" s="227">
        <v>72.093023255813904</v>
      </c>
      <c r="X48" s="227">
        <v>93.939393939393895</v>
      </c>
      <c r="Y48" s="227">
        <v>79.487179487179503</v>
      </c>
      <c r="Z48" s="227">
        <v>91.304347826086996</v>
      </c>
      <c r="AA48" s="227">
        <v>66.6666666666667</v>
      </c>
      <c r="AB48" s="227">
        <v>84.210526315789494</v>
      </c>
      <c r="AC48" s="227">
        <v>62.5</v>
      </c>
      <c r="AD48" s="227">
        <v>77.272727272727295</v>
      </c>
      <c r="AE48" s="227">
        <v>73.684210526315795</v>
      </c>
      <c r="AF48" s="227">
        <v>77.7777777777778</v>
      </c>
      <c r="AG48" s="276">
        <v>75</v>
      </c>
      <c r="AH48" s="276">
        <v>71.428571428571402</v>
      </c>
      <c r="AI48" s="276">
        <v>73.076923076923094</v>
      </c>
      <c r="AJ48" s="276">
        <v>82.352941176470594</v>
      </c>
      <c r="AK48" s="276">
        <v>68</v>
      </c>
      <c r="AL48" s="276">
        <v>65.2173913043478</v>
      </c>
      <c r="AM48" s="276">
        <v>68</v>
      </c>
      <c r="AN48" s="330">
        <v>53.846153846153797</v>
      </c>
      <c r="AP48" s="98"/>
      <c r="AQ48" s="98"/>
      <c r="AR48" s="98"/>
      <c r="AS48" s="98"/>
      <c r="AT48" s="98"/>
      <c r="AU48" s="98"/>
      <c r="AV48" s="98"/>
      <c r="AW48" s="98"/>
      <c r="AX48" s="105"/>
      <c r="AY48" s="105"/>
      <c r="AZ48" s="105"/>
      <c r="BA48" s="105"/>
    </row>
    <row r="49" spans="1:53">
      <c r="A49" s="368" t="s">
        <v>75</v>
      </c>
      <c r="B49" s="364">
        <v>83.3333333333333</v>
      </c>
      <c r="C49" s="364">
        <v>56.25</v>
      </c>
      <c r="D49" s="364">
        <v>80</v>
      </c>
      <c r="E49" s="227">
        <v>90.909090909090907</v>
      </c>
      <c r="F49" s="227">
        <v>58.3333333333333</v>
      </c>
      <c r="G49" s="227">
        <v>76.470588235294102</v>
      </c>
      <c r="H49" s="227">
        <v>56.25</v>
      </c>
      <c r="I49" s="227">
        <v>56.25</v>
      </c>
      <c r="J49" s="227">
        <v>42.857142857142897</v>
      </c>
      <c r="K49" s="227">
        <v>9.0909090909090899</v>
      </c>
      <c r="L49" s="227">
        <v>4.7619047619047601</v>
      </c>
      <c r="M49" s="227">
        <v>22.2222222222222</v>
      </c>
      <c r="N49" s="227">
        <v>29.411764705882401</v>
      </c>
      <c r="O49" s="227">
        <v>38.461538461538503</v>
      </c>
      <c r="P49" s="227">
        <v>17.647058823529399</v>
      </c>
      <c r="Q49" s="227">
        <v>22.580645161290299</v>
      </c>
      <c r="R49" s="227">
        <v>15</v>
      </c>
      <c r="S49" s="227">
        <v>52.631578947368403</v>
      </c>
      <c r="T49" s="227">
        <v>66.6666666666667</v>
      </c>
      <c r="U49" s="227">
        <v>49.090909090909101</v>
      </c>
      <c r="V49" s="227">
        <v>70.8333333333333</v>
      </c>
      <c r="W49" s="227">
        <v>72.9166666666667</v>
      </c>
      <c r="X49" s="227">
        <v>64.102564102564102</v>
      </c>
      <c r="Y49" s="227">
        <v>61.904761904761898</v>
      </c>
      <c r="Z49" s="227">
        <v>77.272727272727295</v>
      </c>
      <c r="AA49" s="227">
        <v>83.3333333333333</v>
      </c>
      <c r="AB49" s="227">
        <v>67.647058823529406</v>
      </c>
      <c r="AC49" s="227">
        <v>52.631578947368403</v>
      </c>
      <c r="AD49" s="227">
        <v>71.875</v>
      </c>
      <c r="AE49" s="227">
        <v>62.068965517241402</v>
      </c>
      <c r="AF49" s="227">
        <v>82.142857142857096</v>
      </c>
      <c r="AG49" s="276">
        <v>78.260869565217405</v>
      </c>
      <c r="AH49" s="276">
        <v>64.705882352941202</v>
      </c>
      <c r="AI49" s="276">
        <v>61.764705882352899</v>
      </c>
      <c r="AJ49" s="276">
        <v>82.142857142857096</v>
      </c>
      <c r="AK49" s="276">
        <v>68.965517241379303</v>
      </c>
      <c r="AL49" s="276">
        <v>46.153846153846203</v>
      </c>
      <c r="AM49" s="276">
        <v>64.516129032258107</v>
      </c>
      <c r="AN49" s="330">
        <v>42.857142857142897</v>
      </c>
      <c r="AP49" s="98"/>
      <c r="AQ49" s="98"/>
      <c r="AR49" s="98"/>
      <c r="AS49" s="98"/>
      <c r="AT49" s="98"/>
      <c r="AU49" s="98"/>
      <c r="AV49" s="98"/>
      <c r="AW49" s="98"/>
      <c r="AX49" s="105"/>
      <c r="AY49" s="105"/>
      <c r="AZ49" s="105"/>
      <c r="BA49" s="105"/>
    </row>
    <row r="50" spans="1:53">
      <c r="A50" s="368" t="s">
        <v>77</v>
      </c>
      <c r="B50" s="364">
        <v>100</v>
      </c>
      <c r="C50" s="364">
        <v>50</v>
      </c>
      <c r="D50" s="364">
        <v>70</v>
      </c>
      <c r="E50" s="227">
        <v>90.909090909090907</v>
      </c>
      <c r="F50" s="227">
        <v>0</v>
      </c>
      <c r="G50" s="227">
        <v>100</v>
      </c>
      <c r="H50" s="227">
        <v>62.5</v>
      </c>
      <c r="I50" s="227">
        <v>60</v>
      </c>
      <c r="J50" s="227">
        <v>0</v>
      </c>
      <c r="K50" s="227">
        <v>60</v>
      </c>
      <c r="L50" s="227">
        <v>50</v>
      </c>
      <c r="M50" s="227">
        <v>20</v>
      </c>
      <c r="N50" s="227">
        <v>42.857142857142897</v>
      </c>
      <c r="O50" s="227">
        <v>80</v>
      </c>
      <c r="P50" s="227">
        <v>100</v>
      </c>
      <c r="Q50" s="227">
        <v>41.176470588235297</v>
      </c>
      <c r="R50" s="227">
        <v>52.380952380952401</v>
      </c>
      <c r="S50" s="227">
        <v>54.285714285714299</v>
      </c>
      <c r="T50" s="227">
        <v>22.580645161290299</v>
      </c>
      <c r="U50" s="227">
        <v>6.3829787234042596</v>
      </c>
      <c r="V50" s="227">
        <v>70.370370370370395</v>
      </c>
      <c r="W50" s="227">
        <v>75</v>
      </c>
      <c r="X50" s="227">
        <v>57.692307692307701</v>
      </c>
      <c r="Y50" s="227">
        <v>72</v>
      </c>
      <c r="Z50" s="227">
        <v>73.076923076923094</v>
      </c>
      <c r="AA50" s="227">
        <v>76.6666666666667</v>
      </c>
      <c r="AB50" s="227">
        <v>76</v>
      </c>
      <c r="AC50" s="227">
        <v>39.130434782608702</v>
      </c>
      <c r="AD50" s="227">
        <v>75</v>
      </c>
      <c r="AE50" s="227">
        <v>72.727272727272705</v>
      </c>
      <c r="AF50" s="227">
        <v>80.952380952380906</v>
      </c>
      <c r="AG50" s="276">
        <v>76.6666666666667</v>
      </c>
      <c r="AH50" s="276">
        <v>70</v>
      </c>
      <c r="AI50" s="276">
        <v>82.142857142857096</v>
      </c>
      <c r="AJ50" s="276">
        <v>73.684210526315795</v>
      </c>
      <c r="AK50" s="276">
        <v>77.7777777777778</v>
      </c>
      <c r="AL50" s="276">
        <v>33.3333333333333</v>
      </c>
      <c r="AM50" s="276">
        <v>68.181818181818201</v>
      </c>
      <c r="AN50" s="330">
        <v>73.3333333333333</v>
      </c>
      <c r="AP50" s="98"/>
      <c r="AQ50" s="98"/>
      <c r="AR50" s="98"/>
      <c r="AS50" s="98"/>
      <c r="AT50" s="98"/>
      <c r="AU50" s="98"/>
      <c r="AV50" s="98"/>
      <c r="AW50" s="98"/>
      <c r="AX50" s="105"/>
      <c r="AY50" s="105"/>
      <c r="AZ50" s="105"/>
      <c r="BA50" s="105"/>
    </row>
    <row r="51" spans="1:53" ht="14.5" thickBot="1">
      <c r="A51" s="377" t="s">
        <v>78</v>
      </c>
      <c r="B51" s="378">
        <v>100</v>
      </c>
      <c r="C51" s="378">
        <v>54.545454545454497</v>
      </c>
      <c r="D51" s="378">
        <v>75</v>
      </c>
      <c r="E51" s="239">
        <v>46.428571428571402</v>
      </c>
      <c r="F51" s="239">
        <v>100</v>
      </c>
      <c r="G51" s="239">
        <v>100</v>
      </c>
      <c r="H51" s="239">
        <v>63.636363636363598</v>
      </c>
      <c r="I51" s="239">
        <v>80</v>
      </c>
      <c r="J51" s="239">
        <v>42.857142857142897</v>
      </c>
      <c r="K51" s="239">
        <v>50</v>
      </c>
      <c r="L51" s="239">
        <v>0</v>
      </c>
      <c r="M51" s="239">
        <v>60</v>
      </c>
      <c r="N51" s="239">
        <v>100</v>
      </c>
      <c r="O51" s="239">
        <v>66.6666666666667</v>
      </c>
      <c r="P51" s="239">
        <v>100</v>
      </c>
      <c r="Q51" s="239">
        <v>71.428571428571402</v>
      </c>
      <c r="R51" s="239">
        <v>22.580645161290299</v>
      </c>
      <c r="S51" s="239">
        <v>62.790697674418603</v>
      </c>
      <c r="T51" s="239">
        <v>41.935483870967701</v>
      </c>
      <c r="U51" s="239">
        <v>13.5135135135135</v>
      </c>
      <c r="V51" s="239">
        <v>73.170731707317103</v>
      </c>
      <c r="W51" s="239">
        <v>57.692307692307701</v>
      </c>
      <c r="X51" s="239">
        <v>61.290322580645203</v>
      </c>
      <c r="Y51" s="239">
        <v>70.370370370370395</v>
      </c>
      <c r="Z51" s="239">
        <v>88.3720930232558</v>
      </c>
      <c r="AA51" s="239">
        <v>73.170731707317103</v>
      </c>
      <c r="AB51" s="239">
        <v>62.264150943396203</v>
      </c>
      <c r="AC51" s="239">
        <v>50</v>
      </c>
      <c r="AD51" s="227">
        <v>70.370370370370395</v>
      </c>
      <c r="AE51" s="227">
        <v>80</v>
      </c>
      <c r="AF51" s="227">
        <v>79.591836734693899</v>
      </c>
      <c r="AG51" s="276">
        <v>83.870967741935502</v>
      </c>
      <c r="AH51" s="276">
        <v>75.925925925925895</v>
      </c>
      <c r="AI51" s="276">
        <v>65.454545454545496</v>
      </c>
      <c r="AJ51" s="276">
        <v>64.0625</v>
      </c>
      <c r="AK51" s="276">
        <v>62.711864406779704</v>
      </c>
      <c r="AL51" s="276">
        <v>66.129032258064498</v>
      </c>
      <c r="AM51" s="276">
        <v>67.307692307692307</v>
      </c>
      <c r="AN51" s="330">
        <v>58.139534883720899</v>
      </c>
      <c r="AP51" s="98"/>
      <c r="AQ51" s="98"/>
      <c r="AR51" s="98"/>
      <c r="AS51" s="98"/>
      <c r="AT51" s="98"/>
      <c r="AU51" s="98"/>
      <c r="AV51" s="98"/>
      <c r="AW51" s="98"/>
      <c r="AX51" s="105"/>
      <c r="AY51" s="105"/>
      <c r="AZ51" s="105"/>
      <c r="BA51" s="105"/>
    </row>
    <row r="52" spans="1:53" s="211" customFormat="1">
      <c r="A52" s="651" t="s">
        <v>199</v>
      </c>
      <c r="B52" s="633"/>
      <c r="C52" s="633"/>
      <c r="D52" s="633"/>
      <c r="E52" s="633"/>
      <c r="F52" s="633"/>
      <c r="G52" s="633"/>
      <c r="H52" s="633"/>
      <c r="I52" s="633"/>
      <c r="J52" s="633"/>
      <c r="K52" s="633"/>
      <c r="L52" s="633"/>
      <c r="M52" s="633"/>
      <c r="N52" s="633"/>
      <c r="O52" s="383"/>
      <c r="P52" s="383"/>
      <c r="Q52" s="383"/>
      <c r="R52" s="383"/>
      <c r="S52" s="383"/>
      <c r="T52" s="383"/>
      <c r="U52" s="383"/>
      <c r="V52" s="391"/>
      <c r="W52" s="391"/>
      <c r="X52" s="383"/>
      <c r="Y52" s="383"/>
      <c r="Z52" s="383"/>
      <c r="AA52" s="383"/>
      <c r="AB52" s="383"/>
      <c r="AC52" s="383"/>
      <c r="AD52" s="383"/>
      <c r="AE52" s="383"/>
      <c r="AF52" s="383"/>
      <c r="AG52" s="393"/>
      <c r="AH52" s="393"/>
      <c r="AI52" s="393"/>
      <c r="AJ52" s="393"/>
      <c r="AK52" s="393"/>
      <c r="AL52" s="393"/>
      <c r="AM52" s="393"/>
      <c r="AN52" s="394"/>
      <c r="AP52" s="395"/>
      <c r="AQ52" s="395"/>
      <c r="AR52" s="395"/>
      <c r="AS52" s="395"/>
      <c r="AT52" s="395"/>
      <c r="AU52" s="395"/>
      <c r="AV52" s="395"/>
      <c r="AW52" s="395"/>
      <c r="AX52" s="105"/>
      <c r="AY52" s="105"/>
      <c r="AZ52" s="105"/>
      <c r="BA52" s="105"/>
    </row>
    <row r="53" spans="1:53">
      <c r="A53" s="367" t="s">
        <v>100</v>
      </c>
      <c r="B53" s="364">
        <v>61.186440677966097</v>
      </c>
      <c r="C53" s="364">
        <v>59.55</v>
      </c>
      <c r="D53" s="364">
        <v>55</v>
      </c>
      <c r="E53" s="227">
        <v>46.8</v>
      </c>
      <c r="F53" s="227">
        <v>62</v>
      </c>
      <c r="G53" s="227">
        <v>52.631578947368403</v>
      </c>
      <c r="H53" s="227">
        <v>60.606060606060602</v>
      </c>
      <c r="I53" s="227">
        <v>63.2</v>
      </c>
      <c r="J53" s="227">
        <v>66.900000000000006</v>
      </c>
      <c r="K53" s="227">
        <v>62.3</v>
      </c>
      <c r="L53" s="227">
        <v>64.45</v>
      </c>
      <c r="M53" s="227">
        <v>55.2</v>
      </c>
      <c r="N53" s="227">
        <v>61.75</v>
      </c>
      <c r="O53" s="227">
        <v>53.95</v>
      </c>
      <c r="P53" s="227">
        <v>57.45</v>
      </c>
      <c r="Q53" s="227">
        <v>59</v>
      </c>
      <c r="R53" s="227">
        <v>57.75</v>
      </c>
      <c r="S53" s="227">
        <v>55.5</v>
      </c>
      <c r="T53" s="227">
        <v>61.4</v>
      </c>
      <c r="U53" s="227">
        <v>52.5</v>
      </c>
      <c r="V53" s="266">
        <v>54.8</v>
      </c>
      <c r="W53" s="227">
        <v>50.75</v>
      </c>
      <c r="X53" s="227">
        <v>52.911392405063303</v>
      </c>
      <c r="Y53" s="227">
        <v>51.507537688442198</v>
      </c>
      <c r="Z53" s="227">
        <v>32.875</v>
      </c>
      <c r="AA53" s="227">
        <v>47.869674185463701</v>
      </c>
      <c r="AB53" s="227">
        <v>37.531486146095702</v>
      </c>
      <c r="AC53" s="227">
        <v>31.060606060606101</v>
      </c>
      <c r="AD53" s="227">
        <v>52.889447236180899</v>
      </c>
      <c r="AE53" s="227">
        <v>41.125</v>
      </c>
      <c r="AF53" s="227">
        <v>49.620253164556999</v>
      </c>
      <c r="AG53" s="276">
        <v>51.832460732984302</v>
      </c>
      <c r="AH53" s="276">
        <v>50.250626566416003</v>
      </c>
      <c r="AI53" s="276">
        <v>57.2335025380711</v>
      </c>
      <c r="AJ53" s="276">
        <v>56.439393939393902</v>
      </c>
      <c r="AK53" s="276">
        <v>48.618090452261299</v>
      </c>
      <c r="AL53" s="276">
        <v>62.4675324675325</v>
      </c>
      <c r="AM53" s="276">
        <v>49.875</v>
      </c>
      <c r="AN53" s="330">
        <v>63.110539845758296</v>
      </c>
      <c r="AP53" s="98"/>
      <c r="AQ53" s="98"/>
      <c r="AR53" s="98"/>
      <c r="AS53" s="98"/>
      <c r="AT53" s="98"/>
      <c r="AU53" s="98"/>
      <c r="AV53" s="98"/>
      <c r="AW53" s="98"/>
      <c r="AX53" s="105"/>
      <c r="AY53" s="105"/>
      <c r="AZ53" s="105"/>
      <c r="BA53" s="105"/>
    </row>
    <row r="54" spans="1:53">
      <c r="A54" s="367" t="s">
        <v>101</v>
      </c>
      <c r="B54" s="364">
        <v>40.169491525423702</v>
      </c>
      <c r="C54" s="364">
        <v>31.65</v>
      </c>
      <c r="D54" s="364">
        <v>36.5</v>
      </c>
      <c r="E54" s="227">
        <v>28.6</v>
      </c>
      <c r="F54" s="227">
        <v>35.4</v>
      </c>
      <c r="G54" s="227">
        <v>27.192982456140399</v>
      </c>
      <c r="H54" s="227">
        <v>30.808080808080799</v>
      </c>
      <c r="I54" s="227">
        <v>45.3</v>
      </c>
      <c r="J54" s="227">
        <v>40.299999999999997</v>
      </c>
      <c r="K54" s="227">
        <v>44.05</v>
      </c>
      <c r="L54" s="227">
        <v>38.5</v>
      </c>
      <c r="M54" s="227">
        <v>35.4</v>
      </c>
      <c r="N54" s="227">
        <v>22.55</v>
      </c>
      <c r="O54" s="227">
        <v>23.7</v>
      </c>
      <c r="P54" s="227">
        <v>24.5</v>
      </c>
      <c r="Q54" s="227">
        <v>29.35</v>
      </c>
      <c r="R54" s="227">
        <v>34.85</v>
      </c>
      <c r="S54" s="227">
        <v>42.4</v>
      </c>
      <c r="T54" s="227">
        <v>46.65</v>
      </c>
      <c r="U54" s="227">
        <v>35.65</v>
      </c>
      <c r="V54" s="266">
        <v>38.700000000000003</v>
      </c>
      <c r="W54" s="227">
        <v>37.4</v>
      </c>
      <c r="X54" s="227">
        <v>32.7848101265823</v>
      </c>
      <c r="Y54" s="227">
        <v>33.040201005025096</v>
      </c>
      <c r="Z54" s="227">
        <v>30.625</v>
      </c>
      <c r="AA54" s="227">
        <v>27.819548872180501</v>
      </c>
      <c r="AB54" s="227">
        <v>25.4408060453401</v>
      </c>
      <c r="AC54" s="227">
        <v>24.873737373737399</v>
      </c>
      <c r="AD54" s="227">
        <v>38.5678391959799</v>
      </c>
      <c r="AE54" s="227">
        <v>28.5</v>
      </c>
      <c r="AF54" s="227">
        <v>30</v>
      </c>
      <c r="AG54" s="276">
        <v>35.602094240837701</v>
      </c>
      <c r="AH54" s="276">
        <v>29.9498746867168</v>
      </c>
      <c r="AI54" s="276">
        <v>42.7664974619289</v>
      </c>
      <c r="AJ54" s="276">
        <v>46.085858585858603</v>
      </c>
      <c r="AK54" s="276">
        <v>36.4321608040201</v>
      </c>
      <c r="AL54" s="276">
        <v>46.233766233766197</v>
      </c>
      <c r="AM54" s="276">
        <v>38.25</v>
      </c>
      <c r="AN54" s="330">
        <v>41.494845360824698</v>
      </c>
      <c r="AP54" s="98"/>
      <c r="AQ54" s="98"/>
      <c r="AR54" s="98"/>
      <c r="AS54" s="98"/>
      <c r="AT54" s="98"/>
      <c r="AU54" s="98"/>
      <c r="AV54" s="98"/>
      <c r="AW54" s="98"/>
      <c r="AX54" s="105"/>
      <c r="AY54" s="105"/>
      <c r="AZ54" s="105"/>
      <c r="BA54" s="105"/>
    </row>
    <row r="55" spans="1:53">
      <c r="A55" s="367" t="s">
        <v>102</v>
      </c>
      <c r="B55" s="364">
        <v>20.169491525423702</v>
      </c>
      <c r="C55" s="364">
        <v>2.85</v>
      </c>
      <c r="D55" s="364">
        <v>17.7</v>
      </c>
      <c r="E55" s="227">
        <v>17.7</v>
      </c>
      <c r="F55" s="227">
        <v>13.6</v>
      </c>
      <c r="G55" s="227">
        <v>12.280701754386</v>
      </c>
      <c r="H55" s="227">
        <v>18.434343434343401</v>
      </c>
      <c r="I55" s="227">
        <v>32.75</v>
      </c>
      <c r="J55" s="227">
        <v>23.25</v>
      </c>
      <c r="K55" s="227">
        <v>25.2</v>
      </c>
      <c r="L55" s="227">
        <v>28.05</v>
      </c>
      <c r="M55" s="227">
        <v>10.4</v>
      </c>
      <c r="N55" s="227">
        <v>11.9</v>
      </c>
      <c r="O55" s="227">
        <v>23.4</v>
      </c>
      <c r="P55" s="227">
        <v>24.6</v>
      </c>
      <c r="Q55" s="227">
        <v>26.3</v>
      </c>
      <c r="R55" s="227">
        <v>25.65</v>
      </c>
      <c r="S55" s="227">
        <v>23.7</v>
      </c>
      <c r="T55" s="227">
        <v>34.299999999999997</v>
      </c>
      <c r="U55" s="227">
        <v>28.65</v>
      </c>
      <c r="V55" s="227">
        <v>32.85</v>
      </c>
      <c r="W55" s="227">
        <v>33.200000000000003</v>
      </c>
      <c r="X55" s="227">
        <v>17.974683544303801</v>
      </c>
      <c r="Y55" s="227">
        <v>25</v>
      </c>
      <c r="Z55" s="227">
        <v>15.25</v>
      </c>
      <c r="AA55" s="227">
        <v>19.2982456140351</v>
      </c>
      <c r="AB55" s="227">
        <v>22.921914357682599</v>
      </c>
      <c r="AC55" s="227">
        <v>14.3939393939394</v>
      </c>
      <c r="AD55" s="227">
        <v>22.110552763819101</v>
      </c>
      <c r="AE55" s="227">
        <v>16.875</v>
      </c>
      <c r="AF55" s="227">
        <v>14.3037974683544</v>
      </c>
      <c r="AG55" s="276">
        <v>21.204188481675398</v>
      </c>
      <c r="AH55" s="276">
        <v>19.548872180451099</v>
      </c>
      <c r="AI55" s="276">
        <v>18.7817258883249</v>
      </c>
      <c r="AJ55" s="276">
        <v>30.5555555555556</v>
      </c>
      <c r="AK55" s="276">
        <v>19.723618090452302</v>
      </c>
      <c r="AL55" s="276">
        <v>37.272727272727302</v>
      </c>
      <c r="AM55" s="276">
        <v>19.375</v>
      </c>
      <c r="AN55" s="330">
        <v>27.319587628866</v>
      </c>
      <c r="AP55" s="98"/>
      <c r="AQ55" s="98"/>
      <c r="AR55" s="98"/>
      <c r="AS55" s="98"/>
      <c r="AT55" s="98"/>
      <c r="AU55" s="98"/>
      <c r="AV55" s="98"/>
      <c r="AW55" s="98"/>
      <c r="AX55" s="105"/>
      <c r="AY55" s="105"/>
      <c r="AZ55" s="105"/>
      <c r="BA55" s="105"/>
    </row>
    <row r="56" spans="1:53" s="211" customFormat="1">
      <c r="A56" s="367" t="s">
        <v>104</v>
      </c>
      <c r="B56" s="364">
        <v>19.322033898305101</v>
      </c>
      <c r="C56" s="364">
        <v>1.5</v>
      </c>
      <c r="D56" s="364">
        <v>23.2</v>
      </c>
      <c r="E56" s="227">
        <v>29.7</v>
      </c>
      <c r="F56" s="227">
        <v>18.600000000000001</v>
      </c>
      <c r="G56" s="227">
        <v>10.7456140350877</v>
      </c>
      <c r="H56" s="227">
        <v>37.121212121212103</v>
      </c>
      <c r="I56" s="227">
        <v>23.75</v>
      </c>
      <c r="J56" s="227">
        <v>26.3</v>
      </c>
      <c r="K56" s="227">
        <v>27.8</v>
      </c>
      <c r="L56" s="227">
        <v>30.95</v>
      </c>
      <c r="M56" s="227">
        <v>19.3</v>
      </c>
      <c r="N56" s="227">
        <v>36.549999999999997</v>
      </c>
      <c r="O56" s="227">
        <v>25.4</v>
      </c>
      <c r="P56" s="227">
        <v>37.65</v>
      </c>
      <c r="Q56" s="227">
        <v>38.299999999999997</v>
      </c>
      <c r="R56" s="227">
        <v>42.35</v>
      </c>
      <c r="S56" s="227">
        <v>25.2</v>
      </c>
      <c r="T56" s="227">
        <v>40</v>
      </c>
      <c r="U56" s="227">
        <v>30.1</v>
      </c>
      <c r="V56" s="266">
        <v>30.3</v>
      </c>
      <c r="W56" s="227">
        <v>40.1</v>
      </c>
      <c r="X56" s="227">
        <v>21.8987341772152</v>
      </c>
      <c r="Y56" s="227">
        <v>29.773869346733701</v>
      </c>
      <c r="Z56" s="227">
        <v>19.875</v>
      </c>
      <c r="AA56" s="227">
        <v>21.679197994987501</v>
      </c>
      <c r="AB56" s="227">
        <v>23.8035264483627</v>
      </c>
      <c r="AC56" s="227">
        <v>18.686868686868699</v>
      </c>
      <c r="AD56" s="227">
        <v>21.859296482412098</v>
      </c>
      <c r="AE56" s="227">
        <v>22.875</v>
      </c>
      <c r="AF56" s="227">
        <v>30.126582278480999</v>
      </c>
      <c r="AG56" s="247">
        <v>34.6858638743456</v>
      </c>
      <c r="AH56" s="247">
        <v>32.080200501253103</v>
      </c>
      <c r="AI56" s="247">
        <v>38.451776649746201</v>
      </c>
      <c r="AJ56" s="247">
        <v>40.025252525252498</v>
      </c>
      <c r="AK56" s="247">
        <v>36.934673366834197</v>
      </c>
      <c r="AL56" s="247">
        <v>43.246753246753201</v>
      </c>
      <c r="AM56" s="247">
        <v>33.875</v>
      </c>
      <c r="AN56" s="397">
        <v>46.1439588688946</v>
      </c>
      <c r="AP56" s="395"/>
      <c r="AQ56" s="395"/>
      <c r="AR56" s="395"/>
      <c r="AS56" s="395"/>
      <c r="AT56" s="395"/>
      <c r="AU56" s="395"/>
      <c r="AV56" s="395"/>
      <c r="AW56" s="395"/>
      <c r="AX56" s="105"/>
      <c r="AY56" s="105"/>
      <c r="AZ56" s="105"/>
      <c r="BA56" s="105"/>
    </row>
    <row r="57" spans="1:53">
      <c r="A57" s="367" t="s">
        <v>105</v>
      </c>
      <c r="B57" s="364">
        <v>31.694915254237301</v>
      </c>
      <c r="C57" s="364">
        <v>13.9</v>
      </c>
      <c r="D57" s="364">
        <v>14.9</v>
      </c>
      <c r="E57" s="227">
        <v>12.3</v>
      </c>
      <c r="F57" s="227">
        <v>27.4</v>
      </c>
      <c r="G57" s="227">
        <v>44.298245614035103</v>
      </c>
      <c r="H57" s="227">
        <v>38.383838383838402</v>
      </c>
      <c r="I57" s="227">
        <v>55.9</v>
      </c>
      <c r="J57" s="227">
        <v>32.299999999999997</v>
      </c>
      <c r="K57" s="227">
        <v>50.75</v>
      </c>
      <c r="L57" s="227">
        <v>47.05</v>
      </c>
      <c r="M57" s="227">
        <v>31.45</v>
      </c>
      <c r="N57" s="227">
        <v>45.2</v>
      </c>
      <c r="O57" s="227">
        <v>42.45</v>
      </c>
      <c r="P57" s="227">
        <v>45</v>
      </c>
      <c r="Q57" s="227">
        <v>34.25</v>
      </c>
      <c r="R57" s="227">
        <v>33.950000000000003</v>
      </c>
      <c r="S57" s="227">
        <v>30.75</v>
      </c>
      <c r="T57" s="227">
        <v>32.450000000000003</v>
      </c>
      <c r="U57" s="227">
        <v>36.1</v>
      </c>
      <c r="V57" s="266">
        <v>42.8</v>
      </c>
      <c r="W57" s="227">
        <v>42.65</v>
      </c>
      <c r="X57" s="227">
        <v>33.544303797468402</v>
      </c>
      <c r="Y57" s="227">
        <v>34.924623115577901</v>
      </c>
      <c r="Z57" s="227">
        <v>23.75</v>
      </c>
      <c r="AA57" s="227">
        <v>23.684210526315798</v>
      </c>
      <c r="AB57" s="227">
        <v>24.6851385390428</v>
      </c>
      <c r="AC57" s="227">
        <v>15.530303030302999</v>
      </c>
      <c r="AD57" s="227">
        <v>25.502512562814101</v>
      </c>
      <c r="AE57" s="227">
        <v>20.75</v>
      </c>
      <c r="AF57" s="227">
        <v>26.2025316455696</v>
      </c>
      <c r="AG57" s="276">
        <v>31.675392670157098</v>
      </c>
      <c r="AH57" s="276">
        <v>34.0852130325814</v>
      </c>
      <c r="AI57" s="276">
        <v>28.807106598984799</v>
      </c>
      <c r="AJ57" s="276">
        <v>34.595959595959599</v>
      </c>
      <c r="AK57" s="276">
        <v>30.0251256281407</v>
      </c>
      <c r="AL57" s="276">
        <v>47.272727272727302</v>
      </c>
      <c r="AM57" s="276">
        <v>40.625</v>
      </c>
      <c r="AN57" s="330">
        <v>40.463917525773198</v>
      </c>
      <c r="AP57" s="98"/>
      <c r="AQ57" s="98"/>
      <c r="AR57" s="98"/>
      <c r="AS57" s="98"/>
      <c r="AT57" s="98"/>
      <c r="AU57" s="98"/>
      <c r="AV57" s="98"/>
      <c r="AW57" s="98"/>
      <c r="AX57" s="105"/>
      <c r="AY57" s="105"/>
      <c r="AZ57" s="105"/>
      <c r="BA57" s="105"/>
    </row>
    <row r="58" spans="1:53">
      <c r="A58" s="367" t="s">
        <v>106</v>
      </c>
      <c r="B58" s="364">
        <v>40</v>
      </c>
      <c r="C58" s="364">
        <v>38.35</v>
      </c>
      <c r="D58" s="364">
        <v>42.3</v>
      </c>
      <c r="E58" s="227">
        <v>42</v>
      </c>
      <c r="F58" s="227">
        <v>49.5</v>
      </c>
      <c r="G58" s="227">
        <v>52.631578947368403</v>
      </c>
      <c r="H58" s="227">
        <v>48.737373737373701</v>
      </c>
      <c r="I58" s="227">
        <v>62.85</v>
      </c>
      <c r="J58" s="227">
        <v>50.05</v>
      </c>
      <c r="K58" s="227">
        <v>50.75</v>
      </c>
      <c r="L58" s="227">
        <v>50.9</v>
      </c>
      <c r="M58" s="227">
        <v>42.2</v>
      </c>
      <c r="N58" s="227">
        <v>52.65</v>
      </c>
      <c r="O58" s="227">
        <v>48.75</v>
      </c>
      <c r="P58" s="227">
        <v>56.7</v>
      </c>
      <c r="Q58" s="227">
        <v>48.45</v>
      </c>
      <c r="R58" s="227">
        <v>48.2</v>
      </c>
      <c r="S58" s="227">
        <v>42.55</v>
      </c>
      <c r="T58" s="227">
        <v>54.3</v>
      </c>
      <c r="U58" s="227">
        <v>50.15</v>
      </c>
      <c r="V58" s="266">
        <v>50.5</v>
      </c>
      <c r="W58" s="227">
        <v>53.8</v>
      </c>
      <c r="X58" s="227">
        <v>42.531645569620302</v>
      </c>
      <c r="Y58" s="227">
        <v>48.618090452261299</v>
      </c>
      <c r="Z58" s="227">
        <v>37.125</v>
      </c>
      <c r="AA58" s="227">
        <v>31.453634085213</v>
      </c>
      <c r="AB58" s="227">
        <v>35.012594458438301</v>
      </c>
      <c r="AC58" s="227">
        <v>31.818181818181799</v>
      </c>
      <c r="AD58" s="227">
        <v>39.447236180904497</v>
      </c>
      <c r="AE58" s="227">
        <v>34.25</v>
      </c>
      <c r="AF58" s="227">
        <v>43.291139240506297</v>
      </c>
      <c r="AG58" s="276">
        <v>47.251308900523597</v>
      </c>
      <c r="AH58" s="276">
        <v>46.365914786967402</v>
      </c>
      <c r="AI58" s="276">
        <v>52.411167512690398</v>
      </c>
      <c r="AJ58" s="276">
        <v>55.176767676767703</v>
      </c>
      <c r="AK58" s="276">
        <v>48.618090452261299</v>
      </c>
      <c r="AL58" s="276">
        <v>56.883116883116898</v>
      </c>
      <c r="AM58" s="276">
        <v>50.25</v>
      </c>
      <c r="AN58" s="330">
        <v>56.718346253230003</v>
      </c>
      <c r="AP58" s="98"/>
      <c r="AQ58" s="98"/>
      <c r="AR58" s="98"/>
      <c r="AS58" s="98"/>
      <c r="AT58" s="98"/>
      <c r="AU58" s="98"/>
      <c r="AV58" s="98"/>
      <c r="AW58" s="98"/>
      <c r="AX58" s="105"/>
      <c r="AY58" s="105"/>
      <c r="AZ58" s="105"/>
      <c r="BA58" s="105"/>
    </row>
    <row r="59" spans="1:53">
      <c r="A59" s="367" t="s">
        <v>108</v>
      </c>
      <c r="B59" s="364">
        <v>33.559322033898297</v>
      </c>
      <c r="C59" s="364">
        <v>45.5</v>
      </c>
      <c r="D59" s="364">
        <v>40.9</v>
      </c>
      <c r="E59" s="227">
        <v>34.200000000000003</v>
      </c>
      <c r="F59" s="227">
        <v>42.5</v>
      </c>
      <c r="G59" s="227">
        <v>37.938596491228097</v>
      </c>
      <c r="H59" s="227">
        <v>43.939393939393902</v>
      </c>
      <c r="I59" s="227">
        <v>25.75</v>
      </c>
      <c r="J59" s="227">
        <v>37.5</v>
      </c>
      <c r="K59" s="227">
        <v>35.450000000000003</v>
      </c>
      <c r="L59" s="227">
        <v>29.9</v>
      </c>
      <c r="M59" s="227">
        <v>37.450000000000003</v>
      </c>
      <c r="N59" s="227">
        <v>-56.25</v>
      </c>
      <c r="O59" s="227">
        <v>31.5</v>
      </c>
      <c r="P59" s="227">
        <v>37.75</v>
      </c>
      <c r="Q59" s="227">
        <v>41.7</v>
      </c>
      <c r="R59" s="227">
        <v>42.4</v>
      </c>
      <c r="S59" s="227">
        <v>48.1</v>
      </c>
      <c r="T59" s="227">
        <v>50.25</v>
      </c>
      <c r="U59" s="227">
        <v>45.95</v>
      </c>
      <c r="V59" s="227">
        <v>43.65</v>
      </c>
      <c r="W59" s="227">
        <v>49.4</v>
      </c>
      <c r="X59" s="227">
        <v>40.759493670886101</v>
      </c>
      <c r="Y59" s="227">
        <v>45.7286432160804</v>
      </c>
      <c r="Z59" s="227">
        <v>38.5</v>
      </c>
      <c r="AA59" s="227">
        <v>39.598997493734302</v>
      </c>
      <c r="AB59" s="227">
        <v>35.894206549118401</v>
      </c>
      <c r="AC59" s="227">
        <v>40.2777777777778</v>
      </c>
      <c r="AD59" s="227">
        <v>30.9045226130653</v>
      </c>
      <c r="AE59" s="227">
        <v>34.5</v>
      </c>
      <c r="AF59" s="227">
        <v>40.632911392405099</v>
      </c>
      <c r="AG59" s="276">
        <v>46.727748691099499</v>
      </c>
      <c r="AH59" s="276">
        <v>39.849624060150397</v>
      </c>
      <c r="AI59" s="276">
        <v>41.497461928934001</v>
      </c>
      <c r="AJ59" s="276">
        <v>49.2424242424242</v>
      </c>
      <c r="AK59" s="276">
        <v>42.964824120602998</v>
      </c>
      <c r="AL59" s="276">
        <v>51.948051948051997</v>
      </c>
      <c r="AM59" s="276">
        <v>39.875</v>
      </c>
      <c r="AN59" s="330">
        <v>53.341902313624701</v>
      </c>
      <c r="AP59" s="98"/>
      <c r="AQ59" s="98"/>
      <c r="AR59" s="98"/>
      <c r="AS59" s="98"/>
      <c r="AT59" s="98"/>
      <c r="AU59" s="98"/>
      <c r="AV59" s="98"/>
      <c r="AW59" s="98"/>
      <c r="AX59" s="105"/>
      <c r="AY59" s="105"/>
      <c r="AZ59" s="105"/>
      <c r="BA59" s="105"/>
    </row>
    <row r="60" spans="1:53" s="211" customFormat="1">
      <c r="A60" s="367" t="s">
        <v>109</v>
      </c>
      <c r="B60" s="364">
        <v>3.0508474576271101</v>
      </c>
      <c r="C60" s="364">
        <v>-7.95</v>
      </c>
      <c r="D60" s="364">
        <v>-3.3</v>
      </c>
      <c r="E60" s="227">
        <v>-4.5</v>
      </c>
      <c r="F60" s="227">
        <v>-2</v>
      </c>
      <c r="G60" s="227">
        <v>-5.70175438596491</v>
      </c>
      <c r="H60" s="227">
        <v>-6.5656565656565604</v>
      </c>
      <c r="I60" s="227">
        <v>14.8</v>
      </c>
      <c r="J60" s="227">
        <v>-3.4</v>
      </c>
      <c r="K60" s="227">
        <v>1.35</v>
      </c>
      <c r="L60" s="227">
        <v>-3</v>
      </c>
      <c r="M60" s="227">
        <v>3.6</v>
      </c>
      <c r="N60" s="227">
        <v>2.85</v>
      </c>
      <c r="O60" s="227">
        <v>2.6</v>
      </c>
      <c r="P60" s="227">
        <v>0.85000000000000098</v>
      </c>
      <c r="Q60" s="227">
        <v>6.35</v>
      </c>
      <c r="R60" s="227">
        <v>5.85</v>
      </c>
      <c r="S60" s="227">
        <v>10.050000000000001</v>
      </c>
      <c r="T60" s="227">
        <v>22</v>
      </c>
      <c r="U60" s="227">
        <v>19.399999999999999</v>
      </c>
      <c r="V60" s="227">
        <v>12.25</v>
      </c>
      <c r="W60" s="227">
        <v>19.5</v>
      </c>
      <c r="X60" s="227">
        <v>13.1645569620253</v>
      </c>
      <c r="Y60" s="227">
        <v>5.7788944723618103</v>
      </c>
      <c r="Z60" s="227">
        <v>1.5</v>
      </c>
      <c r="AA60" s="227">
        <v>-1.5037593984962401</v>
      </c>
      <c r="AB60" s="227">
        <v>3.90428211586902</v>
      </c>
      <c r="AC60" s="227">
        <v>0.37878787878787501</v>
      </c>
      <c r="AD60" s="227">
        <v>5.6532663316582896</v>
      </c>
      <c r="AE60" s="227">
        <v>3</v>
      </c>
      <c r="AF60" s="227">
        <v>7.0886075949367102</v>
      </c>
      <c r="AG60" s="247">
        <v>11.1256544502618</v>
      </c>
      <c r="AH60" s="247">
        <v>2.8822055137844602</v>
      </c>
      <c r="AI60" s="247">
        <v>4.8223350253807098</v>
      </c>
      <c r="AJ60" s="247">
        <v>20.328282828282799</v>
      </c>
      <c r="AK60" s="247">
        <v>5.5276381909547796</v>
      </c>
      <c r="AL60" s="247">
        <v>15.454545454545499</v>
      </c>
      <c r="AM60" s="247">
        <v>-2</v>
      </c>
      <c r="AN60" s="397">
        <v>1.28865979381443</v>
      </c>
      <c r="AP60" s="395"/>
      <c r="AQ60" s="395"/>
      <c r="AR60" s="395"/>
      <c r="AS60" s="395"/>
      <c r="AT60" s="395"/>
      <c r="AU60" s="395"/>
      <c r="AV60" s="395"/>
      <c r="AW60" s="395"/>
      <c r="AX60" s="105"/>
      <c r="AY60" s="105"/>
      <c r="AZ60" s="105"/>
      <c r="BA60" s="105"/>
    </row>
    <row r="61" spans="1:53">
      <c r="A61" s="367" t="s">
        <v>110</v>
      </c>
      <c r="B61" s="364">
        <v>12.8813559322034</v>
      </c>
      <c r="C61" s="364">
        <v>-2.85</v>
      </c>
      <c r="D61" s="364">
        <v>19.100000000000001</v>
      </c>
      <c r="E61" s="227">
        <v>18</v>
      </c>
      <c r="F61" s="227">
        <v>9.8000000000000007</v>
      </c>
      <c r="G61" s="227">
        <v>-0.43859649122806799</v>
      </c>
      <c r="H61" s="227">
        <v>16.414141414141401</v>
      </c>
      <c r="I61" s="227">
        <v>23.35</v>
      </c>
      <c r="J61" s="227">
        <v>11</v>
      </c>
      <c r="K61" s="227">
        <v>11.3</v>
      </c>
      <c r="L61" s="227">
        <v>13.55</v>
      </c>
      <c r="M61" s="227">
        <v>10</v>
      </c>
      <c r="N61" s="227">
        <v>15.55</v>
      </c>
      <c r="O61" s="227">
        <v>16.05</v>
      </c>
      <c r="P61" s="227">
        <v>21.55</v>
      </c>
      <c r="Q61" s="227">
        <v>25.65</v>
      </c>
      <c r="R61" s="227">
        <v>19.600000000000001</v>
      </c>
      <c r="S61" s="227">
        <v>17.3</v>
      </c>
      <c r="T61" s="227">
        <v>28.55</v>
      </c>
      <c r="U61" s="227">
        <v>16.75</v>
      </c>
      <c r="V61" s="266">
        <v>23.2</v>
      </c>
      <c r="W61" s="227">
        <v>26.5</v>
      </c>
      <c r="X61" s="227">
        <v>13.670886075949401</v>
      </c>
      <c r="Y61" s="227">
        <v>15.954773869346701</v>
      </c>
      <c r="Z61" s="227">
        <v>6</v>
      </c>
      <c r="AA61" s="227">
        <v>6.64160401002506</v>
      </c>
      <c r="AB61" s="227">
        <v>8.5642317380352608</v>
      </c>
      <c r="AC61" s="227">
        <v>8.9646464646464601</v>
      </c>
      <c r="AD61" s="227">
        <v>14.321608040200999</v>
      </c>
      <c r="AE61" s="227">
        <v>12.25</v>
      </c>
      <c r="AF61" s="227">
        <v>11.2658227848101</v>
      </c>
      <c r="AG61" s="276">
        <v>16.623036649214701</v>
      </c>
      <c r="AH61" s="276">
        <v>15.037593984962401</v>
      </c>
      <c r="AI61" s="276">
        <v>14.8477157360406</v>
      </c>
      <c r="AJ61" s="276">
        <v>32.196969696969703</v>
      </c>
      <c r="AK61" s="276">
        <v>19.346733668341699</v>
      </c>
      <c r="AL61" s="276">
        <v>28.831168831168799</v>
      </c>
      <c r="AM61" s="276">
        <v>12.25</v>
      </c>
      <c r="AN61" s="330">
        <v>16.8380462724936</v>
      </c>
      <c r="AP61" s="98"/>
      <c r="AQ61" s="98"/>
      <c r="AR61" s="98"/>
      <c r="AS61" s="98"/>
      <c r="AT61" s="98"/>
      <c r="AU61" s="98"/>
      <c r="AV61" s="98"/>
      <c r="AW61" s="98"/>
      <c r="AX61" s="105"/>
      <c r="AY61" s="105"/>
      <c r="AZ61" s="105"/>
      <c r="BA61" s="105"/>
    </row>
    <row r="62" spans="1:53">
      <c r="A62" s="367" t="s">
        <v>112</v>
      </c>
      <c r="B62" s="364">
        <v>34.067796610169502</v>
      </c>
      <c r="C62" s="364">
        <v>25.15</v>
      </c>
      <c r="D62" s="364">
        <v>24.9</v>
      </c>
      <c r="E62" s="227">
        <v>22.5</v>
      </c>
      <c r="F62" s="227">
        <v>27.1</v>
      </c>
      <c r="G62" s="227">
        <v>38.157894736842103</v>
      </c>
      <c r="H62" s="227">
        <v>39.141414141414103</v>
      </c>
      <c r="I62" s="227">
        <v>38.1</v>
      </c>
      <c r="J62" s="227">
        <v>41.2</v>
      </c>
      <c r="K62" s="227">
        <v>42.8</v>
      </c>
      <c r="L62" s="227">
        <v>26.35</v>
      </c>
      <c r="M62" s="227">
        <v>24.3</v>
      </c>
      <c r="N62" s="227">
        <v>16.75</v>
      </c>
      <c r="O62" s="227">
        <v>22.35</v>
      </c>
      <c r="P62" s="227">
        <v>21.05</v>
      </c>
      <c r="Q62" s="227">
        <v>20.350000000000001</v>
      </c>
      <c r="R62" s="227">
        <v>25.7</v>
      </c>
      <c r="S62" s="227">
        <v>38.950000000000003</v>
      </c>
      <c r="T62" s="227">
        <v>41.5</v>
      </c>
      <c r="U62" s="227">
        <v>32.049999999999997</v>
      </c>
      <c r="V62" s="227">
        <v>38.65</v>
      </c>
      <c r="W62" s="227">
        <v>33.200000000000003</v>
      </c>
      <c r="X62" s="227">
        <v>32.025316455696199</v>
      </c>
      <c r="Y62" s="227">
        <v>25.251256281406999</v>
      </c>
      <c r="Z62" s="227">
        <v>29.125</v>
      </c>
      <c r="AA62" s="227">
        <v>24.310776942355901</v>
      </c>
      <c r="AB62" s="227">
        <v>26.826196473551601</v>
      </c>
      <c r="AC62" s="227">
        <v>16.6666666666667</v>
      </c>
      <c r="AD62" s="227">
        <v>29.899497487437198</v>
      </c>
      <c r="AE62" s="227">
        <v>33.75</v>
      </c>
      <c r="AF62" s="227">
        <v>23.164556962025301</v>
      </c>
      <c r="AG62" s="276">
        <v>27.7486910994764</v>
      </c>
      <c r="AH62" s="276">
        <v>30.827067669172902</v>
      </c>
      <c r="AI62" s="276">
        <v>37.055837563451803</v>
      </c>
      <c r="AJ62" s="276">
        <v>40.530303030303003</v>
      </c>
      <c r="AK62" s="276">
        <v>30.5276381909548</v>
      </c>
      <c r="AL62" s="276">
        <v>46.7532467532467</v>
      </c>
      <c r="AM62" s="276">
        <v>35.375</v>
      </c>
      <c r="AN62" s="330">
        <v>31.233933161953701</v>
      </c>
      <c r="AP62" s="98"/>
      <c r="AQ62" s="98"/>
      <c r="AR62" s="98"/>
      <c r="AS62" s="98"/>
      <c r="AT62" s="98"/>
      <c r="AU62" s="98"/>
      <c r="AV62" s="98"/>
      <c r="AW62" s="98"/>
      <c r="AX62" s="105"/>
      <c r="AY62" s="105"/>
      <c r="AZ62" s="105"/>
      <c r="BA62" s="105"/>
    </row>
    <row r="63" spans="1:53">
      <c r="A63" s="367" t="s">
        <v>113</v>
      </c>
      <c r="B63" s="364">
        <v>49.661016949152497</v>
      </c>
      <c r="C63" s="364">
        <v>38.6</v>
      </c>
      <c r="D63" s="364">
        <v>46.4</v>
      </c>
      <c r="E63" s="227">
        <v>40.9</v>
      </c>
      <c r="F63" s="227">
        <v>44.7</v>
      </c>
      <c r="G63" s="227">
        <v>58.3333333333333</v>
      </c>
      <c r="H63" s="227">
        <v>56.565656565656603</v>
      </c>
      <c r="I63" s="227">
        <v>42</v>
      </c>
      <c r="J63" s="227">
        <v>46.05</v>
      </c>
      <c r="K63" s="227">
        <v>49.15</v>
      </c>
      <c r="L63" s="227">
        <v>37.15</v>
      </c>
      <c r="M63" s="227">
        <v>32.200000000000003</v>
      </c>
      <c r="N63" s="227">
        <v>22.85</v>
      </c>
      <c r="O63" s="227">
        <v>23.2</v>
      </c>
      <c r="P63" s="227">
        <v>23.6</v>
      </c>
      <c r="Q63" s="227">
        <v>28.35</v>
      </c>
      <c r="R63" s="227">
        <v>34.700000000000003</v>
      </c>
      <c r="S63" s="227">
        <v>45</v>
      </c>
      <c r="T63" s="227">
        <v>50.3</v>
      </c>
      <c r="U63" s="227">
        <v>36.85</v>
      </c>
      <c r="V63" s="227">
        <v>50.05</v>
      </c>
      <c r="W63" s="227">
        <v>47.25</v>
      </c>
      <c r="X63" s="227">
        <v>40.632911392405099</v>
      </c>
      <c r="Y63" s="227">
        <v>40.452261306532698</v>
      </c>
      <c r="Z63" s="227">
        <v>37.5</v>
      </c>
      <c r="AA63" s="227">
        <v>34.0852130325814</v>
      </c>
      <c r="AB63" s="227">
        <v>31.234256926952099</v>
      </c>
      <c r="AC63" s="227">
        <v>23.989898989899</v>
      </c>
      <c r="AD63" s="227">
        <v>40.452261306532698</v>
      </c>
      <c r="AE63" s="227">
        <v>36.625</v>
      </c>
      <c r="AF63" s="227">
        <v>29.873417721519001</v>
      </c>
      <c r="AG63" s="276">
        <v>42.8010471204189</v>
      </c>
      <c r="AH63" s="276">
        <v>37.969924812030101</v>
      </c>
      <c r="AI63" s="276">
        <v>51.142131979695399</v>
      </c>
      <c r="AJ63" s="276">
        <v>53.914141414141397</v>
      </c>
      <c r="AK63" s="276">
        <v>44.346733668341699</v>
      </c>
      <c r="AL63" s="276">
        <v>55.454545454545503</v>
      </c>
      <c r="AM63" s="276">
        <v>54.25</v>
      </c>
      <c r="AN63" s="330">
        <v>47.943444730077097</v>
      </c>
      <c r="AP63" s="98"/>
      <c r="AQ63" s="98"/>
      <c r="AR63" s="98"/>
      <c r="AS63" s="98"/>
      <c r="AT63" s="98"/>
      <c r="AU63" s="98"/>
      <c r="AV63" s="98"/>
      <c r="AW63" s="98"/>
      <c r="AX63" s="105"/>
      <c r="AY63" s="105"/>
      <c r="AZ63" s="105"/>
      <c r="BA63" s="105"/>
    </row>
    <row r="64" spans="1:53">
      <c r="A64" s="367" t="s">
        <v>114</v>
      </c>
      <c r="B64" s="364">
        <v>74.576271186440707</v>
      </c>
      <c r="C64" s="364">
        <v>46.75</v>
      </c>
      <c r="D64" s="364">
        <v>40.9</v>
      </c>
      <c r="E64" s="227">
        <v>32.5</v>
      </c>
      <c r="F64" s="227">
        <v>56</v>
      </c>
      <c r="G64" s="227">
        <v>74.342105263157904</v>
      </c>
      <c r="H64" s="227">
        <v>50</v>
      </c>
      <c r="I64" s="227">
        <v>63.65</v>
      </c>
      <c r="J64" s="227">
        <v>76.55</v>
      </c>
      <c r="K64" s="227">
        <v>75.3</v>
      </c>
      <c r="L64" s="227">
        <v>80.45</v>
      </c>
      <c r="M64" s="227">
        <v>58.75</v>
      </c>
      <c r="N64" s="227">
        <v>73.650000000000006</v>
      </c>
      <c r="O64" s="227">
        <v>75.8</v>
      </c>
      <c r="P64" s="227">
        <v>67.900000000000006</v>
      </c>
      <c r="Q64" s="227">
        <v>74.349999999999994</v>
      </c>
      <c r="R64" s="227">
        <v>76.099999999999994</v>
      </c>
      <c r="S64" s="227">
        <v>67.75</v>
      </c>
      <c r="T64" s="227">
        <v>65.5</v>
      </c>
      <c r="U64" s="227">
        <v>68.2</v>
      </c>
      <c r="V64" s="227">
        <v>71.900000000000006</v>
      </c>
      <c r="W64" s="227">
        <v>69.400000000000006</v>
      </c>
      <c r="X64" s="227">
        <v>66.075949367088597</v>
      </c>
      <c r="Y64" s="227">
        <v>70.854271356783897</v>
      </c>
      <c r="Z64" s="227">
        <v>55.125</v>
      </c>
      <c r="AA64" s="227">
        <v>57.769423558897202</v>
      </c>
      <c r="AB64" s="227">
        <v>45.088161209067998</v>
      </c>
      <c r="AC64" s="227">
        <v>48.6111111111111</v>
      </c>
      <c r="AD64" s="373">
        <v>61.683417085427102</v>
      </c>
      <c r="AE64" s="373">
        <v>50.375</v>
      </c>
      <c r="AF64" s="373">
        <v>46.708860759493703</v>
      </c>
      <c r="AG64" s="100">
        <v>61.387434554973801</v>
      </c>
      <c r="AH64" s="100">
        <v>59.273182957393502</v>
      </c>
      <c r="AI64" s="100">
        <v>64.340101522842602</v>
      </c>
      <c r="AJ64" s="100">
        <v>63.383838383838402</v>
      </c>
      <c r="AK64" s="100">
        <v>60.301507537688401</v>
      </c>
      <c r="AL64" s="100">
        <v>68.831168831168796</v>
      </c>
      <c r="AM64" s="100">
        <v>62.375</v>
      </c>
      <c r="AN64" s="396">
        <v>70.437017994858607</v>
      </c>
      <c r="AP64" s="98"/>
      <c r="AQ64" s="98"/>
      <c r="AR64" s="98"/>
      <c r="AS64" s="98"/>
      <c r="AT64" s="98"/>
      <c r="AU64" s="98"/>
      <c r="AV64" s="98"/>
      <c r="AW64" s="98"/>
      <c r="AX64" s="105"/>
      <c r="AY64" s="105"/>
      <c r="AZ64" s="105"/>
      <c r="BA64" s="105"/>
    </row>
    <row r="65" spans="1:53" s="211" customFormat="1">
      <c r="A65" s="651" t="s">
        <v>200</v>
      </c>
      <c r="B65" s="633"/>
      <c r="C65" s="633"/>
      <c r="D65" s="633"/>
      <c r="E65" s="633"/>
      <c r="F65" s="633"/>
      <c r="G65" s="633"/>
      <c r="H65" s="633"/>
      <c r="I65" s="633"/>
      <c r="J65" s="633"/>
      <c r="K65" s="633"/>
      <c r="L65" s="633"/>
      <c r="M65" s="633"/>
      <c r="N65" s="633"/>
      <c r="O65" s="383"/>
      <c r="P65" s="383"/>
      <c r="Q65" s="383"/>
      <c r="R65" s="383"/>
      <c r="S65" s="383"/>
      <c r="T65" s="383"/>
      <c r="U65" s="383"/>
      <c r="V65" s="391"/>
      <c r="W65" s="391"/>
      <c r="X65" s="383"/>
      <c r="Y65" s="383"/>
      <c r="Z65" s="383"/>
      <c r="AA65" s="383"/>
      <c r="AB65" s="383"/>
      <c r="AC65" s="383"/>
      <c r="AD65" s="227"/>
      <c r="AE65" s="227"/>
      <c r="AF65" s="227"/>
      <c r="AG65" s="247"/>
      <c r="AH65" s="247"/>
      <c r="AI65" s="247"/>
      <c r="AJ65" s="247"/>
      <c r="AK65" s="247"/>
      <c r="AL65" s="247"/>
      <c r="AM65" s="247"/>
      <c r="AN65" s="397"/>
      <c r="AP65" s="395"/>
      <c r="AQ65" s="395"/>
      <c r="AR65" s="395"/>
      <c r="AS65" s="395"/>
      <c r="AT65" s="395"/>
      <c r="AU65" s="395"/>
      <c r="AV65" s="395"/>
      <c r="AW65" s="395"/>
      <c r="AX65" s="105"/>
      <c r="AY65" s="105"/>
      <c r="AZ65" s="105"/>
      <c r="BA65" s="105"/>
    </row>
    <row r="66" spans="1:53">
      <c r="A66" s="367" t="s">
        <v>117</v>
      </c>
      <c r="B66" s="398">
        <v>17.2881355932203</v>
      </c>
      <c r="C66" s="399">
        <v>9</v>
      </c>
      <c r="D66" s="364">
        <v>-16</v>
      </c>
      <c r="E66" s="227">
        <v>-12.6</v>
      </c>
      <c r="F66" s="227">
        <v>8</v>
      </c>
      <c r="G66" s="227">
        <v>-15.3508771929825</v>
      </c>
      <c r="H66" s="227">
        <v>-16.6666666666667</v>
      </c>
      <c r="I66" s="227">
        <v>17</v>
      </c>
      <c r="J66" s="266">
        <v>-26.1</v>
      </c>
      <c r="K66" s="227">
        <v>0</v>
      </c>
      <c r="L66" s="406">
        <v>-11.3</v>
      </c>
      <c r="M66" s="232">
        <v>-13.2</v>
      </c>
      <c r="N66" s="227">
        <v>-24.7</v>
      </c>
      <c r="O66" s="227">
        <v>-9.6</v>
      </c>
      <c r="P66" s="227">
        <v>2.5</v>
      </c>
      <c r="Q66" s="227">
        <v>-0.29999999999999699</v>
      </c>
      <c r="R66" s="227">
        <v>-9.1999999999999993</v>
      </c>
      <c r="S66" s="227">
        <v>0.19999999999999599</v>
      </c>
      <c r="T66" s="227">
        <v>0.29999999999999699</v>
      </c>
      <c r="U66" s="227">
        <v>-3</v>
      </c>
      <c r="V66" s="227">
        <v>3</v>
      </c>
      <c r="W66" s="266">
        <v>9.5</v>
      </c>
      <c r="X66" s="227">
        <v>-4.0404040404040398</v>
      </c>
      <c r="Y66" s="227">
        <v>12.0603015075377</v>
      </c>
      <c r="Z66" s="227">
        <v>10.75</v>
      </c>
      <c r="AA66" s="227">
        <v>13.533834586466201</v>
      </c>
      <c r="AB66" s="227">
        <v>5.27638190954774</v>
      </c>
      <c r="AC66" s="227">
        <v>-17.424242424242401</v>
      </c>
      <c r="AD66" s="227">
        <v>21.608040201005</v>
      </c>
      <c r="AE66" s="227">
        <v>10.7769423558897</v>
      </c>
      <c r="AF66" s="227">
        <v>27.020202020201999</v>
      </c>
      <c r="AG66" s="276">
        <v>3.1496062992125999</v>
      </c>
      <c r="AH66" s="276">
        <v>-4.7738693467336804</v>
      </c>
      <c r="AI66" s="276">
        <v>-20</v>
      </c>
      <c r="AJ66" s="276">
        <v>-11.363636363636401</v>
      </c>
      <c r="AK66" s="276">
        <v>-19.597989949748701</v>
      </c>
      <c r="AL66" s="276">
        <v>-6.5274151436031396</v>
      </c>
      <c r="AM66" s="276">
        <v>2.2613065326633199</v>
      </c>
      <c r="AN66" s="330">
        <v>-12.144702842377299</v>
      </c>
      <c r="AP66" s="98"/>
      <c r="AQ66" s="98"/>
      <c r="AR66" s="98"/>
      <c r="AS66" s="98"/>
      <c r="AT66" s="98"/>
      <c r="AU66" s="98"/>
      <c r="AV66" s="98"/>
      <c r="AW66" s="98"/>
      <c r="AX66" s="105"/>
      <c r="AY66" s="105"/>
      <c r="AZ66" s="105"/>
      <c r="BA66" s="105"/>
    </row>
    <row r="67" spans="1:53">
      <c r="A67" s="367" t="s">
        <v>118</v>
      </c>
      <c r="B67" s="364">
        <v>24.406779661016898</v>
      </c>
      <c r="C67" s="399">
        <v>31.1</v>
      </c>
      <c r="D67" s="364">
        <v>30.4</v>
      </c>
      <c r="E67" s="227">
        <v>15.6</v>
      </c>
      <c r="F67" s="227">
        <v>16.100000000000001</v>
      </c>
      <c r="G67" s="227">
        <v>17.105263157894701</v>
      </c>
      <c r="H67" s="227">
        <v>27.7777777777778</v>
      </c>
      <c r="I67" s="266">
        <v>9.9</v>
      </c>
      <c r="J67" s="266">
        <v>-0.5</v>
      </c>
      <c r="K67" s="227">
        <v>7.2</v>
      </c>
      <c r="L67" s="227">
        <v>11.3</v>
      </c>
      <c r="M67" s="232">
        <v>23.2</v>
      </c>
      <c r="N67" s="227">
        <v>32.700000000000003</v>
      </c>
      <c r="O67" s="227">
        <v>26.2</v>
      </c>
      <c r="P67" s="227">
        <v>17.100000000000001</v>
      </c>
      <c r="Q67" s="227">
        <v>31.2</v>
      </c>
      <c r="R67" s="227">
        <v>32.5</v>
      </c>
      <c r="S67" s="227">
        <v>27.6</v>
      </c>
      <c r="T67" s="227">
        <v>39.700000000000003</v>
      </c>
      <c r="U67" s="227">
        <v>41.1</v>
      </c>
      <c r="V67" s="266">
        <v>22.3</v>
      </c>
      <c r="W67" s="266">
        <v>21.1</v>
      </c>
      <c r="X67" s="227">
        <v>26.7676767676768</v>
      </c>
      <c r="Y67" s="227">
        <v>22.613065326633201</v>
      </c>
      <c r="Z67" s="227">
        <v>27.5</v>
      </c>
      <c r="AA67" s="227">
        <v>21.303258145363401</v>
      </c>
      <c r="AB67" s="227">
        <v>8.7939698492462295</v>
      </c>
      <c r="AC67" s="227">
        <v>5.8080808080808097</v>
      </c>
      <c r="AD67" s="227">
        <v>16.0804020100503</v>
      </c>
      <c r="AE67" s="227">
        <v>16.040100250626601</v>
      </c>
      <c r="AF67" s="227">
        <v>5.55555555555555</v>
      </c>
      <c r="AG67" s="276">
        <v>27.0341207349081</v>
      </c>
      <c r="AH67" s="276">
        <v>20.100502512562802</v>
      </c>
      <c r="AI67" s="276">
        <v>26.075949367088601</v>
      </c>
      <c r="AJ67" s="276">
        <v>31.060606060606101</v>
      </c>
      <c r="AK67" s="276">
        <v>16.834170854271399</v>
      </c>
      <c r="AL67" s="276">
        <v>20.887728459529999</v>
      </c>
      <c r="AM67" s="276">
        <v>4.5226130653266399</v>
      </c>
      <c r="AN67" s="330">
        <v>10.103626943005199</v>
      </c>
      <c r="AP67" s="98"/>
      <c r="AQ67" s="98"/>
      <c r="AR67" s="98"/>
      <c r="AS67" s="98"/>
      <c r="AT67" s="98"/>
      <c r="AU67" s="98"/>
      <c r="AV67" s="98"/>
      <c r="AW67" s="98"/>
      <c r="AX67" s="105"/>
      <c r="AY67" s="105"/>
      <c r="AZ67" s="105"/>
      <c r="BA67" s="105"/>
    </row>
    <row r="68" spans="1:53">
      <c r="A68" s="374" t="s">
        <v>119</v>
      </c>
      <c r="B68" s="370">
        <v>-3.7288135593220399</v>
      </c>
      <c r="C68" s="370">
        <v>17.899999999999999</v>
      </c>
      <c r="D68" s="370">
        <v>6.1</v>
      </c>
      <c r="E68" s="373">
        <v>11.9</v>
      </c>
      <c r="F68" s="373">
        <v>8.5</v>
      </c>
      <c r="G68" s="373">
        <v>3.0701754385964901</v>
      </c>
      <c r="H68" s="373">
        <v>11.6</v>
      </c>
      <c r="I68" s="386">
        <v>3.7</v>
      </c>
      <c r="J68" s="386">
        <v>-0.5</v>
      </c>
      <c r="K68" s="373">
        <v>-1.3</v>
      </c>
      <c r="L68" s="373">
        <v>8.1</v>
      </c>
      <c r="M68" s="373">
        <v>-8.5</v>
      </c>
      <c r="N68" s="373">
        <v>-10.8</v>
      </c>
      <c r="O68" s="373">
        <v>29.4</v>
      </c>
      <c r="P68" s="373">
        <v>29</v>
      </c>
      <c r="Q68" s="373">
        <v>34.299999999999997</v>
      </c>
      <c r="R68" s="373">
        <v>28.3</v>
      </c>
      <c r="S68" s="373">
        <v>11.5</v>
      </c>
      <c r="T68" s="373">
        <v>20.5</v>
      </c>
      <c r="U68" s="373">
        <v>22.5</v>
      </c>
      <c r="V68" s="373">
        <v>12.3</v>
      </c>
      <c r="W68" s="373">
        <v>20.5</v>
      </c>
      <c r="X68" s="373">
        <v>20.454545454545499</v>
      </c>
      <c r="Y68" s="373">
        <v>22.110552763819101</v>
      </c>
      <c r="Z68" s="373">
        <v>19.75</v>
      </c>
      <c r="AA68" s="373">
        <v>15.789473684210501</v>
      </c>
      <c r="AB68" s="373">
        <v>16.0804020100502</v>
      </c>
      <c r="AC68" s="373">
        <v>11.6161616161616</v>
      </c>
      <c r="AD68" s="227">
        <v>21.105527638190999</v>
      </c>
      <c r="AE68" s="227">
        <v>21.052631578947398</v>
      </c>
      <c r="AF68" s="227">
        <v>5.8080808080808</v>
      </c>
      <c r="AG68" s="276">
        <v>20.7349081364829</v>
      </c>
      <c r="AH68" s="276">
        <v>16.331658291457298</v>
      </c>
      <c r="AI68" s="276">
        <v>17.974683544303801</v>
      </c>
      <c r="AJ68" s="276">
        <v>21.717171717171698</v>
      </c>
      <c r="AK68" s="276">
        <v>4.5226130653266301</v>
      </c>
      <c r="AL68" s="276">
        <v>12.532637075718</v>
      </c>
      <c r="AM68" s="276">
        <v>16.0804020100503</v>
      </c>
      <c r="AN68" s="330">
        <v>8.5051546391752595</v>
      </c>
      <c r="AP68" s="98"/>
      <c r="AQ68" s="98"/>
      <c r="AR68" s="98"/>
      <c r="AS68" s="98"/>
      <c r="AT68" s="98"/>
      <c r="AU68" s="98"/>
      <c r="AV68" s="98"/>
      <c r="AW68" s="98"/>
      <c r="AX68" s="105"/>
      <c r="AY68" s="105"/>
      <c r="AZ68" s="105"/>
      <c r="BA68" s="105"/>
    </row>
    <row r="69" spans="1:53">
      <c r="A69" s="651" t="s">
        <v>201</v>
      </c>
      <c r="B69" s="633"/>
      <c r="C69" s="633"/>
      <c r="D69" s="633"/>
      <c r="E69" s="633"/>
      <c r="F69" s="633"/>
      <c r="G69" s="633"/>
      <c r="H69" s="633"/>
      <c r="I69" s="633"/>
      <c r="J69" s="633"/>
      <c r="K69" s="633"/>
      <c r="L69" s="633"/>
      <c r="M69" s="633"/>
      <c r="N69" s="633"/>
      <c r="O69" s="383"/>
      <c r="P69" s="383"/>
      <c r="Q69" s="383"/>
      <c r="R69" s="383"/>
      <c r="S69" s="383"/>
      <c r="T69" s="383"/>
      <c r="U69" s="383"/>
      <c r="V69" s="391"/>
      <c r="W69" s="391"/>
      <c r="X69" s="383"/>
      <c r="Y69" s="383"/>
      <c r="Z69" s="383"/>
      <c r="AA69" s="383"/>
      <c r="AB69" s="383"/>
      <c r="AC69" s="383"/>
      <c r="AD69" s="383"/>
      <c r="AE69" s="383"/>
      <c r="AF69" s="383"/>
      <c r="AG69" s="102"/>
      <c r="AH69" s="102"/>
      <c r="AI69" s="102"/>
      <c r="AJ69" s="102"/>
      <c r="AK69" s="102"/>
      <c r="AL69" s="102"/>
      <c r="AM69" s="102"/>
      <c r="AN69" s="418"/>
      <c r="AP69" s="98"/>
      <c r="AQ69" s="98"/>
      <c r="AR69" s="98"/>
      <c r="AS69" s="98"/>
      <c r="AT69" s="98"/>
      <c r="AU69" s="98"/>
      <c r="AV69" s="98"/>
      <c r="AW69" s="98"/>
      <c r="AX69" s="105"/>
      <c r="AY69" s="105"/>
      <c r="AZ69" s="105"/>
      <c r="BA69" s="105"/>
    </row>
    <row r="70" spans="1:53" s="211" customFormat="1">
      <c r="A70" s="367" t="s">
        <v>117</v>
      </c>
      <c r="B70" s="398">
        <v>26.1016949152542</v>
      </c>
      <c r="C70" s="399">
        <v>20.5</v>
      </c>
      <c r="D70" s="364">
        <v>9.9</v>
      </c>
      <c r="E70" s="227">
        <v>9.6999999999999993</v>
      </c>
      <c r="F70" s="227">
        <v>26.6</v>
      </c>
      <c r="G70" s="227">
        <v>19.7368421052632</v>
      </c>
      <c r="H70" s="227">
        <v>4.0404040404040398</v>
      </c>
      <c r="I70" s="266">
        <v>0.89999999999999902</v>
      </c>
      <c r="J70" s="266">
        <v>18.600000000000001</v>
      </c>
      <c r="K70" s="227">
        <v>14.5</v>
      </c>
      <c r="L70" s="406">
        <v>2.1</v>
      </c>
      <c r="M70" s="232">
        <v>17.8</v>
      </c>
      <c r="N70" s="227">
        <v>45.6</v>
      </c>
      <c r="O70" s="227">
        <v>19.399999999999999</v>
      </c>
      <c r="P70" s="227">
        <v>13</v>
      </c>
      <c r="Q70" s="227">
        <v>28.4</v>
      </c>
      <c r="R70" s="227">
        <v>5.0999999999999996</v>
      </c>
      <c r="S70" s="227">
        <v>9.8000000000000007</v>
      </c>
      <c r="T70" s="227">
        <v>-4.4000000000000004</v>
      </c>
      <c r="U70" s="227">
        <v>4.3</v>
      </c>
      <c r="V70" s="266">
        <v>10.199999999999999</v>
      </c>
      <c r="W70" s="266">
        <v>12</v>
      </c>
      <c r="X70" s="227">
        <v>18.686868686868699</v>
      </c>
      <c r="Y70" s="227">
        <v>23.3668341708543</v>
      </c>
      <c r="Z70" s="227">
        <v>27.5</v>
      </c>
      <c r="AA70" s="227">
        <v>25.062656641604001</v>
      </c>
      <c r="AB70" s="227">
        <v>11.055276381909501</v>
      </c>
      <c r="AC70" s="227">
        <v>-10.1010101010101</v>
      </c>
      <c r="AD70" s="227">
        <v>23.115577889447199</v>
      </c>
      <c r="AE70" s="227">
        <v>24.812030075188002</v>
      </c>
      <c r="AF70" s="227">
        <v>35.101010101010097</v>
      </c>
      <c r="AG70" s="414">
        <v>22.3097112860892</v>
      </c>
      <c r="AH70" s="414">
        <v>12.5628140703518</v>
      </c>
      <c r="AI70" s="414">
        <v>1.26582278481013</v>
      </c>
      <c r="AJ70" s="414">
        <v>19.4444444444444</v>
      </c>
      <c r="AK70" s="414">
        <v>-4.0201005025125598</v>
      </c>
      <c r="AL70" s="414">
        <v>11.749347258485599</v>
      </c>
      <c r="AM70" s="414">
        <v>26.130653266331699</v>
      </c>
      <c r="AN70" s="419">
        <v>25.322997416020701</v>
      </c>
      <c r="AP70" s="395"/>
      <c r="AQ70" s="395"/>
      <c r="AR70" s="395"/>
      <c r="AS70" s="395"/>
      <c r="AT70" s="395"/>
      <c r="AU70" s="395"/>
      <c r="AV70" s="395"/>
      <c r="AW70" s="395"/>
      <c r="AX70" s="105"/>
      <c r="AY70" s="105"/>
      <c r="AZ70" s="105"/>
      <c r="BA70" s="105"/>
    </row>
    <row r="71" spans="1:53" s="360" customFormat="1">
      <c r="A71" s="367" t="s">
        <v>118</v>
      </c>
      <c r="B71" s="364">
        <v>-2.3728813559322099</v>
      </c>
      <c r="C71" s="399">
        <v>-0.4</v>
      </c>
      <c r="D71" s="364">
        <v>6.1</v>
      </c>
      <c r="E71" s="227">
        <v>10.8</v>
      </c>
      <c r="F71" s="227">
        <v>1.5</v>
      </c>
      <c r="G71" s="227">
        <v>7.8947368421052699</v>
      </c>
      <c r="H71" s="227">
        <v>17.6767676767677</v>
      </c>
      <c r="I71" s="266">
        <v>6.7</v>
      </c>
      <c r="J71" s="266">
        <v>2.2999999999999998</v>
      </c>
      <c r="K71" s="227">
        <v>4.8</v>
      </c>
      <c r="L71" s="227">
        <v>-9.5</v>
      </c>
      <c r="M71" s="232">
        <v>35.200000000000003</v>
      </c>
      <c r="N71" s="227">
        <v>18.5</v>
      </c>
      <c r="O71" s="227">
        <v>-16.7</v>
      </c>
      <c r="P71" s="227">
        <v>-12.6</v>
      </c>
      <c r="Q71" s="227">
        <v>2.6</v>
      </c>
      <c r="R71" s="227">
        <v>18.8</v>
      </c>
      <c r="S71" s="227">
        <v>3.5</v>
      </c>
      <c r="T71" s="227">
        <v>24.1</v>
      </c>
      <c r="U71" s="227">
        <v>28.5</v>
      </c>
      <c r="V71" s="266">
        <v>15.6</v>
      </c>
      <c r="W71" s="266">
        <v>14.8</v>
      </c>
      <c r="X71" s="227">
        <v>14.646464646464599</v>
      </c>
      <c r="Y71" s="227">
        <v>22.110552763819101</v>
      </c>
      <c r="Z71" s="227">
        <v>17.75</v>
      </c>
      <c r="AA71" s="227">
        <v>21.804511278195498</v>
      </c>
      <c r="AB71" s="227">
        <v>7.7889447236180898</v>
      </c>
      <c r="AC71" s="227">
        <v>1.0101010101010099</v>
      </c>
      <c r="AD71" s="227">
        <v>4.7738693467336697</v>
      </c>
      <c r="AE71" s="227">
        <v>3.7593984962406002</v>
      </c>
      <c r="AF71" s="227">
        <v>-4.2929292929292897</v>
      </c>
      <c r="AG71" s="415">
        <v>11.548556430446199</v>
      </c>
      <c r="AH71" s="415">
        <v>9.2964824120603105</v>
      </c>
      <c r="AI71" s="415">
        <v>11.1392405063291</v>
      </c>
      <c r="AJ71" s="415">
        <v>1.76767676767677</v>
      </c>
      <c r="AK71" s="415">
        <v>9.0452261306532602</v>
      </c>
      <c r="AL71" s="415">
        <v>10.182767624020901</v>
      </c>
      <c r="AM71" s="415">
        <v>-9.5477386934673394</v>
      </c>
      <c r="AN71" s="420">
        <v>-4.6511627906976702</v>
      </c>
      <c r="AP71" s="421"/>
      <c r="AQ71" s="421"/>
      <c r="AR71" s="421"/>
      <c r="AS71" s="421"/>
      <c r="AT71" s="421"/>
      <c r="AU71" s="421"/>
      <c r="AV71" s="421"/>
      <c r="AW71" s="421"/>
      <c r="AX71" s="105"/>
      <c r="AY71" s="105"/>
      <c r="AZ71" s="105"/>
      <c r="BA71" s="105"/>
    </row>
    <row r="72" spans="1:53">
      <c r="A72" s="374" t="s">
        <v>119</v>
      </c>
      <c r="B72" s="370">
        <v>-16.9491525423729</v>
      </c>
      <c r="C72" s="370">
        <v>10.199999999999999</v>
      </c>
      <c r="D72" s="370">
        <v>-3.9</v>
      </c>
      <c r="E72" s="373">
        <v>5.6</v>
      </c>
      <c r="F72" s="373">
        <v>6</v>
      </c>
      <c r="G72" s="373">
        <v>4.3859649122807101</v>
      </c>
      <c r="H72" s="373">
        <v>21.717171717171698</v>
      </c>
      <c r="I72" s="386">
        <v>-5.2</v>
      </c>
      <c r="J72" s="386">
        <v>-0.9</v>
      </c>
      <c r="K72" s="373">
        <v>-3.5</v>
      </c>
      <c r="L72" s="373">
        <v>4.2</v>
      </c>
      <c r="M72" s="373">
        <v>-6.4</v>
      </c>
      <c r="N72" s="373">
        <v>7.1</v>
      </c>
      <c r="O72" s="373">
        <v>5.2</v>
      </c>
      <c r="P72" s="373">
        <v>16.5</v>
      </c>
      <c r="Q72" s="373">
        <v>7.1</v>
      </c>
      <c r="R72" s="373">
        <v>23.4</v>
      </c>
      <c r="S72" s="373">
        <v>-4</v>
      </c>
      <c r="T72" s="373">
        <v>7.8</v>
      </c>
      <c r="U72" s="373">
        <v>17.7</v>
      </c>
      <c r="V72" s="373">
        <v>10.6</v>
      </c>
      <c r="W72" s="373">
        <v>16.5</v>
      </c>
      <c r="X72" s="373">
        <v>15.4040404040404</v>
      </c>
      <c r="Y72" s="373">
        <v>18.090452261306499</v>
      </c>
      <c r="Z72" s="373">
        <v>26.25</v>
      </c>
      <c r="AA72" s="373">
        <v>20.300751879699199</v>
      </c>
      <c r="AB72" s="373">
        <v>13.819095477386901</v>
      </c>
      <c r="AC72" s="373">
        <v>-2.52525252525253</v>
      </c>
      <c r="AD72" s="373">
        <v>17.085427135678401</v>
      </c>
      <c r="AE72" s="373">
        <v>19.799498746867201</v>
      </c>
      <c r="AF72" s="373">
        <v>0.25252525252525299</v>
      </c>
      <c r="AG72" s="416">
        <v>15.748031496063</v>
      </c>
      <c r="AH72" s="416">
        <v>4.0201005025125696</v>
      </c>
      <c r="AI72" s="416">
        <v>15.4430379746835</v>
      </c>
      <c r="AJ72" s="416">
        <v>9.3434343434343496</v>
      </c>
      <c r="AK72" s="416">
        <v>7.7889447236180898</v>
      </c>
      <c r="AL72" s="416">
        <v>8.6161879895561402</v>
      </c>
      <c r="AM72" s="416">
        <v>5.7788944723618103</v>
      </c>
      <c r="AN72" s="422">
        <v>3.5989717223650399</v>
      </c>
      <c r="AP72" s="98"/>
      <c r="AQ72" s="98"/>
      <c r="AR72" s="98"/>
      <c r="AS72" s="98"/>
      <c r="AT72" s="98"/>
      <c r="AU72" s="98"/>
      <c r="AV72" s="98"/>
      <c r="AW72" s="98"/>
      <c r="AX72" s="105"/>
      <c r="AY72" s="105"/>
      <c r="AZ72" s="105"/>
      <c r="BA72" s="105"/>
    </row>
    <row r="73" spans="1:53">
      <c r="A73" s="651" t="s">
        <v>202</v>
      </c>
      <c r="B73" s="633"/>
      <c r="C73" s="633"/>
      <c r="D73" s="633"/>
      <c r="E73" s="633"/>
      <c r="F73" s="633"/>
      <c r="G73" s="633"/>
      <c r="H73" s="633"/>
      <c r="I73" s="633"/>
      <c r="J73" s="633"/>
      <c r="K73" s="633"/>
      <c r="L73" s="633"/>
      <c r="M73" s="633"/>
      <c r="N73" s="633"/>
      <c r="O73" s="383"/>
      <c r="P73" s="383"/>
      <c r="Q73" s="383"/>
      <c r="R73" s="383"/>
      <c r="S73" s="383"/>
      <c r="T73" s="383"/>
      <c r="U73" s="383"/>
      <c r="V73" s="391"/>
      <c r="W73" s="391"/>
      <c r="X73" s="383"/>
      <c r="Y73" s="383"/>
      <c r="Z73" s="383"/>
      <c r="AA73" s="383"/>
      <c r="AB73" s="383"/>
      <c r="AC73" s="383"/>
      <c r="AD73" s="227"/>
      <c r="AE73" s="227"/>
      <c r="AF73" s="227"/>
      <c r="AG73" s="276"/>
      <c r="AH73" s="276"/>
      <c r="AI73" s="276"/>
      <c r="AJ73" s="276"/>
      <c r="AK73" s="276"/>
      <c r="AL73" s="276"/>
      <c r="AM73" s="276"/>
      <c r="AN73" s="330"/>
      <c r="AP73" s="98"/>
      <c r="AQ73" s="98"/>
      <c r="AR73" s="98"/>
      <c r="AS73" s="98"/>
      <c r="AT73" s="98"/>
      <c r="AU73" s="98"/>
      <c r="AV73" s="98"/>
      <c r="AW73" s="98"/>
      <c r="AX73" s="105"/>
      <c r="AY73" s="105"/>
      <c r="AZ73" s="105"/>
      <c r="BA73" s="105"/>
    </row>
    <row r="74" spans="1:53">
      <c r="A74" s="367" t="s">
        <v>123</v>
      </c>
      <c r="B74" s="364">
        <v>18.644067796610202</v>
      </c>
      <c r="C74" s="364">
        <v>20.816326530612201</v>
      </c>
      <c r="D74" s="364">
        <v>32.044198895027598</v>
      </c>
      <c r="E74" s="227">
        <v>22.3048327137546</v>
      </c>
      <c r="F74" s="227">
        <v>18.090452261306499</v>
      </c>
      <c r="G74" s="227">
        <v>19.2982456140351</v>
      </c>
      <c r="H74" s="227">
        <v>46.464646464646499</v>
      </c>
      <c r="I74" s="266">
        <v>34.4</v>
      </c>
      <c r="J74" s="266">
        <v>21.9</v>
      </c>
      <c r="K74" s="227">
        <v>14.6</v>
      </c>
      <c r="L74" s="227">
        <v>14.8</v>
      </c>
      <c r="M74" s="227">
        <v>17.8</v>
      </c>
      <c r="N74" s="227">
        <v>16.600000000000001</v>
      </c>
      <c r="O74" s="227">
        <v>26.2</v>
      </c>
      <c r="P74" s="227">
        <v>17.5</v>
      </c>
      <c r="Q74" s="227">
        <v>19.8</v>
      </c>
      <c r="R74" s="227">
        <v>13.7</v>
      </c>
      <c r="S74" s="227">
        <v>17.600000000000001</v>
      </c>
      <c r="T74" s="227">
        <v>22.6</v>
      </c>
      <c r="U74" s="227">
        <v>20.2</v>
      </c>
      <c r="V74" s="227">
        <v>16.040100250626502</v>
      </c>
      <c r="W74" s="227">
        <v>21.5538847117794</v>
      </c>
      <c r="X74" s="227">
        <v>15.1898734177215</v>
      </c>
      <c r="Y74" s="227">
        <v>18.844221105527598</v>
      </c>
      <c r="Z74" s="227">
        <v>23</v>
      </c>
      <c r="AA74" s="227">
        <v>27.067669172932298</v>
      </c>
      <c r="AB74" s="227">
        <v>17</v>
      </c>
      <c r="AC74" s="227">
        <v>15.6565656565657</v>
      </c>
      <c r="AD74" s="227">
        <v>21.608040201005</v>
      </c>
      <c r="AE74" s="227">
        <v>16.5</v>
      </c>
      <c r="AF74" s="227">
        <v>20.707070707070699</v>
      </c>
      <c r="AG74" s="276">
        <v>18.015665796344599</v>
      </c>
      <c r="AH74" s="276">
        <v>21.197007481296801</v>
      </c>
      <c r="AI74" s="276">
        <v>19.240506329113899</v>
      </c>
      <c r="AJ74" s="276">
        <v>13.1313131313131</v>
      </c>
      <c r="AK74" s="276">
        <v>18.5929648241206</v>
      </c>
      <c r="AL74" s="276">
        <v>22.8571428571429</v>
      </c>
      <c r="AM74" s="276">
        <v>24.5614035087719</v>
      </c>
      <c r="AN74" s="330">
        <v>21.079691516709499</v>
      </c>
      <c r="AP74" s="98"/>
      <c r="AQ74" s="98"/>
      <c r="AR74" s="98"/>
      <c r="AS74" s="98"/>
      <c r="AT74" s="98"/>
      <c r="AU74" s="98"/>
      <c r="AV74" s="98"/>
      <c r="AW74" s="98"/>
      <c r="AX74" s="105"/>
      <c r="AY74" s="105"/>
      <c r="AZ74" s="105"/>
      <c r="BA74" s="105"/>
    </row>
    <row r="75" spans="1:53">
      <c r="A75" s="367" t="s">
        <v>125</v>
      </c>
      <c r="B75" s="364">
        <v>3.7288135593220302</v>
      </c>
      <c r="C75" s="364">
        <v>7.3469387755101998</v>
      </c>
      <c r="D75" s="364">
        <v>2.7624309392265198</v>
      </c>
      <c r="E75" s="227">
        <v>3.3457249070631998</v>
      </c>
      <c r="F75" s="227">
        <v>7.0351758793969896</v>
      </c>
      <c r="G75" s="227">
        <v>3.9473684210526301</v>
      </c>
      <c r="H75" s="227">
        <v>5.5555555555555598</v>
      </c>
      <c r="I75" s="266">
        <v>7.5</v>
      </c>
      <c r="J75" s="266">
        <v>5.6</v>
      </c>
      <c r="K75" s="227">
        <v>1.4</v>
      </c>
      <c r="L75" s="227">
        <v>1.1000000000000001</v>
      </c>
      <c r="M75" s="227">
        <v>2.8</v>
      </c>
      <c r="N75" s="227">
        <v>3.4</v>
      </c>
      <c r="O75" s="227">
        <v>2</v>
      </c>
      <c r="P75" s="227">
        <v>1</v>
      </c>
      <c r="Q75" s="227">
        <v>2.6</v>
      </c>
      <c r="R75" s="227">
        <v>1.5</v>
      </c>
      <c r="S75" s="227">
        <v>1.9</v>
      </c>
      <c r="T75" s="227">
        <v>7.5</v>
      </c>
      <c r="U75" s="227">
        <v>4.3</v>
      </c>
      <c r="V75" s="227">
        <v>2.5062656641604</v>
      </c>
      <c r="W75" s="227">
        <v>3.25814536340852</v>
      </c>
      <c r="X75" s="227">
        <v>3.2911392405063302</v>
      </c>
      <c r="Y75" s="227">
        <v>4.0201005025125598</v>
      </c>
      <c r="Z75" s="227">
        <v>4.25</v>
      </c>
      <c r="AA75" s="227">
        <v>3.5087719298245599</v>
      </c>
      <c r="AB75" s="227">
        <v>0.5</v>
      </c>
      <c r="AC75" s="227">
        <v>1.51515151515152</v>
      </c>
      <c r="AD75" s="227">
        <v>5.0251256281407004</v>
      </c>
      <c r="AE75" s="227">
        <v>1.25</v>
      </c>
      <c r="AF75" s="227">
        <v>4.2929292929292897</v>
      </c>
      <c r="AG75" s="276">
        <v>2.0887728459530002</v>
      </c>
      <c r="AH75" s="276">
        <v>2.9925187032418998</v>
      </c>
      <c r="AI75" s="276">
        <v>1.77215189873418</v>
      </c>
      <c r="AJ75" s="276">
        <v>2.0202020202020199</v>
      </c>
      <c r="AK75" s="276">
        <v>0.25125628140703499</v>
      </c>
      <c r="AL75" s="276">
        <v>2.0779220779220799</v>
      </c>
      <c r="AM75" s="276">
        <v>1.5037593984962401</v>
      </c>
      <c r="AN75" s="330">
        <v>2.05655526992288</v>
      </c>
      <c r="AP75" s="98"/>
      <c r="AQ75" s="98"/>
      <c r="AR75" s="98"/>
      <c r="AS75" s="98"/>
      <c r="AT75" s="98"/>
      <c r="AU75" s="98"/>
      <c r="AV75" s="98"/>
      <c r="AW75" s="98"/>
      <c r="AX75" s="105"/>
      <c r="AY75" s="105"/>
      <c r="AZ75" s="105"/>
      <c r="BA75" s="105"/>
    </row>
    <row r="76" spans="1:53">
      <c r="A76" s="367" t="s">
        <v>126</v>
      </c>
      <c r="B76" s="364">
        <v>27.457627118644101</v>
      </c>
      <c r="C76" s="364">
        <v>22.040816326530599</v>
      </c>
      <c r="D76" s="364">
        <v>14.917127071823201</v>
      </c>
      <c r="E76" s="227">
        <v>5.9479553903345703</v>
      </c>
      <c r="F76" s="227">
        <v>15.577889447236201</v>
      </c>
      <c r="G76" s="227">
        <v>25</v>
      </c>
      <c r="H76" s="227">
        <v>13.636363636363599</v>
      </c>
      <c r="I76" s="266">
        <v>15.1</v>
      </c>
      <c r="J76" s="266">
        <v>14.4</v>
      </c>
      <c r="K76" s="227">
        <v>16.7</v>
      </c>
      <c r="L76" s="227">
        <v>15.1</v>
      </c>
      <c r="M76" s="227">
        <v>11</v>
      </c>
      <c r="N76" s="227">
        <v>10.1</v>
      </c>
      <c r="O76" s="227">
        <v>9.5</v>
      </c>
      <c r="P76" s="227">
        <v>14.3</v>
      </c>
      <c r="Q76" s="227">
        <v>11.5</v>
      </c>
      <c r="R76" s="227">
        <v>13.1</v>
      </c>
      <c r="S76" s="227">
        <v>10.9</v>
      </c>
      <c r="T76" s="227">
        <v>10.9</v>
      </c>
      <c r="U76" s="227">
        <v>7.3</v>
      </c>
      <c r="V76" s="227">
        <v>8.2706766917293209</v>
      </c>
      <c r="W76" s="227">
        <v>9.77443609022556</v>
      </c>
      <c r="X76" s="227">
        <v>8.1012658227848107</v>
      </c>
      <c r="Y76" s="227">
        <v>9.2964824120602998</v>
      </c>
      <c r="Z76" s="227">
        <v>13.5</v>
      </c>
      <c r="AA76" s="227">
        <v>12.280701754386</v>
      </c>
      <c r="AB76" s="227">
        <v>10</v>
      </c>
      <c r="AC76" s="227">
        <v>8.5858585858585794</v>
      </c>
      <c r="AD76" s="227">
        <v>9.7989949748743701</v>
      </c>
      <c r="AE76" s="227">
        <v>11.75</v>
      </c>
      <c r="AF76" s="227">
        <v>11.6161616161616</v>
      </c>
      <c r="AG76" s="276">
        <v>10.182767624020901</v>
      </c>
      <c r="AH76" s="276">
        <v>9.4763092269326705</v>
      </c>
      <c r="AI76" s="276">
        <v>11.3924050632911</v>
      </c>
      <c r="AJ76" s="276">
        <v>9.0909090909090899</v>
      </c>
      <c r="AK76" s="276">
        <v>9.7989949748743701</v>
      </c>
      <c r="AL76" s="276">
        <v>14.025974025974</v>
      </c>
      <c r="AM76" s="276">
        <v>12.531328320802</v>
      </c>
      <c r="AN76" s="330">
        <v>14.6529562982005</v>
      </c>
      <c r="AP76" s="98"/>
      <c r="AQ76" s="98"/>
      <c r="AR76" s="98"/>
      <c r="AS76" s="98"/>
      <c r="AT76" s="98"/>
      <c r="AU76" s="98"/>
      <c r="AV76" s="98"/>
      <c r="AW76" s="98"/>
      <c r="AX76" s="105"/>
      <c r="AY76" s="105"/>
      <c r="AZ76" s="105"/>
      <c r="BA76" s="105"/>
    </row>
    <row r="77" spans="1:53">
      <c r="A77" s="374" t="s">
        <v>127</v>
      </c>
      <c r="B77" s="370">
        <v>48.813559322033903</v>
      </c>
      <c r="C77" s="370">
        <v>49.7959183673469</v>
      </c>
      <c r="D77" s="370">
        <v>50.276243093922702</v>
      </c>
      <c r="E77" s="373">
        <v>68.370631970260206</v>
      </c>
      <c r="F77" s="373">
        <v>59.276381909547702</v>
      </c>
      <c r="G77" s="373">
        <v>51.754385964912302</v>
      </c>
      <c r="H77" s="373">
        <v>34.343434343434303</v>
      </c>
      <c r="I77" s="373">
        <v>42.9</v>
      </c>
      <c r="J77" s="386">
        <v>58.1</v>
      </c>
      <c r="K77" s="373">
        <v>67.400000000000006</v>
      </c>
      <c r="L77" s="373">
        <v>69</v>
      </c>
      <c r="M77" s="373">
        <v>68.3</v>
      </c>
      <c r="N77" s="373">
        <v>69.900000000000006</v>
      </c>
      <c r="O77" s="373">
        <v>62.3</v>
      </c>
      <c r="P77" s="373">
        <v>67.099999999999994</v>
      </c>
      <c r="Q77" s="373">
        <v>66.2</v>
      </c>
      <c r="R77" s="373">
        <v>71.599999999999994</v>
      </c>
      <c r="S77" s="373">
        <v>69.7</v>
      </c>
      <c r="T77" s="373">
        <v>59</v>
      </c>
      <c r="U77" s="373">
        <v>68.2</v>
      </c>
      <c r="V77" s="373">
        <v>73.182957393483704</v>
      </c>
      <c r="W77" s="373">
        <v>65.413533834586403</v>
      </c>
      <c r="X77" s="373">
        <v>73.417721518987307</v>
      </c>
      <c r="Y77" s="373">
        <v>67.8391959798995</v>
      </c>
      <c r="Z77" s="373">
        <v>59.25</v>
      </c>
      <c r="AA77" s="373">
        <v>57.142857142857103</v>
      </c>
      <c r="AB77" s="373">
        <v>72.5</v>
      </c>
      <c r="AC77" s="373">
        <v>74.242424242424207</v>
      </c>
      <c r="AD77" s="227">
        <v>63.5678391959799</v>
      </c>
      <c r="AE77" s="227">
        <v>70.5</v>
      </c>
      <c r="AF77" s="227">
        <v>63.383838383838402</v>
      </c>
      <c r="AG77" s="276">
        <v>69.712793733681494</v>
      </c>
      <c r="AH77" s="276">
        <v>66.334164588528694</v>
      </c>
      <c r="AI77" s="276">
        <v>67.5949367088608</v>
      </c>
      <c r="AJ77" s="276">
        <v>75.757575757575793</v>
      </c>
      <c r="AK77" s="276">
        <v>71.356783919598001</v>
      </c>
      <c r="AL77" s="276">
        <v>61.038961038960998</v>
      </c>
      <c r="AM77" s="276">
        <v>61.403508771929801</v>
      </c>
      <c r="AN77" s="330">
        <v>62.210796915167101</v>
      </c>
      <c r="AP77" s="98"/>
      <c r="AQ77" s="98"/>
      <c r="AR77" s="98"/>
      <c r="AS77" s="98"/>
      <c r="AT77" s="98"/>
      <c r="AU77" s="98"/>
      <c r="AV77" s="98"/>
      <c r="AW77" s="98"/>
      <c r="AX77" s="105"/>
      <c r="AY77" s="105"/>
      <c r="AZ77" s="105"/>
      <c r="BA77" s="105"/>
    </row>
    <row r="78" spans="1:53">
      <c r="A78" s="652" t="s">
        <v>203</v>
      </c>
      <c r="B78" s="653"/>
      <c r="C78" s="653"/>
      <c r="D78" s="653"/>
      <c r="E78" s="653"/>
      <c r="F78" s="653"/>
      <c r="G78" s="653"/>
      <c r="H78" s="653"/>
      <c r="I78" s="653"/>
      <c r="J78" s="653"/>
      <c r="K78" s="653"/>
      <c r="L78" s="653"/>
      <c r="M78" s="653"/>
      <c r="N78" s="653"/>
      <c r="O78" s="227"/>
      <c r="P78" s="227"/>
      <c r="Q78" s="227"/>
      <c r="R78" s="227"/>
      <c r="S78" s="227"/>
      <c r="T78" s="227"/>
      <c r="U78" s="227"/>
      <c r="V78" s="266"/>
      <c r="W78" s="266"/>
      <c r="X78" s="227"/>
      <c r="Y78" s="227"/>
      <c r="Z78" s="227"/>
      <c r="AA78" s="227"/>
      <c r="AB78" s="227"/>
      <c r="AC78" s="227"/>
      <c r="AD78" s="383"/>
      <c r="AE78" s="383"/>
      <c r="AF78" s="383"/>
      <c r="AG78" s="102"/>
      <c r="AH78" s="102"/>
      <c r="AI78" s="102"/>
      <c r="AJ78" s="102"/>
      <c r="AK78" s="102"/>
      <c r="AL78" s="102"/>
      <c r="AM78" s="102"/>
      <c r="AN78" s="418"/>
      <c r="AP78" s="98"/>
      <c r="AQ78" s="98"/>
      <c r="AR78" s="98"/>
      <c r="AS78" s="98"/>
      <c r="AT78" s="98"/>
      <c r="AU78" s="98"/>
      <c r="AV78" s="98"/>
      <c r="AW78" s="98"/>
      <c r="AX78" s="105"/>
      <c r="AY78" s="105"/>
      <c r="AZ78" s="105"/>
      <c r="BA78" s="105"/>
    </row>
    <row r="79" spans="1:53">
      <c r="A79" s="367" t="s">
        <v>131</v>
      </c>
      <c r="B79" s="364">
        <v>59.661016949152497</v>
      </c>
      <c r="C79" s="364">
        <v>64.489795918367307</v>
      </c>
      <c r="D79" s="364">
        <v>64.088397790055296</v>
      </c>
      <c r="E79" s="227">
        <v>60.550458715596299</v>
      </c>
      <c r="F79" s="227">
        <v>64.321608040200999</v>
      </c>
      <c r="G79" s="227">
        <v>66.2</v>
      </c>
      <c r="H79" s="227">
        <v>56.565656565656603</v>
      </c>
      <c r="I79" s="266">
        <v>52.8</v>
      </c>
      <c r="J79" s="266">
        <v>67.400000000000006</v>
      </c>
      <c r="K79" s="227">
        <v>75.7</v>
      </c>
      <c r="L79" s="227">
        <v>74.599999999999994</v>
      </c>
      <c r="M79" s="227">
        <v>77.599999999999994</v>
      </c>
      <c r="N79" s="227">
        <v>75</v>
      </c>
      <c r="O79" s="227">
        <v>76.599999999999994</v>
      </c>
      <c r="P79" s="227">
        <v>76.2</v>
      </c>
      <c r="Q79" s="227">
        <v>78.5</v>
      </c>
      <c r="R79" s="227">
        <v>74.5</v>
      </c>
      <c r="S79" s="227">
        <v>78.5</v>
      </c>
      <c r="T79" s="227">
        <v>75.599999999999994</v>
      </c>
      <c r="U79" s="227">
        <v>75</v>
      </c>
      <c r="V79" s="227">
        <v>78.947368421052602</v>
      </c>
      <c r="W79" s="227">
        <v>78.195488721804495</v>
      </c>
      <c r="X79" s="227">
        <v>74.111675126903506</v>
      </c>
      <c r="Y79" s="227">
        <v>77.638190954773904</v>
      </c>
      <c r="Z79" s="227">
        <v>66.75</v>
      </c>
      <c r="AA79" s="227">
        <v>78.696741854636599</v>
      </c>
      <c r="AB79" s="227">
        <v>67.5</v>
      </c>
      <c r="AC79" s="227">
        <v>72.979797979797993</v>
      </c>
      <c r="AD79" s="227">
        <v>75.376884422110606</v>
      </c>
      <c r="AE79" s="227">
        <v>83</v>
      </c>
      <c r="AF79" s="227">
        <v>80.050505050505095</v>
      </c>
      <c r="AG79" s="276">
        <v>75.979112271540501</v>
      </c>
      <c r="AH79" s="276">
        <v>78.802992518703206</v>
      </c>
      <c r="AI79" s="276">
        <v>75.252525252525203</v>
      </c>
      <c r="AJ79" s="276">
        <v>83.3333333333333</v>
      </c>
      <c r="AK79" s="276">
        <v>73.869346733668294</v>
      </c>
      <c r="AL79" s="276">
        <v>74.545454545454504</v>
      </c>
      <c r="AM79" s="276">
        <v>69.75</v>
      </c>
      <c r="AN79" s="330">
        <v>79.381443298969103</v>
      </c>
      <c r="AP79" s="98"/>
      <c r="AQ79" s="98"/>
      <c r="AR79" s="98"/>
      <c r="AS79" s="98"/>
      <c r="AT79" s="98"/>
      <c r="AU79" s="98"/>
      <c r="AV79" s="98"/>
      <c r="AW79" s="98"/>
      <c r="AX79" s="105"/>
      <c r="AY79" s="105"/>
      <c r="AZ79" s="105"/>
      <c r="BA79" s="105"/>
    </row>
    <row r="80" spans="1:53" s="211" customFormat="1">
      <c r="A80" s="367" t="s">
        <v>132</v>
      </c>
      <c r="B80" s="364">
        <v>18.983050847457601</v>
      </c>
      <c r="C80" s="364">
        <v>20.408163265306101</v>
      </c>
      <c r="D80" s="364">
        <v>24.309392265193399</v>
      </c>
      <c r="E80" s="227">
        <v>29.816513761467899</v>
      </c>
      <c r="F80" s="227">
        <v>18.090452261306499</v>
      </c>
      <c r="G80" s="227">
        <v>17.100000000000001</v>
      </c>
      <c r="H80" s="227">
        <v>22.2222222222222</v>
      </c>
      <c r="I80" s="266">
        <v>30.2</v>
      </c>
      <c r="J80" s="266">
        <v>20.5</v>
      </c>
      <c r="K80" s="227">
        <v>14.6</v>
      </c>
      <c r="L80" s="227">
        <v>13.4</v>
      </c>
      <c r="M80" s="227">
        <v>11.4</v>
      </c>
      <c r="N80" s="227">
        <v>11.8</v>
      </c>
      <c r="O80" s="227">
        <v>10.3</v>
      </c>
      <c r="P80" s="227">
        <v>12.2</v>
      </c>
      <c r="Q80" s="227">
        <v>13.2</v>
      </c>
      <c r="R80" s="227">
        <v>16</v>
      </c>
      <c r="S80" s="227">
        <v>13.6</v>
      </c>
      <c r="T80" s="227">
        <v>15.8</v>
      </c>
      <c r="U80" s="227">
        <v>15.9</v>
      </c>
      <c r="V80" s="227">
        <v>13.533834586466099</v>
      </c>
      <c r="W80" s="227">
        <v>15.037593984962401</v>
      </c>
      <c r="X80" s="227">
        <v>17.258883248730999</v>
      </c>
      <c r="Y80" s="227">
        <v>15.8291457286432</v>
      </c>
      <c r="Z80" s="227">
        <v>19</v>
      </c>
      <c r="AA80" s="227">
        <v>11.7794486215539</v>
      </c>
      <c r="AB80" s="227">
        <v>14.5</v>
      </c>
      <c r="AC80" s="227">
        <v>16.161616161616202</v>
      </c>
      <c r="AD80" s="227">
        <v>13.5678391959799</v>
      </c>
      <c r="AE80" s="227">
        <v>9.25</v>
      </c>
      <c r="AF80" s="227">
        <v>12.1212121212121</v>
      </c>
      <c r="AG80" s="247">
        <v>12.2715404699739</v>
      </c>
      <c r="AH80" s="247">
        <v>12.718204488778101</v>
      </c>
      <c r="AI80" s="247">
        <v>13.3838383838384</v>
      </c>
      <c r="AJ80" s="247">
        <v>9.8484848484848495</v>
      </c>
      <c r="AK80" s="247">
        <v>16.0804020100502</v>
      </c>
      <c r="AL80" s="247">
        <v>12.4675324675325</v>
      </c>
      <c r="AM80" s="247">
        <v>15.75</v>
      </c>
      <c r="AN80" s="397">
        <v>11.0824742268041</v>
      </c>
      <c r="AP80" s="395"/>
      <c r="AQ80" s="395"/>
      <c r="AR80" s="395"/>
      <c r="AS80" s="395"/>
      <c r="AT80" s="395"/>
      <c r="AU80" s="395"/>
      <c r="AV80" s="395"/>
      <c r="AW80" s="395"/>
      <c r="AX80" s="105"/>
      <c r="AY80" s="105"/>
      <c r="AZ80" s="105"/>
      <c r="BA80" s="105"/>
    </row>
    <row r="81" spans="1:53">
      <c r="A81" s="367" t="s">
        <v>133</v>
      </c>
      <c r="B81" s="364">
        <v>21.016949152542399</v>
      </c>
      <c r="C81" s="364">
        <v>14.6938775510204</v>
      </c>
      <c r="D81" s="364">
        <v>11.602209944751401</v>
      </c>
      <c r="E81" s="227">
        <v>9.6330275229357802</v>
      </c>
      <c r="F81" s="227">
        <v>13.5678391959799</v>
      </c>
      <c r="G81" s="227">
        <v>16.7</v>
      </c>
      <c r="H81" s="227">
        <v>21.2121212121212</v>
      </c>
      <c r="I81" s="227">
        <v>17</v>
      </c>
      <c r="J81" s="266">
        <v>12.1</v>
      </c>
      <c r="K81" s="227">
        <v>9.4</v>
      </c>
      <c r="L81" s="227">
        <v>12</v>
      </c>
      <c r="M81" s="227">
        <v>11</v>
      </c>
      <c r="N81" s="227">
        <v>13.2</v>
      </c>
      <c r="O81" s="227">
        <v>13.1</v>
      </c>
      <c r="P81" s="227">
        <v>11.5</v>
      </c>
      <c r="Q81" s="227">
        <v>7.7</v>
      </c>
      <c r="R81" s="227">
        <v>9.5</v>
      </c>
      <c r="S81" s="227">
        <v>7.7</v>
      </c>
      <c r="T81" s="227">
        <v>8.6</v>
      </c>
      <c r="U81" s="227">
        <v>9.1</v>
      </c>
      <c r="V81" s="227">
        <v>7.5187969924812004</v>
      </c>
      <c r="W81" s="227">
        <v>6.7669172932330799</v>
      </c>
      <c r="X81" s="227">
        <v>8.6294416243654801</v>
      </c>
      <c r="Y81" s="227">
        <v>6.5326633165829104</v>
      </c>
      <c r="Z81" s="227">
        <v>14.25</v>
      </c>
      <c r="AA81" s="227">
        <v>9.5238095238095202</v>
      </c>
      <c r="AB81" s="227">
        <v>18</v>
      </c>
      <c r="AC81" s="227">
        <v>10.858585858585901</v>
      </c>
      <c r="AD81" s="227">
        <v>11.055276381909501</v>
      </c>
      <c r="AE81" s="227">
        <v>7.75</v>
      </c>
      <c r="AF81" s="227">
        <v>7.8282828282828296</v>
      </c>
      <c r="AG81" s="276">
        <v>11.749347258485599</v>
      </c>
      <c r="AH81" s="276">
        <v>8.4788029925187001</v>
      </c>
      <c r="AI81" s="276">
        <v>11.363636363636401</v>
      </c>
      <c r="AJ81" s="276">
        <v>6.8181818181818201</v>
      </c>
      <c r="AK81" s="276">
        <v>10.050251256281401</v>
      </c>
      <c r="AL81" s="276">
        <v>12.987012987012999</v>
      </c>
      <c r="AM81" s="276">
        <v>14.5</v>
      </c>
      <c r="AN81" s="330">
        <v>9.5360824742268004</v>
      </c>
      <c r="AP81" s="98"/>
      <c r="AQ81" s="98"/>
      <c r="AR81" s="98"/>
      <c r="AS81" s="98"/>
      <c r="AT81" s="98"/>
      <c r="AU81" s="98"/>
      <c r="AV81" s="98"/>
      <c r="AW81" s="98"/>
      <c r="AX81" s="105"/>
      <c r="AY81" s="105"/>
      <c r="AZ81" s="105"/>
      <c r="BA81" s="105"/>
    </row>
    <row r="82" spans="1:53">
      <c r="A82" s="367" t="s">
        <v>138</v>
      </c>
      <c r="B82" s="364">
        <v>0.338983050847458</v>
      </c>
      <c r="C82" s="364">
        <f>100-SUM(C79:C81)</f>
        <v>0.40816326530620017</v>
      </c>
      <c r="D82" s="364">
        <v>0</v>
      </c>
      <c r="E82" s="227">
        <v>0</v>
      </c>
      <c r="F82" s="227">
        <v>4</v>
      </c>
      <c r="G82" s="227">
        <v>0</v>
      </c>
      <c r="H82" s="227">
        <v>0</v>
      </c>
      <c r="I82" s="227">
        <v>0</v>
      </c>
      <c r="J82" s="227">
        <v>0</v>
      </c>
      <c r="K82" s="227">
        <v>0.3</v>
      </c>
      <c r="L82" s="227">
        <v>0</v>
      </c>
      <c r="M82" s="227">
        <v>0</v>
      </c>
      <c r="N82" s="227">
        <v>0</v>
      </c>
      <c r="O82" s="227">
        <v>0</v>
      </c>
      <c r="P82" s="227">
        <v>0</v>
      </c>
      <c r="Q82" s="227">
        <v>0</v>
      </c>
      <c r="R82" s="227">
        <v>0</v>
      </c>
      <c r="S82" s="227">
        <v>0</v>
      </c>
      <c r="T82" s="227">
        <v>0</v>
      </c>
      <c r="U82" s="227">
        <v>0</v>
      </c>
      <c r="V82" s="227">
        <v>0</v>
      </c>
      <c r="W82" s="227">
        <v>0</v>
      </c>
      <c r="X82" s="227">
        <v>0</v>
      </c>
      <c r="Y82" s="227">
        <v>0</v>
      </c>
      <c r="Z82" s="227">
        <v>0</v>
      </c>
      <c r="AA82" s="227">
        <v>0</v>
      </c>
      <c r="AB82" s="227">
        <v>0</v>
      </c>
      <c r="AC82" s="227">
        <v>0</v>
      </c>
      <c r="AD82" s="373">
        <v>0</v>
      </c>
      <c r="AE82" s="373">
        <v>0</v>
      </c>
      <c r="AF82" s="373">
        <v>0</v>
      </c>
      <c r="AG82" s="100">
        <v>0</v>
      </c>
      <c r="AH82" s="100">
        <v>0</v>
      </c>
      <c r="AI82" s="100">
        <v>0</v>
      </c>
      <c r="AJ82" s="100">
        <v>0</v>
      </c>
      <c r="AK82" s="100">
        <v>0</v>
      </c>
      <c r="AL82" s="100">
        <v>0</v>
      </c>
      <c r="AM82" s="100">
        <v>0</v>
      </c>
      <c r="AN82" s="396">
        <v>0</v>
      </c>
      <c r="AP82" s="98"/>
      <c r="AQ82" s="98"/>
      <c r="AR82" s="98"/>
      <c r="AS82" s="98"/>
      <c r="AT82" s="98"/>
      <c r="AU82" s="98"/>
      <c r="AV82" s="98"/>
      <c r="AW82" s="98"/>
      <c r="AX82" s="105"/>
      <c r="AY82" s="105"/>
      <c r="AZ82" s="105"/>
      <c r="BA82" s="105"/>
    </row>
    <row r="83" spans="1:53">
      <c r="A83" s="651" t="s">
        <v>204</v>
      </c>
      <c r="B83" s="633"/>
      <c r="C83" s="633"/>
      <c r="D83" s="633"/>
      <c r="E83" s="633"/>
      <c r="F83" s="633"/>
      <c r="G83" s="633"/>
      <c r="H83" s="633"/>
      <c r="I83" s="633"/>
      <c r="J83" s="633"/>
      <c r="K83" s="633"/>
      <c r="L83" s="633"/>
      <c r="M83" s="633"/>
      <c r="N83" s="633"/>
      <c r="O83" s="391"/>
      <c r="P83" s="391"/>
      <c r="Q83" s="391"/>
      <c r="R83" s="391"/>
      <c r="S83" s="391"/>
      <c r="T83" s="391"/>
      <c r="U83" s="391"/>
      <c r="V83" s="391"/>
      <c r="W83" s="391"/>
      <c r="X83" s="383"/>
      <c r="Y83" s="383"/>
      <c r="Z83" s="383"/>
      <c r="AA83" s="383"/>
      <c r="AB83" s="383"/>
      <c r="AC83" s="383"/>
      <c r="AD83" s="227"/>
      <c r="AE83" s="227"/>
      <c r="AF83" s="227"/>
      <c r="AG83" s="276"/>
      <c r="AH83" s="276"/>
      <c r="AI83" s="276"/>
      <c r="AJ83" s="276"/>
      <c r="AK83" s="276"/>
      <c r="AL83" s="276"/>
      <c r="AM83" s="276"/>
      <c r="AN83" s="330"/>
      <c r="AP83" s="98"/>
      <c r="AQ83" s="98"/>
      <c r="AR83" s="98"/>
      <c r="AS83" s="98"/>
      <c r="AT83" s="98"/>
      <c r="AU83" s="98"/>
      <c r="AV83" s="98"/>
      <c r="AW83" s="98"/>
      <c r="AX83" s="105"/>
      <c r="AY83" s="105"/>
      <c r="AZ83" s="105"/>
      <c r="BA83" s="105"/>
    </row>
    <row r="84" spans="1:53">
      <c r="A84" s="400" t="s">
        <v>143</v>
      </c>
      <c r="B84" s="401">
        <f>SUM(B85:B88)</f>
        <v>295</v>
      </c>
      <c r="C84" s="401">
        <f>C88+SUM(C85:C87)</f>
        <v>285</v>
      </c>
      <c r="D84" s="401">
        <v>181</v>
      </c>
      <c r="E84" s="402">
        <v>218</v>
      </c>
      <c r="F84" s="402">
        <v>191</v>
      </c>
      <c r="G84" s="402">
        <v>228</v>
      </c>
      <c r="H84" s="402">
        <v>198</v>
      </c>
      <c r="I84" s="402">
        <v>212</v>
      </c>
      <c r="J84" s="407">
        <v>215</v>
      </c>
      <c r="K84" s="402">
        <v>288</v>
      </c>
      <c r="L84" s="402">
        <v>284</v>
      </c>
      <c r="M84" s="402">
        <v>281</v>
      </c>
      <c r="N84" s="402">
        <v>296</v>
      </c>
      <c r="O84" s="402">
        <v>252</v>
      </c>
      <c r="P84" s="402">
        <v>286</v>
      </c>
      <c r="Q84" s="402">
        <v>349</v>
      </c>
      <c r="R84" s="402">
        <f>SUM(R85:R88)</f>
        <v>388</v>
      </c>
      <c r="S84" s="402">
        <v>376</v>
      </c>
      <c r="T84" s="402">
        <v>385</v>
      </c>
      <c r="U84" s="407">
        <v>396</v>
      </c>
      <c r="V84" s="407">
        <v>399</v>
      </c>
      <c r="W84" s="407">
        <v>399</v>
      </c>
      <c r="X84" s="407">
        <v>396</v>
      </c>
      <c r="Y84" s="407">
        <v>398</v>
      </c>
      <c r="Z84" s="407">
        <v>400</v>
      </c>
      <c r="AA84" s="407">
        <v>399</v>
      </c>
      <c r="AB84" s="407">
        <v>393</v>
      </c>
      <c r="AC84" s="407">
        <v>396</v>
      </c>
      <c r="AD84" s="407">
        <v>398</v>
      </c>
      <c r="AE84" s="407">
        <v>400</v>
      </c>
      <c r="AF84" s="407">
        <v>396</v>
      </c>
      <c r="AG84" s="417">
        <v>383</v>
      </c>
      <c r="AH84" s="417">
        <v>401</v>
      </c>
      <c r="AI84" s="417">
        <v>396</v>
      </c>
      <c r="AJ84" s="417">
        <v>396</v>
      </c>
      <c r="AK84" s="417">
        <v>398</v>
      </c>
      <c r="AL84" s="417">
        <v>385</v>
      </c>
      <c r="AM84" s="417">
        <v>400</v>
      </c>
      <c r="AN84" s="423">
        <v>389</v>
      </c>
      <c r="AP84" s="424"/>
      <c r="AQ84" s="424"/>
      <c r="AR84" s="424"/>
      <c r="AS84" s="424"/>
      <c r="AT84" s="424"/>
      <c r="AU84" s="424"/>
      <c r="AV84" s="424"/>
      <c r="AW84" s="424"/>
      <c r="AX84" s="105"/>
      <c r="AY84" s="105"/>
      <c r="AZ84" s="105"/>
      <c r="BA84" s="105"/>
    </row>
    <row r="85" spans="1:53">
      <c r="A85" s="363" t="s">
        <v>68</v>
      </c>
      <c r="B85" s="225">
        <v>73</v>
      </c>
      <c r="C85" s="225">
        <v>117</v>
      </c>
      <c r="D85" s="225">
        <v>64</v>
      </c>
      <c r="E85" s="266">
        <v>76</v>
      </c>
      <c r="F85" s="266">
        <v>62</v>
      </c>
      <c r="G85" s="266">
        <v>79</v>
      </c>
      <c r="H85" s="266">
        <v>52</v>
      </c>
      <c r="I85" s="266">
        <v>53</v>
      </c>
      <c r="J85" s="277">
        <v>63</v>
      </c>
      <c r="K85" s="266">
        <v>71</v>
      </c>
      <c r="L85" s="266">
        <v>74</v>
      </c>
      <c r="M85" s="266">
        <v>83</v>
      </c>
      <c r="N85" s="266">
        <v>95</v>
      </c>
      <c r="O85" s="266">
        <v>57</v>
      </c>
      <c r="P85" s="266">
        <v>74</v>
      </c>
      <c r="Q85" s="266">
        <v>73</v>
      </c>
      <c r="R85" s="266">
        <v>107</v>
      </c>
      <c r="S85" s="266">
        <v>105</v>
      </c>
      <c r="T85" s="266">
        <v>117</v>
      </c>
      <c r="U85" s="277">
        <v>104</v>
      </c>
      <c r="V85" s="266">
        <v>118</v>
      </c>
      <c r="W85" s="266">
        <v>117</v>
      </c>
      <c r="X85" s="277">
        <v>115</v>
      </c>
      <c r="Y85" s="277">
        <v>119</v>
      </c>
      <c r="Z85" s="277">
        <v>122</v>
      </c>
      <c r="AA85" s="277">
        <v>114</v>
      </c>
      <c r="AB85" s="277">
        <v>116</v>
      </c>
      <c r="AC85" s="277">
        <v>122</v>
      </c>
      <c r="AD85" s="277">
        <v>119</v>
      </c>
      <c r="AE85" s="277">
        <v>115</v>
      </c>
      <c r="AF85" s="277">
        <v>111</v>
      </c>
      <c r="AG85" s="417">
        <v>103</v>
      </c>
      <c r="AH85" s="417">
        <v>128</v>
      </c>
      <c r="AI85" s="417">
        <v>106</v>
      </c>
      <c r="AJ85" s="417">
        <v>117</v>
      </c>
      <c r="AK85" s="417">
        <v>121</v>
      </c>
      <c r="AL85" s="417">
        <v>136</v>
      </c>
      <c r="AM85" s="417">
        <v>124</v>
      </c>
      <c r="AN85" s="423">
        <v>131</v>
      </c>
      <c r="AP85" s="424"/>
      <c r="AQ85" s="424"/>
      <c r="AR85" s="424"/>
      <c r="AS85" s="424"/>
      <c r="AT85" s="424"/>
      <c r="AU85" s="424"/>
      <c r="AV85" s="424"/>
      <c r="AW85" s="424"/>
      <c r="AX85" s="105"/>
      <c r="AY85" s="105"/>
      <c r="AZ85" s="105"/>
      <c r="BA85" s="105"/>
    </row>
    <row r="86" spans="1:53">
      <c r="A86" s="367" t="s">
        <v>69</v>
      </c>
      <c r="B86" s="225">
        <v>27</v>
      </c>
      <c r="C86" s="225">
        <v>23</v>
      </c>
      <c r="D86" s="225">
        <v>7</v>
      </c>
      <c r="E86" s="266">
        <v>9</v>
      </c>
      <c r="F86" s="266">
        <v>4</v>
      </c>
      <c r="G86" s="266">
        <v>13</v>
      </c>
      <c r="H86" s="266">
        <v>9</v>
      </c>
      <c r="I86" s="266">
        <v>12</v>
      </c>
      <c r="J86" s="277">
        <v>12</v>
      </c>
      <c r="K86" s="266">
        <v>20</v>
      </c>
      <c r="L86" s="266">
        <v>15</v>
      </c>
      <c r="M86" s="266">
        <v>13</v>
      </c>
      <c r="N86" s="266">
        <v>11</v>
      </c>
      <c r="O86" s="266">
        <v>10</v>
      </c>
      <c r="P86" s="266">
        <v>14</v>
      </c>
      <c r="Q86" s="266">
        <v>16</v>
      </c>
      <c r="R86" s="266">
        <v>47</v>
      </c>
      <c r="S86" s="266">
        <v>43</v>
      </c>
      <c r="T86" s="266">
        <v>48</v>
      </c>
      <c r="U86" s="266">
        <v>34</v>
      </c>
      <c r="V86" s="266">
        <v>42</v>
      </c>
      <c r="W86" s="266">
        <v>41</v>
      </c>
      <c r="X86" s="277">
        <v>44</v>
      </c>
      <c r="Y86" s="277">
        <v>44</v>
      </c>
      <c r="Z86" s="277">
        <v>42</v>
      </c>
      <c r="AA86" s="277">
        <v>39</v>
      </c>
      <c r="AB86" s="277">
        <v>34</v>
      </c>
      <c r="AC86" s="277">
        <v>39</v>
      </c>
      <c r="AD86" s="277">
        <v>36</v>
      </c>
      <c r="AE86" s="277">
        <v>29</v>
      </c>
      <c r="AF86" s="277">
        <v>34</v>
      </c>
      <c r="AG86" s="417">
        <v>36</v>
      </c>
      <c r="AH86" s="417">
        <v>39</v>
      </c>
      <c r="AI86" s="417">
        <v>31</v>
      </c>
      <c r="AJ86" s="417">
        <v>38</v>
      </c>
      <c r="AK86" s="417">
        <v>29</v>
      </c>
      <c r="AL86" s="417">
        <v>28</v>
      </c>
      <c r="AM86" s="417">
        <v>41</v>
      </c>
      <c r="AN86" s="423">
        <v>35</v>
      </c>
      <c r="AP86" s="424"/>
      <c r="AQ86" s="424"/>
      <c r="AR86" s="424"/>
      <c r="AS86" s="424"/>
      <c r="AT86" s="424"/>
      <c r="AU86" s="424"/>
      <c r="AV86" s="424"/>
      <c r="AW86" s="424"/>
      <c r="AX86" s="105"/>
      <c r="AY86" s="105"/>
      <c r="AZ86" s="105"/>
      <c r="BA86" s="105"/>
    </row>
    <row r="87" spans="1:53">
      <c r="A87" s="367" t="s">
        <v>71</v>
      </c>
      <c r="B87" s="225">
        <v>63</v>
      </c>
      <c r="C87" s="225">
        <v>64</v>
      </c>
      <c r="D87" s="225">
        <v>52</v>
      </c>
      <c r="E87" s="266">
        <v>49</v>
      </c>
      <c r="F87" s="266">
        <v>51</v>
      </c>
      <c r="G87" s="266">
        <v>47</v>
      </c>
      <c r="H87" s="266">
        <v>44</v>
      </c>
      <c r="I87" s="266">
        <v>46</v>
      </c>
      <c r="J87" s="277">
        <v>39</v>
      </c>
      <c r="K87" s="266">
        <v>79</v>
      </c>
      <c r="L87" s="266">
        <v>89</v>
      </c>
      <c r="M87" s="266">
        <v>77</v>
      </c>
      <c r="N87" s="266">
        <v>87</v>
      </c>
      <c r="O87" s="266">
        <v>80</v>
      </c>
      <c r="P87" s="266">
        <v>94</v>
      </c>
      <c r="Q87" s="266">
        <v>97</v>
      </c>
      <c r="R87" s="266">
        <v>90</v>
      </c>
      <c r="S87" s="266">
        <v>97</v>
      </c>
      <c r="T87" s="266">
        <v>99</v>
      </c>
      <c r="U87" s="266">
        <v>92</v>
      </c>
      <c r="V87" s="266">
        <v>102</v>
      </c>
      <c r="W87" s="266">
        <v>100</v>
      </c>
      <c r="X87" s="277">
        <v>108</v>
      </c>
      <c r="Y87" s="277">
        <v>102</v>
      </c>
      <c r="Z87" s="277">
        <v>100</v>
      </c>
      <c r="AA87" s="277">
        <v>118</v>
      </c>
      <c r="AB87" s="277">
        <v>112</v>
      </c>
      <c r="AC87" s="277">
        <v>114</v>
      </c>
      <c r="AD87" s="277">
        <v>111</v>
      </c>
      <c r="AE87" s="277">
        <v>121</v>
      </c>
      <c r="AF87" s="277">
        <v>135</v>
      </c>
      <c r="AG87" s="417">
        <v>109</v>
      </c>
      <c r="AH87" s="417">
        <v>105</v>
      </c>
      <c r="AI87" s="417">
        <v>116</v>
      </c>
      <c r="AJ87" s="417">
        <v>113</v>
      </c>
      <c r="AK87" s="417">
        <v>117</v>
      </c>
      <c r="AL87" s="417">
        <v>95</v>
      </c>
      <c r="AM87" s="417">
        <v>105</v>
      </c>
      <c r="AN87" s="423">
        <v>98</v>
      </c>
      <c r="AP87" s="424"/>
      <c r="AQ87" s="424"/>
      <c r="AR87" s="424"/>
      <c r="AS87" s="424"/>
      <c r="AT87" s="424"/>
      <c r="AU87" s="424"/>
      <c r="AV87" s="424"/>
      <c r="AW87" s="424"/>
      <c r="AX87" s="105"/>
      <c r="AY87" s="105"/>
      <c r="AZ87" s="105"/>
      <c r="BA87" s="105"/>
    </row>
    <row r="88" spans="1:53">
      <c r="A88" s="367" t="s">
        <v>73</v>
      </c>
      <c r="B88" s="310">
        <f>87+SUM(B89:B92)</f>
        <v>132</v>
      </c>
      <c r="C88" s="310">
        <f>48+SUM(C90:C92)</f>
        <v>81</v>
      </c>
      <c r="D88" s="310">
        <v>58</v>
      </c>
      <c r="E88" s="271">
        <v>84</v>
      </c>
      <c r="F88" s="271">
        <v>74</v>
      </c>
      <c r="G88" s="271">
        <v>89</v>
      </c>
      <c r="H88" s="303">
        <v>93</v>
      </c>
      <c r="I88" s="303">
        <v>101</v>
      </c>
      <c r="J88" s="279">
        <v>101</v>
      </c>
      <c r="K88" s="271">
        <v>118</v>
      </c>
      <c r="L88" s="271">
        <v>106</v>
      </c>
      <c r="M88" s="271">
        <v>108</v>
      </c>
      <c r="N88" s="271">
        <v>103</v>
      </c>
      <c r="O88" s="271">
        <v>105</v>
      </c>
      <c r="P88" s="271">
        <v>104</v>
      </c>
      <c r="Q88" s="271">
        <v>163</v>
      </c>
      <c r="R88" s="271">
        <f>R89+R90+R91+R92</f>
        <v>144</v>
      </c>
      <c r="S88" s="271">
        <v>131</v>
      </c>
      <c r="T88" s="271">
        <v>121</v>
      </c>
      <c r="U88" s="411">
        <v>166</v>
      </c>
      <c r="V88" s="411">
        <v>137</v>
      </c>
      <c r="W88" s="411">
        <v>141</v>
      </c>
      <c r="X88" s="411">
        <v>129</v>
      </c>
      <c r="Y88" s="411">
        <v>133</v>
      </c>
      <c r="Z88" s="411">
        <v>136</v>
      </c>
      <c r="AA88" s="411">
        <v>128</v>
      </c>
      <c r="AB88" s="411">
        <v>131</v>
      </c>
      <c r="AC88" s="411">
        <v>121</v>
      </c>
      <c r="AD88" s="411">
        <v>132</v>
      </c>
      <c r="AE88" s="411">
        <v>135</v>
      </c>
      <c r="AF88" s="411">
        <v>116</v>
      </c>
      <c r="AG88" s="417">
        <v>135</v>
      </c>
      <c r="AH88" s="417">
        <v>129</v>
      </c>
      <c r="AI88" s="417">
        <v>143</v>
      </c>
      <c r="AJ88" s="417">
        <v>128</v>
      </c>
      <c r="AK88" s="417">
        <v>131</v>
      </c>
      <c r="AL88" s="417">
        <v>126</v>
      </c>
      <c r="AM88" s="417">
        <v>130</v>
      </c>
      <c r="AN88" s="423">
        <v>125</v>
      </c>
      <c r="AP88" s="424"/>
      <c r="AQ88" s="424"/>
      <c r="AR88" s="424"/>
      <c r="AS88" s="424"/>
      <c r="AT88" s="424"/>
      <c r="AU88" s="424"/>
      <c r="AV88" s="424"/>
      <c r="AW88" s="424"/>
      <c r="AX88" s="105"/>
      <c r="AY88" s="105"/>
      <c r="AZ88" s="105"/>
      <c r="BA88" s="105"/>
    </row>
    <row r="89" spans="1:53">
      <c r="A89" s="368" t="s">
        <v>74</v>
      </c>
      <c r="B89" s="225">
        <v>2</v>
      </c>
      <c r="C89" s="225">
        <v>0</v>
      </c>
      <c r="D89" s="225">
        <v>1</v>
      </c>
      <c r="E89" s="266">
        <v>1</v>
      </c>
      <c r="F89" s="266">
        <v>0</v>
      </c>
      <c r="G89" s="385">
        <v>3</v>
      </c>
      <c r="H89" s="266">
        <v>5</v>
      </c>
      <c r="I89" s="266">
        <v>8</v>
      </c>
      <c r="J89" s="277">
        <v>4</v>
      </c>
      <c r="K89" s="266">
        <v>10</v>
      </c>
      <c r="L89" s="266">
        <v>12</v>
      </c>
      <c r="M89" s="266">
        <v>15</v>
      </c>
      <c r="N89" s="266">
        <v>14</v>
      </c>
      <c r="O89" s="266">
        <v>10</v>
      </c>
      <c r="P89" s="266">
        <v>10</v>
      </c>
      <c r="Q89" s="266">
        <v>12</v>
      </c>
      <c r="R89" s="266">
        <v>21</v>
      </c>
      <c r="S89" s="266">
        <v>15</v>
      </c>
      <c r="T89" s="266">
        <v>18</v>
      </c>
      <c r="U89" s="277">
        <v>27</v>
      </c>
      <c r="V89" s="266">
        <v>21</v>
      </c>
      <c r="W89" s="266">
        <v>43</v>
      </c>
      <c r="X89" s="277">
        <v>33</v>
      </c>
      <c r="Y89" s="277">
        <v>39</v>
      </c>
      <c r="Z89" s="277">
        <v>23</v>
      </c>
      <c r="AA89" s="277">
        <v>15</v>
      </c>
      <c r="AB89" s="277">
        <v>19</v>
      </c>
      <c r="AC89" s="277">
        <v>16</v>
      </c>
      <c r="AD89" s="277">
        <v>22</v>
      </c>
      <c r="AE89" s="277">
        <v>19</v>
      </c>
      <c r="AF89" s="277">
        <v>18</v>
      </c>
      <c r="AG89" s="417">
        <v>20</v>
      </c>
      <c r="AH89" s="417">
        <v>21</v>
      </c>
      <c r="AI89" s="417">
        <v>26</v>
      </c>
      <c r="AJ89" s="417">
        <v>17</v>
      </c>
      <c r="AK89" s="417">
        <v>25</v>
      </c>
      <c r="AL89" s="417">
        <v>23</v>
      </c>
      <c r="AM89" s="417">
        <v>25</v>
      </c>
      <c r="AN89" s="423">
        <v>16</v>
      </c>
      <c r="AP89" s="424"/>
      <c r="AQ89" s="424"/>
      <c r="AR89" s="424"/>
      <c r="AS89" s="424"/>
      <c r="AT89" s="424"/>
      <c r="AU89" s="424"/>
      <c r="AV89" s="424"/>
      <c r="AW89" s="424"/>
      <c r="AX89" s="105"/>
      <c r="AY89" s="105"/>
      <c r="AZ89" s="105"/>
      <c r="BA89" s="105"/>
    </row>
    <row r="90" spans="1:53">
      <c r="A90" s="368" t="s">
        <v>75</v>
      </c>
      <c r="B90" s="225">
        <v>24</v>
      </c>
      <c r="C90" s="225">
        <v>16</v>
      </c>
      <c r="D90" s="225">
        <v>5</v>
      </c>
      <c r="E90" s="266">
        <v>11</v>
      </c>
      <c r="F90" s="266">
        <v>12</v>
      </c>
      <c r="G90" s="266">
        <v>17</v>
      </c>
      <c r="H90" s="266">
        <v>16</v>
      </c>
      <c r="I90" s="266">
        <v>16</v>
      </c>
      <c r="J90" s="277">
        <v>28</v>
      </c>
      <c r="K90" s="266">
        <v>22</v>
      </c>
      <c r="L90" s="266">
        <v>21</v>
      </c>
      <c r="M90" s="266">
        <v>18</v>
      </c>
      <c r="N90" s="266">
        <v>17</v>
      </c>
      <c r="O90" s="266">
        <v>13</v>
      </c>
      <c r="P90" s="266">
        <v>17</v>
      </c>
      <c r="Q90" s="266">
        <v>31</v>
      </c>
      <c r="R90" s="266">
        <v>40</v>
      </c>
      <c r="S90" s="266">
        <v>38</v>
      </c>
      <c r="T90" s="266">
        <v>31</v>
      </c>
      <c r="U90" s="277">
        <v>55</v>
      </c>
      <c r="V90" s="266">
        <v>48</v>
      </c>
      <c r="W90" s="266">
        <v>48</v>
      </c>
      <c r="X90" s="277">
        <v>39</v>
      </c>
      <c r="Y90" s="277">
        <v>42</v>
      </c>
      <c r="Z90" s="277">
        <v>44</v>
      </c>
      <c r="AA90" s="277">
        <v>42</v>
      </c>
      <c r="AB90" s="277">
        <v>34</v>
      </c>
      <c r="AC90" s="277">
        <v>38</v>
      </c>
      <c r="AD90" s="277">
        <v>32</v>
      </c>
      <c r="AE90" s="277">
        <v>29</v>
      </c>
      <c r="AF90" s="277">
        <v>28</v>
      </c>
      <c r="AG90" s="417">
        <v>23</v>
      </c>
      <c r="AH90" s="417">
        <v>34</v>
      </c>
      <c r="AI90" s="417">
        <v>34</v>
      </c>
      <c r="AJ90" s="417">
        <v>28</v>
      </c>
      <c r="AK90" s="417">
        <v>29</v>
      </c>
      <c r="AL90" s="417">
        <v>26</v>
      </c>
      <c r="AM90" s="417">
        <v>31</v>
      </c>
      <c r="AN90" s="423">
        <v>27</v>
      </c>
      <c r="AP90" s="424"/>
      <c r="AQ90" s="424"/>
      <c r="AR90" s="424"/>
      <c r="AS90" s="424"/>
      <c r="AT90" s="424"/>
      <c r="AU90" s="424"/>
      <c r="AV90" s="424"/>
      <c r="AW90" s="424"/>
      <c r="AX90" s="105"/>
      <c r="AY90" s="105"/>
      <c r="AZ90" s="105"/>
      <c r="BA90" s="105"/>
    </row>
    <row r="91" spans="1:53">
      <c r="A91" s="368" t="s">
        <v>77</v>
      </c>
      <c r="B91" s="225">
        <v>11</v>
      </c>
      <c r="C91" s="225">
        <v>6</v>
      </c>
      <c r="D91" s="225">
        <v>10</v>
      </c>
      <c r="E91" s="266">
        <v>11</v>
      </c>
      <c r="F91" s="266">
        <v>0</v>
      </c>
      <c r="G91" s="266">
        <v>14</v>
      </c>
      <c r="H91" s="266">
        <v>8</v>
      </c>
      <c r="I91" s="266">
        <v>15</v>
      </c>
      <c r="J91" s="277">
        <v>4</v>
      </c>
      <c r="K91" s="266">
        <v>5</v>
      </c>
      <c r="L91" s="266">
        <v>4</v>
      </c>
      <c r="M91" s="266">
        <v>5</v>
      </c>
      <c r="N91" s="266">
        <v>7</v>
      </c>
      <c r="O91" s="266">
        <v>10</v>
      </c>
      <c r="P91" s="266">
        <v>8</v>
      </c>
      <c r="Q91" s="266">
        <v>17</v>
      </c>
      <c r="R91" s="266">
        <v>21</v>
      </c>
      <c r="S91" s="266">
        <v>35</v>
      </c>
      <c r="T91" s="266">
        <v>31</v>
      </c>
      <c r="U91" s="277">
        <v>47</v>
      </c>
      <c r="V91" s="266">
        <v>27</v>
      </c>
      <c r="W91" s="266">
        <v>24</v>
      </c>
      <c r="X91" s="277">
        <v>26</v>
      </c>
      <c r="Y91" s="277">
        <v>25</v>
      </c>
      <c r="Z91" s="277">
        <v>26</v>
      </c>
      <c r="AA91" s="277">
        <v>30</v>
      </c>
      <c r="AB91" s="277">
        <v>25</v>
      </c>
      <c r="AC91" s="277">
        <v>23</v>
      </c>
      <c r="AD91" s="277">
        <v>24</v>
      </c>
      <c r="AE91" s="277">
        <v>22</v>
      </c>
      <c r="AF91" s="277">
        <v>21</v>
      </c>
      <c r="AG91" s="417">
        <v>30</v>
      </c>
      <c r="AH91" s="417">
        <v>20</v>
      </c>
      <c r="AI91" s="417">
        <v>28</v>
      </c>
      <c r="AJ91" s="417">
        <v>19</v>
      </c>
      <c r="AK91" s="417">
        <v>18</v>
      </c>
      <c r="AL91" s="417">
        <v>15</v>
      </c>
      <c r="AM91" s="417">
        <v>22</v>
      </c>
      <c r="AN91" s="423">
        <v>19</v>
      </c>
      <c r="AP91" s="424"/>
      <c r="AQ91" s="424"/>
      <c r="AR91" s="424"/>
      <c r="AS91" s="424"/>
      <c r="AT91" s="424"/>
      <c r="AU91" s="424"/>
      <c r="AV91" s="424"/>
      <c r="AW91" s="424"/>
      <c r="AX91" s="105"/>
      <c r="AY91" s="105"/>
      <c r="AZ91" s="105"/>
      <c r="BA91" s="105"/>
    </row>
    <row r="92" spans="1:53" ht="14.5" thickBot="1">
      <c r="A92" s="377" t="s">
        <v>78</v>
      </c>
      <c r="B92" s="403">
        <v>8</v>
      </c>
      <c r="C92" s="403">
        <v>11</v>
      </c>
      <c r="D92" s="403">
        <v>8</v>
      </c>
      <c r="E92" s="404">
        <v>28</v>
      </c>
      <c r="F92" s="404">
        <v>4</v>
      </c>
      <c r="G92" s="404">
        <v>8</v>
      </c>
      <c r="H92" s="404">
        <v>11</v>
      </c>
      <c r="I92" s="404">
        <v>5</v>
      </c>
      <c r="J92" s="408">
        <v>7</v>
      </c>
      <c r="K92" s="404">
        <v>4</v>
      </c>
      <c r="L92" s="404">
        <v>0</v>
      </c>
      <c r="M92" s="404">
        <v>5</v>
      </c>
      <c r="N92" s="404">
        <v>1</v>
      </c>
      <c r="O92" s="404">
        <v>6</v>
      </c>
      <c r="P92" s="404">
        <v>2</v>
      </c>
      <c r="Q92" s="404">
        <v>7</v>
      </c>
      <c r="R92" s="408">
        <v>62</v>
      </c>
      <c r="S92" s="408">
        <v>43</v>
      </c>
      <c r="T92" s="408">
        <v>41</v>
      </c>
      <c r="U92" s="408">
        <v>37</v>
      </c>
      <c r="V92" s="408">
        <v>41</v>
      </c>
      <c r="W92" s="408">
        <v>26</v>
      </c>
      <c r="X92" s="408">
        <v>31</v>
      </c>
      <c r="Y92" s="408">
        <v>27</v>
      </c>
      <c r="Z92" s="408">
        <v>43</v>
      </c>
      <c r="AA92" s="408">
        <v>41</v>
      </c>
      <c r="AB92" s="408">
        <v>53</v>
      </c>
      <c r="AC92" s="408">
        <v>44</v>
      </c>
      <c r="AD92" s="277">
        <v>54</v>
      </c>
      <c r="AE92" s="277">
        <v>65</v>
      </c>
      <c r="AF92" s="277">
        <v>49</v>
      </c>
      <c r="AG92" s="417">
        <v>62</v>
      </c>
      <c r="AH92" s="417">
        <v>54</v>
      </c>
      <c r="AI92" s="417">
        <v>55</v>
      </c>
      <c r="AJ92" s="417">
        <v>64</v>
      </c>
      <c r="AK92" s="417">
        <v>59</v>
      </c>
      <c r="AL92" s="417">
        <v>62</v>
      </c>
      <c r="AM92" s="417">
        <v>52</v>
      </c>
      <c r="AN92" s="423">
        <v>63</v>
      </c>
      <c r="AP92" s="424"/>
      <c r="AQ92" s="424"/>
      <c r="AR92" s="424"/>
      <c r="AS92" s="424"/>
      <c r="AT92" s="424"/>
      <c r="AU92" s="424"/>
      <c r="AV92" s="424"/>
      <c r="AW92" s="424"/>
      <c r="AX92" s="105"/>
      <c r="AY92" s="105"/>
      <c r="AZ92" s="105"/>
      <c r="BA92" s="105"/>
    </row>
    <row r="93" spans="1:53">
      <c r="A93" s="651" t="s">
        <v>205</v>
      </c>
      <c r="B93" s="633"/>
      <c r="C93" s="633"/>
      <c r="D93" s="633"/>
      <c r="E93" s="633"/>
      <c r="F93" s="633"/>
      <c r="G93" s="633"/>
      <c r="H93" s="633"/>
      <c r="I93" s="633"/>
      <c r="J93" s="633"/>
      <c r="K93" s="633"/>
      <c r="L93" s="633"/>
      <c r="M93" s="633"/>
      <c r="N93" s="633"/>
      <c r="O93" s="409"/>
      <c r="P93" s="409"/>
      <c r="Q93" s="409"/>
      <c r="R93" s="76"/>
      <c r="S93" s="76"/>
      <c r="T93" s="76"/>
      <c r="U93" s="276"/>
      <c r="V93" s="76"/>
      <c r="W93" s="76"/>
      <c r="X93" s="76"/>
      <c r="Z93" s="76"/>
      <c r="AA93" s="76"/>
      <c r="AB93" s="76"/>
      <c r="AD93" s="412"/>
      <c r="AE93" s="412"/>
      <c r="AF93" s="412"/>
      <c r="AG93" s="412"/>
      <c r="AH93" s="412"/>
      <c r="AI93" s="412"/>
      <c r="AJ93" s="412"/>
      <c r="AK93" s="412"/>
      <c r="AL93" s="412"/>
      <c r="AM93" s="412"/>
      <c r="AN93" s="425"/>
      <c r="AX93" s="105"/>
      <c r="AY93" s="105"/>
      <c r="AZ93" s="105"/>
      <c r="BA93" s="105"/>
    </row>
    <row r="94" spans="1:53">
      <c r="A94" s="363" t="s">
        <v>68</v>
      </c>
      <c r="B94" s="227">
        <v>3.4369114877589499</v>
      </c>
      <c r="C94" s="227">
        <v>2.1052631578947398</v>
      </c>
      <c r="D94" s="227">
        <v>-13.2596685082873</v>
      </c>
      <c r="E94" s="227">
        <v>-11.4678899082569</v>
      </c>
      <c r="F94" s="227">
        <v>-4.7120418848167596</v>
      </c>
      <c r="G94" s="227">
        <v>-8.3333333333333304</v>
      </c>
      <c r="H94" s="227">
        <v>-1.0101010101010099</v>
      </c>
      <c r="I94" s="227">
        <v>-3.7735849056603801</v>
      </c>
      <c r="J94" s="227">
        <v>2.4418604651162799</v>
      </c>
      <c r="K94" s="227">
        <v>7.2916666666666696</v>
      </c>
      <c r="L94" s="227">
        <v>3.52112676056338</v>
      </c>
      <c r="M94" s="227">
        <v>12.8113879003559</v>
      </c>
      <c r="N94" s="227">
        <v>14.527027027027</v>
      </c>
      <c r="O94" s="227">
        <v>9.0476190476190492</v>
      </c>
      <c r="P94" s="227">
        <v>1.84815184815185</v>
      </c>
      <c r="Q94" s="227">
        <v>3.72492836676218</v>
      </c>
      <c r="R94" s="227">
        <v>3.3505154639175299</v>
      </c>
      <c r="S94" s="227">
        <v>2.1276595744680802</v>
      </c>
      <c r="T94" s="227">
        <v>2.8571428571428599</v>
      </c>
      <c r="U94" s="227">
        <v>4.7979797979798002</v>
      </c>
      <c r="V94" s="227">
        <v>5.2631578947368398</v>
      </c>
      <c r="W94" s="227">
        <v>4.2606516290726804</v>
      </c>
      <c r="X94" s="227">
        <v>3.0303030303030298</v>
      </c>
      <c r="Y94" s="227">
        <v>6.2814070351758797</v>
      </c>
      <c r="Z94" s="227">
        <v>3.25</v>
      </c>
      <c r="AA94" s="227">
        <v>3.7593984962406002</v>
      </c>
      <c r="AB94" s="227">
        <v>4.3256997455470696</v>
      </c>
      <c r="AC94" s="227">
        <v>1.51515151515152</v>
      </c>
      <c r="AD94" s="227">
        <v>-0.50251256281406997</v>
      </c>
      <c r="AE94" s="227">
        <v>3.25</v>
      </c>
      <c r="AF94" s="227">
        <v>2.5252525252525202</v>
      </c>
      <c r="AG94" s="276">
        <v>-3.9164490861618799</v>
      </c>
      <c r="AH94" s="276">
        <v>-3.9900249376558601</v>
      </c>
      <c r="AI94" s="276">
        <v>-8.3333333333333304</v>
      </c>
      <c r="AJ94" s="276">
        <v>-5.0505050505050502</v>
      </c>
      <c r="AK94" s="276">
        <v>-10.050251256281401</v>
      </c>
      <c r="AL94" s="276">
        <v>-0.77922077922077904</v>
      </c>
      <c r="AM94" s="276">
        <v>-2.75</v>
      </c>
      <c r="AN94" s="330">
        <v>5.6555269922879203</v>
      </c>
      <c r="AP94" s="98"/>
      <c r="AQ94" s="98"/>
      <c r="AR94" s="98"/>
      <c r="AS94" s="98"/>
      <c r="AT94" s="98"/>
      <c r="AU94" s="98"/>
      <c r="AV94" s="98"/>
      <c r="AW94" s="98"/>
      <c r="AX94" s="105"/>
      <c r="AY94" s="105"/>
      <c r="AZ94" s="105"/>
      <c r="BA94" s="105"/>
    </row>
    <row r="95" spans="1:53">
      <c r="A95" s="363" t="s">
        <v>69</v>
      </c>
      <c r="B95" s="227">
        <v>-0.677966101694915</v>
      </c>
      <c r="C95" s="227">
        <v>4.5614035087719298</v>
      </c>
      <c r="D95" s="227">
        <v>-1.10497237569061</v>
      </c>
      <c r="E95" s="227">
        <v>-1.8348623853210999</v>
      </c>
      <c r="F95" s="227">
        <v>-0.52356020942408399</v>
      </c>
      <c r="G95" s="227">
        <v>-0.87719298245613997</v>
      </c>
      <c r="H95" s="227">
        <v>2.0202020202020199</v>
      </c>
      <c r="I95" s="227">
        <v>0.94339622641509402</v>
      </c>
      <c r="J95" s="227">
        <v>-0.14311270125223599</v>
      </c>
      <c r="K95" s="227">
        <v>2.0833333333333299</v>
      </c>
      <c r="L95" s="227">
        <v>-0.70422535211267601</v>
      </c>
      <c r="M95" s="227">
        <v>1.4234875444839901</v>
      </c>
      <c r="N95" s="227">
        <v>1.35135135135135</v>
      </c>
      <c r="O95" s="227">
        <v>-0.148809523809524</v>
      </c>
      <c r="P95" s="227">
        <v>0.98943609581907399</v>
      </c>
      <c r="Q95" s="227">
        <v>0.28653295128939799</v>
      </c>
      <c r="R95" s="227">
        <v>3.8659793814432999</v>
      </c>
      <c r="S95" s="227">
        <v>0</v>
      </c>
      <c r="T95" s="227">
        <v>1.03896103896104</v>
      </c>
      <c r="U95" s="227">
        <v>1.51515151515152</v>
      </c>
      <c r="V95" s="227">
        <v>3.25814536340852</v>
      </c>
      <c r="W95" s="227">
        <v>2.2556390977443601</v>
      </c>
      <c r="X95" s="227">
        <v>1.2626262626262601</v>
      </c>
      <c r="Y95" s="227">
        <v>4.5226130653266301</v>
      </c>
      <c r="Z95" s="227">
        <v>2</v>
      </c>
      <c r="AA95" s="227">
        <v>2.0050125313283198</v>
      </c>
      <c r="AB95" s="227">
        <v>0</v>
      </c>
      <c r="AC95" s="227">
        <v>-2.0202020202020199</v>
      </c>
      <c r="AD95" s="227">
        <v>2.7638190954773898</v>
      </c>
      <c r="AE95" s="227">
        <v>-1.5</v>
      </c>
      <c r="AF95" s="227">
        <v>-0.25252525252525299</v>
      </c>
      <c r="AG95" s="276">
        <v>-0.78328981723237601</v>
      </c>
      <c r="AH95" s="276">
        <v>-3.2418952618453898</v>
      </c>
      <c r="AI95" s="276">
        <v>-2.0202020202020199</v>
      </c>
      <c r="AJ95" s="276">
        <v>-4.0404040404040398</v>
      </c>
      <c r="AK95" s="276">
        <v>-3.76884422110553</v>
      </c>
      <c r="AL95" s="276">
        <v>-1.03896103896104</v>
      </c>
      <c r="AM95" s="276">
        <v>-1.5</v>
      </c>
      <c r="AN95" s="330">
        <v>-0.51413881748071999</v>
      </c>
      <c r="AP95" s="98"/>
      <c r="AQ95" s="98"/>
      <c r="AR95" s="98"/>
      <c r="AS95" s="98"/>
      <c r="AT95" s="98"/>
      <c r="AU95" s="98"/>
      <c r="AV95" s="98"/>
      <c r="AW95" s="98"/>
      <c r="AX95" s="105"/>
      <c r="AY95" s="105"/>
      <c r="AZ95" s="105"/>
      <c r="BA95" s="105"/>
    </row>
    <row r="96" spans="1:53">
      <c r="A96" s="363" t="s">
        <v>71</v>
      </c>
      <c r="B96" s="227">
        <v>-1.0169491525423699</v>
      </c>
      <c r="C96" s="227">
        <v>0</v>
      </c>
      <c r="D96" s="227">
        <v>-1.65745856353591</v>
      </c>
      <c r="E96" s="227">
        <v>-4.1284403669724803</v>
      </c>
      <c r="F96" s="227">
        <v>2.13612565445026</v>
      </c>
      <c r="G96" s="227">
        <v>3.0701754385964901</v>
      </c>
      <c r="H96" s="227">
        <v>-1.51515151515152</v>
      </c>
      <c r="I96" s="227">
        <v>-4.2452830188679203</v>
      </c>
      <c r="J96" s="227">
        <v>-2.18925421010425</v>
      </c>
      <c r="K96" s="227">
        <v>-1.0416666666666701</v>
      </c>
      <c r="L96" s="227">
        <v>2.8169014084507</v>
      </c>
      <c r="M96" s="227">
        <v>6.04982206405694</v>
      </c>
      <c r="N96" s="227">
        <v>11.4864864864865</v>
      </c>
      <c r="O96" s="227">
        <v>0.48100048100048098</v>
      </c>
      <c r="P96" s="227">
        <v>6.8677591065650798</v>
      </c>
      <c r="Q96" s="227">
        <v>4.0114613180515803</v>
      </c>
      <c r="R96" s="227">
        <v>3.0927835051546402</v>
      </c>
      <c r="S96" s="227">
        <v>2.3936170212765999</v>
      </c>
      <c r="T96" s="227">
        <v>1.8181818181818199</v>
      </c>
      <c r="U96" s="227">
        <v>2.0202020202020199</v>
      </c>
      <c r="V96" s="227">
        <v>1.5037593984962401</v>
      </c>
      <c r="W96" s="227">
        <v>1.5037593984962401</v>
      </c>
      <c r="X96" s="227">
        <v>0.25252525252525199</v>
      </c>
      <c r="Y96" s="227">
        <v>6.2814070351758797</v>
      </c>
      <c r="Z96" s="227">
        <v>6.25</v>
      </c>
      <c r="AA96" s="227">
        <v>4.5112781954887202</v>
      </c>
      <c r="AB96" s="227">
        <v>3.0534351145038201</v>
      </c>
      <c r="AC96" s="227">
        <v>-2.52525252525253</v>
      </c>
      <c r="AD96" s="227">
        <v>3.2663316582914601</v>
      </c>
      <c r="AE96" s="227">
        <v>1.75</v>
      </c>
      <c r="AF96" s="227">
        <v>5.5555555555555598</v>
      </c>
      <c r="AG96" s="276">
        <v>-5.7441253263707601</v>
      </c>
      <c r="AH96" s="276">
        <v>-3.4912718204488802</v>
      </c>
      <c r="AI96" s="276">
        <v>-6.0606060606060597</v>
      </c>
      <c r="AJ96" s="276">
        <v>-8.5858585858585901</v>
      </c>
      <c r="AK96" s="276">
        <v>-7.5376884422110599</v>
      </c>
      <c r="AL96" s="276">
        <v>2.0779220779220799</v>
      </c>
      <c r="AM96" s="276">
        <v>-2.25</v>
      </c>
      <c r="AN96" s="330">
        <v>3.8560411311054001</v>
      </c>
      <c r="AP96" s="98"/>
      <c r="AQ96" s="98"/>
      <c r="AR96" s="98"/>
      <c r="AS96" s="98"/>
      <c r="AT96" s="98"/>
      <c r="AU96" s="98"/>
      <c r="AV96" s="98"/>
      <c r="AW96" s="98"/>
      <c r="AX96" s="105"/>
      <c r="AY96" s="105"/>
      <c r="AZ96" s="105"/>
      <c r="BA96" s="105"/>
    </row>
    <row r="97" spans="1:53" ht="14.5" thickBot="1">
      <c r="A97" s="405" t="s">
        <v>211</v>
      </c>
      <c r="B97" s="239">
        <v>4.1145528930450004</v>
      </c>
      <c r="C97" s="239">
        <v>-2.3684210526315801</v>
      </c>
      <c r="D97" s="239">
        <v>-13.194670133246699</v>
      </c>
      <c r="E97" s="239">
        <v>-7.0058381984987497</v>
      </c>
      <c r="F97" s="239">
        <v>2.0039718360714902</v>
      </c>
      <c r="G97" s="239">
        <v>-9.1358715938783099</v>
      </c>
      <c r="H97" s="239">
        <v>7.9759862778730701</v>
      </c>
      <c r="I97" s="239">
        <v>7.5223435948361503</v>
      </c>
      <c r="J97" s="239">
        <v>0</v>
      </c>
      <c r="K97" s="239">
        <v>3.2777777777777799</v>
      </c>
      <c r="L97" s="239">
        <v>0</v>
      </c>
      <c r="M97" s="239">
        <v>13.008486175746</v>
      </c>
      <c r="N97" s="239">
        <v>12.5052787162162</v>
      </c>
      <c r="O97" s="239">
        <v>12.5</v>
      </c>
      <c r="P97" s="239">
        <v>18.181818181818201</v>
      </c>
      <c r="Q97" s="239">
        <v>11.189708691499501</v>
      </c>
      <c r="R97" s="239">
        <v>3.0927835051546402</v>
      </c>
      <c r="S97" s="239">
        <v>5.5851063829787204</v>
      </c>
      <c r="T97" s="239">
        <v>7.8571428571428603</v>
      </c>
      <c r="U97" s="239">
        <v>9.5959595959596005</v>
      </c>
      <c r="V97" s="239">
        <v>4.2606516290726804</v>
      </c>
      <c r="W97" s="239">
        <v>6.51629072681704</v>
      </c>
      <c r="X97" s="239">
        <v>5.0505050505050502</v>
      </c>
      <c r="Y97" s="239">
        <v>3.76884422110553</v>
      </c>
      <c r="Z97" s="239">
        <v>5.5</v>
      </c>
      <c r="AA97" s="239">
        <v>6.7669172932330799</v>
      </c>
      <c r="AB97" s="239">
        <v>1.01781170483461</v>
      </c>
      <c r="AC97" s="239">
        <v>-2.5252525252525202</v>
      </c>
      <c r="AD97" s="239">
        <v>3.0150753768844201</v>
      </c>
      <c r="AE97" s="239">
        <v>3.25</v>
      </c>
      <c r="AF97" s="239">
        <v>5.3030303030303001</v>
      </c>
      <c r="AG97" s="104">
        <v>0</v>
      </c>
      <c r="AH97" s="104">
        <v>-3.7406483790523701</v>
      </c>
      <c r="AI97" s="104">
        <v>-10.353535353535401</v>
      </c>
      <c r="AJ97" s="104">
        <v>-10.1010101010101</v>
      </c>
      <c r="AK97" s="104">
        <v>-12.5628140703518</v>
      </c>
      <c r="AL97" s="104">
        <v>4.1558441558441599</v>
      </c>
      <c r="AM97" s="104">
        <v>-1.75</v>
      </c>
      <c r="AN97" s="426">
        <v>3.5989717223650399</v>
      </c>
      <c r="AP97" s="98"/>
      <c r="AQ97" s="98"/>
      <c r="AR97" s="98"/>
      <c r="AS97" s="98"/>
      <c r="AT97" s="98"/>
      <c r="AU97" s="98"/>
      <c r="AV97" s="98"/>
      <c r="AW97" s="98"/>
      <c r="AX97" s="105"/>
      <c r="AY97" s="105"/>
      <c r="AZ97" s="105"/>
      <c r="BA97" s="105"/>
    </row>
    <row r="98" spans="1:53">
      <c r="A98" s="651" t="s">
        <v>206</v>
      </c>
      <c r="B98" s="633"/>
      <c r="C98" s="633"/>
      <c r="D98" s="633"/>
      <c r="E98" s="633"/>
      <c r="F98" s="633"/>
      <c r="G98" s="633"/>
      <c r="H98" s="633"/>
      <c r="I98" s="633"/>
      <c r="J98" s="633"/>
      <c r="K98" s="633"/>
      <c r="L98" s="633"/>
      <c r="M98" s="633"/>
      <c r="N98" s="633"/>
      <c r="O98" s="409"/>
      <c r="P98" s="409"/>
      <c r="Q98" s="409"/>
      <c r="R98" s="76"/>
      <c r="S98" s="76"/>
      <c r="T98" s="76"/>
      <c r="U98" s="276"/>
      <c r="V98" s="276"/>
      <c r="W98" s="276"/>
      <c r="X98" s="276"/>
      <c r="Y98" s="276"/>
      <c r="Z98" s="276"/>
      <c r="AA98" s="276"/>
      <c r="AB98" s="276"/>
      <c r="AC98" s="276"/>
      <c r="AD98" s="413"/>
      <c r="AE98" s="413"/>
      <c r="AF98" s="413"/>
      <c r="AG98" s="413"/>
      <c r="AH98" s="413"/>
      <c r="AI98" s="413"/>
      <c r="AJ98" s="413"/>
      <c r="AK98" s="413"/>
      <c r="AL98" s="413"/>
      <c r="AM98" s="413"/>
      <c r="AN98" s="427"/>
      <c r="AP98" s="98"/>
      <c r="AQ98" s="98"/>
      <c r="AR98" s="98"/>
      <c r="AS98" s="98"/>
      <c r="AT98" s="98"/>
      <c r="AU98" s="98"/>
      <c r="AV98" s="98"/>
      <c r="AW98" s="98"/>
      <c r="AX98" s="105"/>
      <c r="AY98" s="105"/>
      <c r="AZ98" s="105"/>
      <c r="BA98" s="105"/>
    </row>
    <row r="99" spans="1:53">
      <c r="A99" s="363" t="s">
        <v>68</v>
      </c>
      <c r="B99" s="227">
        <v>-9.15254237288136</v>
      </c>
      <c r="C99" s="227">
        <v>3.5390199637023598</v>
      </c>
      <c r="D99" s="227">
        <v>-3.8674033149171301</v>
      </c>
      <c r="E99" s="227">
        <v>-2.2935779816513802</v>
      </c>
      <c r="F99" s="227">
        <v>-2.6178010471204201</v>
      </c>
      <c r="G99" s="227">
        <v>-1.7543859649122799</v>
      </c>
      <c r="H99" s="227">
        <v>1.51515151515152</v>
      </c>
      <c r="I99" s="227">
        <v>-4.7169811320754702</v>
      </c>
      <c r="J99" s="227">
        <v>-0.46511627906976699</v>
      </c>
      <c r="K99" s="227">
        <v>7.2916666666666696</v>
      </c>
      <c r="L99" s="227">
        <v>5.9859154929577496</v>
      </c>
      <c r="M99" s="227">
        <v>8.1850533807829198</v>
      </c>
      <c r="N99" s="227">
        <v>0</v>
      </c>
      <c r="O99" s="227">
        <v>4.5238095238095202</v>
      </c>
      <c r="P99" s="227">
        <v>9.79020979020979</v>
      </c>
      <c r="Q99" s="227">
        <v>4.0114613180515803</v>
      </c>
      <c r="R99" s="227">
        <v>4.63917525773196</v>
      </c>
      <c r="S99" s="227">
        <v>3.1914893617021298</v>
      </c>
      <c r="T99" s="227">
        <v>3.1168831168831201</v>
      </c>
      <c r="U99" s="227">
        <v>5.3030303030303001</v>
      </c>
      <c r="V99" s="227">
        <v>4.7619047619047601</v>
      </c>
      <c r="W99" s="227">
        <v>7.2681704260651596</v>
      </c>
      <c r="X99" s="227">
        <v>5.8080808080808097</v>
      </c>
      <c r="Y99" s="227">
        <v>6.5326633165829104</v>
      </c>
      <c r="Z99" s="227">
        <v>7.5</v>
      </c>
      <c r="AA99" s="227">
        <v>4.0100250626566396</v>
      </c>
      <c r="AB99" s="227">
        <v>7.1246819338422398</v>
      </c>
      <c r="AC99" s="227">
        <v>-3.2828282828282802</v>
      </c>
      <c r="AD99" s="227">
        <v>1.7587939698492501</v>
      </c>
      <c r="AE99" s="227">
        <v>3.5</v>
      </c>
      <c r="AF99" s="227">
        <v>3.7878787878787898</v>
      </c>
      <c r="AG99" s="276">
        <v>0.52219321148825104</v>
      </c>
      <c r="AH99" s="276">
        <v>-0.24937655860349101</v>
      </c>
      <c r="AI99" s="276">
        <v>-4.7979797979798002</v>
      </c>
      <c r="AJ99" s="276">
        <v>-3.2828282828282802</v>
      </c>
      <c r="AK99" s="276">
        <v>-3.5175879396984899</v>
      </c>
      <c r="AL99" s="276">
        <v>-2.8571428571428599</v>
      </c>
      <c r="AM99" s="276">
        <v>-6.5</v>
      </c>
      <c r="AN99" s="330">
        <v>0.51413881748071999</v>
      </c>
      <c r="AP99" s="98"/>
      <c r="AQ99" s="98"/>
      <c r="AR99" s="98"/>
      <c r="AS99" s="98"/>
      <c r="AT99" s="98"/>
      <c r="AU99" s="98"/>
      <c r="AV99" s="98"/>
      <c r="AW99" s="98"/>
      <c r="AX99" s="105"/>
      <c r="AY99" s="105"/>
      <c r="AZ99" s="105"/>
      <c r="BA99" s="105"/>
    </row>
    <row r="100" spans="1:53">
      <c r="A100" s="363" t="s">
        <v>69</v>
      </c>
      <c r="B100" s="227">
        <v>0.338983050847458</v>
      </c>
      <c r="C100" s="227">
        <v>2.5677830940988802</v>
      </c>
      <c r="D100" s="227">
        <v>0</v>
      </c>
      <c r="E100" s="227">
        <v>0</v>
      </c>
      <c r="F100" s="227">
        <v>0.52356020942408399</v>
      </c>
      <c r="G100" s="227">
        <v>-0.43859649122806998</v>
      </c>
      <c r="H100" s="227">
        <v>1.0101010101010099</v>
      </c>
      <c r="I100" s="227">
        <v>1.4150943396226401</v>
      </c>
      <c r="J100" s="227">
        <v>-0.93023255813953498</v>
      </c>
      <c r="K100" s="227">
        <v>3.125</v>
      </c>
      <c r="L100" s="227">
        <v>0.70422535211267601</v>
      </c>
      <c r="M100" s="227">
        <v>0.71174377224199303</v>
      </c>
      <c r="N100" s="227">
        <v>0.85430257844050905</v>
      </c>
      <c r="O100" s="227">
        <v>0.79365079365079405</v>
      </c>
      <c r="P100" s="227">
        <v>1.3986013986014001</v>
      </c>
      <c r="Q100" s="227">
        <v>0.28653295128939799</v>
      </c>
      <c r="R100" s="227">
        <v>2.0618556701030899</v>
      </c>
      <c r="S100" s="227">
        <v>3.7234042553191502</v>
      </c>
      <c r="T100" s="227">
        <v>2.3376623376623402</v>
      </c>
      <c r="U100" s="227">
        <v>2.0202020202020199</v>
      </c>
      <c r="V100" s="227">
        <v>3.5087719298245599</v>
      </c>
      <c r="W100" s="227">
        <v>2.7568922305764398</v>
      </c>
      <c r="X100" s="227">
        <v>3.0303030303030298</v>
      </c>
      <c r="Y100" s="227">
        <v>3.0150753768844201</v>
      </c>
      <c r="Z100" s="227">
        <v>1.5</v>
      </c>
      <c r="AA100" s="227">
        <v>0.25062656641603998</v>
      </c>
      <c r="AB100" s="227">
        <v>1.01781170483461</v>
      </c>
      <c r="AC100" s="227">
        <v>-2.5252525252525202</v>
      </c>
      <c r="AD100" s="227">
        <v>0.50251256281406997</v>
      </c>
      <c r="AE100" s="227">
        <v>0</v>
      </c>
      <c r="AF100" s="227">
        <v>0</v>
      </c>
      <c r="AG100" s="276">
        <v>-0.26109660574412502</v>
      </c>
      <c r="AH100" s="276">
        <v>0.24937655860349101</v>
      </c>
      <c r="AI100" s="276">
        <v>-1.51515151515152</v>
      </c>
      <c r="AJ100" s="276">
        <v>-3.7878787878787898</v>
      </c>
      <c r="AK100" s="276">
        <v>-1.7587939698492501</v>
      </c>
      <c r="AL100" s="276">
        <v>-1.03896103896104</v>
      </c>
      <c r="AM100" s="276">
        <v>-2.25</v>
      </c>
      <c r="AN100" s="330">
        <v>-2.05655526992288</v>
      </c>
      <c r="AP100" s="98"/>
      <c r="AQ100" s="98"/>
      <c r="AR100" s="98"/>
      <c r="AS100" s="98"/>
      <c r="AT100" s="98"/>
      <c r="AU100" s="98"/>
      <c r="AV100" s="98"/>
      <c r="AW100" s="98"/>
      <c r="AX100" s="105"/>
      <c r="AY100" s="105"/>
      <c r="AZ100" s="105"/>
      <c r="BA100" s="105"/>
    </row>
    <row r="101" spans="1:53">
      <c r="A101" s="363" t="s">
        <v>71</v>
      </c>
      <c r="B101" s="227">
        <v>-1.35593220338983</v>
      </c>
      <c r="C101" s="227">
        <v>-2.45614035087719</v>
      </c>
      <c r="D101" s="227">
        <v>0</v>
      </c>
      <c r="E101" s="227">
        <v>-3.6697247706421998</v>
      </c>
      <c r="F101" s="227">
        <v>1.06806282722513</v>
      </c>
      <c r="G101" s="227">
        <v>2.2406559877955798</v>
      </c>
      <c r="H101" s="227">
        <v>1.51515151515151</v>
      </c>
      <c r="I101" s="227">
        <v>2.8301886792452899</v>
      </c>
      <c r="J101" s="227">
        <v>-1.86046511627907</v>
      </c>
      <c r="K101" s="227">
        <v>0.69444444444444497</v>
      </c>
      <c r="L101" s="227">
        <v>4.9295774647887303</v>
      </c>
      <c r="M101" s="227">
        <v>2.1352313167259802</v>
      </c>
      <c r="N101" s="227">
        <v>8.7257179054054106</v>
      </c>
      <c r="O101" s="227">
        <v>10.1010101010101</v>
      </c>
      <c r="P101" s="227">
        <v>6.9930069930069898</v>
      </c>
      <c r="Q101" s="227">
        <v>4.0114613180515803</v>
      </c>
      <c r="R101" s="227">
        <v>5.6701030927835099</v>
      </c>
      <c r="S101" s="227">
        <v>5.31914893617021</v>
      </c>
      <c r="T101" s="227">
        <v>6.2337662337662296</v>
      </c>
      <c r="U101" s="227">
        <v>5.0505050505050502</v>
      </c>
      <c r="V101" s="227">
        <v>5.2631578947368398</v>
      </c>
      <c r="W101" s="227">
        <v>5.8226374015847702</v>
      </c>
      <c r="X101" s="227">
        <v>5.8080808080808097</v>
      </c>
      <c r="Y101" s="227">
        <v>8.1198069555699295</v>
      </c>
      <c r="Z101" s="227">
        <v>6.75</v>
      </c>
      <c r="AA101" s="227">
        <v>8.0200501253132792</v>
      </c>
      <c r="AB101" s="227">
        <v>6.4186323728308503</v>
      </c>
      <c r="AC101" s="227">
        <v>1.76767676767677</v>
      </c>
      <c r="AD101" s="227">
        <v>5.5276381909547698</v>
      </c>
      <c r="AE101" s="227">
        <v>4.25</v>
      </c>
      <c r="AF101" s="227">
        <v>4.5454545454545396</v>
      </c>
      <c r="AG101" s="276">
        <v>0.52219321148825104</v>
      </c>
      <c r="AH101" s="276">
        <v>-0.49875311720698301</v>
      </c>
      <c r="AI101" s="276">
        <v>-1.51515151515152</v>
      </c>
      <c r="AJ101" s="276">
        <v>-8.8383838383838391</v>
      </c>
      <c r="AK101" s="276">
        <v>-3.76884422110553</v>
      </c>
      <c r="AL101" s="276">
        <v>0.51948051948051899</v>
      </c>
      <c r="AM101" s="276">
        <v>0.25</v>
      </c>
      <c r="AN101" s="330">
        <v>-0.25706940874035999</v>
      </c>
      <c r="AP101" s="98"/>
      <c r="AQ101" s="98"/>
      <c r="AR101" s="98"/>
      <c r="AS101" s="98"/>
      <c r="AT101" s="98"/>
      <c r="AU101" s="98"/>
      <c r="AV101" s="98"/>
      <c r="AW101" s="98"/>
      <c r="AX101" s="105"/>
      <c r="AY101" s="105"/>
      <c r="AZ101" s="105"/>
      <c r="BA101" s="105"/>
    </row>
    <row r="102" spans="1:53" ht="14.5" thickBot="1">
      <c r="A102" s="405" t="s">
        <v>84</v>
      </c>
      <c r="B102" s="239">
        <v>-2.0338983050847501</v>
      </c>
      <c r="C102" s="239">
        <v>2.45614035087719</v>
      </c>
      <c r="D102" s="239">
        <v>-1.6662983425414399</v>
      </c>
      <c r="E102" s="239">
        <v>-7.7981651376146797</v>
      </c>
      <c r="F102" s="239">
        <v>0.54240837696335098</v>
      </c>
      <c r="G102" s="239">
        <v>-0.83053378126166399</v>
      </c>
      <c r="H102" s="239">
        <v>9.7484276729559696</v>
      </c>
      <c r="I102" s="239">
        <v>-8.3581595498179393</v>
      </c>
      <c r="J102" s="239">
        <v>-0.80994386527666296</v>
      </c>
      <c r="K102" s="239">
        <v>0.53210678210678197</v>
      </c>
      <c r="L102" s="239">
        <v>-0.54092671973872197</v>
      </c>
      <c r="M102" s="239">
        <v>12.417191349575701</v>
      </c>
      <c r="N102" s="239">
        <v>34.797297297297298</v>
      </c>
      <c r="O102" s="239">
        <v>12.5</v>
      </c>
      <c r="P102" s="239">
        <v>14.6540027137042</v>
      </c>
      <c r="Q102" s="239">
        <v>14.595272206303701</v>
      </c>
      <c r="R102" s="239">
        <v>3.6082474226804102</v>
      </c>
      <c r="S102" s="239">
        <v>8.7765957446808507</v>
      </c>
      <c r="T102" s="239">
        <v>8.43915343915344</v>
      </c>
      <c r="U102" s="239">
        <v>15.1515151515152</v>
      </c>
      <c r="V102" s="239">
        <v>9.0225563909774404</v>
      </c>
      <c r="W102" s="239">
        <v>12.280701754386</v>
      </c>
      <c r="X102" s="239">
        <v>10.6060606060606</v>
      </c>
      <c r="Y102" s="239">
        <v>6.5326633165829104</v>
      </c>
      <c r="Z102" s="239">
        <v>9</v>
      </c>
      <c r="AA102" s="239">
        <v>6.0150375939849603</v>
      </c>
      <c r="AB102" s="239">
        <v>8.3969465648855</v>
      </c>
      <c r="AC102" s="239">
        <v>1.2626262626262601</v>
      </c>
      <c r="AD102" s="239">
        <v>9.7989949748743701</v>
      </c>
      <c r="AE102" s="239">
        <v>7.5</v>
      </c>
      <c r="AF102" s="239">
        <v>6.87747035573123</v>
      </c>
      <c r="AG102" s="104">
        <v>5.4830287206266304</v>
      </c>
      <c r="AH102" s="104">
        <v>1.99501246882793</v>
      </c>
      <c r="AI102" s="104">
        <v>-3.5353535353535301</v>
      </c>
      <c r="AJ102" s="104">
        <v>-3.7878787878787898</v>
      </c>
      <c r="AK102" s="104">
        <v>1.0050251256281399</v>
      </c>
      <c r="AL102" s="104">
        <v>1.5584415584415601</v>
      </c>
      <c r="AM102" s="104">
        <v>1</v>
      </c>
      <c r="AN102" s="426">
        <v>3.1097105896011299</v>
      </c>
      <c r="AP102" s="98"/>
      <c r="AQ102" s="98"/>
      <c r="AR102" s="98"/>
      <c r="AS102" s="98"/>
      <c r="AT102" s="98"/>
      <c r="AU102" s="98"/>
      <c r="AV102" s="98"/>
      <c r="AW102" s="98"/>
      <c r="AX102" s="105"/>
      <c r="AY102" s="105"/>
      <c r="AZ102" s="105"/>
      <c r="BA102" s="105"/>
    </row>
    <row r="103" spans="1:53">
      <c r="A103" s="274" t="s">
        <v>173</v>
      </c>
    </row>
    <row r="104" spans="1:53">
      <c r="L104" s="213"/>
      <c r="M104" s="213"/>
    </row>
    <row r="105" spans="1:53">
      <c r="A105" s="57"/>
      <c r="L105" s="213"/>
      <c r="M105" s="213"/>
    </row>
  </sheetData>
  <mergeCells count="26">
    <mergeCell ref="U3:X3"/>
    <mergeCell ref="Y3:AB3"/>
    <mergeCell ref="AC3:AF3"/>
    <mergeCell ref="AG3:AJ3"/>
    <mergeCell ref="AK3:AN3"/>
    <mergeCell ref="A93:N93"/>
    <mergeCell ref="A98:N98"/>
    <mergeCell ref="A40:N40"/>
    <mergeCell ref="A43:N43"/>
    <mergeCell ref="A52:N52"/>
    <mergeCell ref="A65:N65"/>
    <mergeCell ref="A69:N69"/>
    <mergeCell ref="Q3:T3"/>
    <mergeCell ref="A3:A4"/>
    <mergeCell ref="A73:N73"/>
    <mergeCell ref="A78:N78"/>
    <mergeCell ref="A83:N83"/>
    <mergeCell ref="A5:N5"/>
    <mergeCell ref="A11:N11"/>
    <mergeCell ref="A20:N20"/>
    <mergeCell ref="A29:N29"/>
    <mergeCell ref="A34:N34"/>
    <mergeCell ref="B3:D3"/>
    <mergeCell ref="E3:H3"/>
    <mergeCell ref="I3:L3"/>
    <mergeCell ref="M3:P3"/>
  </mergeCells>
  <hyperlinks>
    <hyperlink ref="A1" location="Menu!A1" display="Return to Menu" xr:uid="{00000000-0004-0000-0700-000000000000}"/>
  </hyperlinks>
  <printOptions horizontalCentered="1" verticalCentered="1"/>
  <pageMargins left="0.7" right="0.7" top="0.75" bottom="0.75" header="0.3" footer="0.3"/>
  <pageSetup paperSize="9" scale="50" fitToWidth="2" fitToHeight="2" orientation="landscape" r:id="rId1"/>
  <headerFooter alignWithMargins="0"/>
  <rowBreaks count="1" manualBreakCount="1">
    <brk id="51" max="40" man="1"/>
  </rowBreaks>
  <colBreaks count="1" manualBreakCount="1">
    <brk id="24" max="10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R119"/>
  <sheetViews>
    <sheetView view="pageBreakPreview" zoomScale="90" zoomScaleNormal="100" zoomScaleSheetLayoutView="90" workbookViewId="0">
      <pane xSplit="1" ySplit="5" topLeftCell="B6" activePane="bottomRight" state="frozen"/>
      <selection pane="topRight"/>
      <selection pane="bottomLeft"/>
      <selection pane="bottomRight" activeCell="B16" sqref="B16"/>
    </sheetView>
  </sheetViews>
  <sheetFormatPr defaultColWidth="9" defaultRowHeight="14.5"/>
  <cols>
    <col min="1" max="1" width="80.7265625" style="75" customWidth="1"/>
    <col min="2" max="2" width="9.26953125" style="305" customWidth="1"/>
    <col min="3" max="3" width="9.26953125" style="75" customWidth="1"/>
    <col min="4" max="4" width="12.54296875" style="75" customWidth="1"/>
    <col min="5" max="5" width="12.54296875" style="335" customWidth="1"/>
    <col min="6" max="7" width="12.54296875" style="75" customWidth="1"/>
    <col min="8" max="8" width="12.54296875" style="215" customWidth="1"/>
    <col min="9" max="9" width="12.54296875" style="335" customWidth="1"/>
    <col min="10" max="11" width="12.54296875" style="75" customWidth="1"/>
    <col min="12" max="12" width="12.54296875" style="215" customWidth="1"/>
    <col min="13" max="13" width="12.54296875" style="335" customWidth="1"/>
    <col min="14" max="15" width="12.54296875" style="75" customWidth="1"/>
    <col min="16" max="16" width="12.54296875" style="215" customWidth="1"/>
    <col min="17" max="17" width="10.54296875" style="335" customWidth="1"/>
    <col min="18" max="19" width="10.54296875" style="75" customWidth="1"/>
    <col min="20" max="20" width="10.54296875" style="215" customWidth="1"/>
    <col min="21" max="21" width="10.54296875" style="335" customWidth="1"/>
    <col min="22" max="23" width="10.54296875" style="75" customWidth="1"/>
    <col min="24" max="24" width="10.54296875" style="215" customWidth="1"/>
    <col min="25" max="25" width="10.54296875" style="335" customWidth="1"/>
    <col min="26" max="27" width="10.54296875" style="75" customWidth="1"/>
    <col min="28" max="28" width="10.54296875" style="215" customWidth="1"/>
    <col min="29" max="29" width="10.54296875" style="335" customWidth="1"/>
    <col min="30" max="31" width="10.54296875" style="75" customWidth="1"/>
    <col min="32" max="32" width="10.54296875" style="215" customWidth="1"/>
    <col min="33" max="33" width="10.54296875" style="335" customWidth="1"/>
    <col min="34" max="35" width="10.54296875" style="75" customWidth="1"/>
    <col min="36" max="36" width="10.54296875" style="215" customWidth="1"/>
    <col min="37" max="37" width="10.54296875" style="335" customWidth="1"/>
    <col min="38" max="39" width="10.54296875" style="75" customWidth="1"/>
    <col min="40" max="40" width="10.54296875" style="215" customWidth="1"/>
    <col min="41" max="41" width="10.54296875" style="75" customWidth="1"/>
    <col min="42" max="42" width="10.54296875" style="215" customWidth="1"/>
    <col min="43" max="44" width="10.54296875" customWidth="1"/>
    <col min="45" max="16376" width="9.1796875" style="75"/>
    <col min="16377" max="16384" width="9" style="75"/>
  </cols>
  <sheetData>
    <row r="1" spans="1:44" ht="26">
      <c r="A1" s="2" t="s">
        <v>41</v>
      </c>
      <c r="B1" s="17"/>
      <c r="C1" s="77"/>
      <c r="D1" s="77"/>
      <c r="E1" s="336"/>
      <c r="F1" s="77"/>
      <c r="G1" s="77"/>
      <c r="H1" s="77"/>
      <c r="I1" s="336"/>
      <c r="J1" s="77"/>
      <c r="K1" s="77"/>
      <c r="L1" s="77"/>
      <c r="M1" s="336"/>
      <c r="N1" s="77"/>
      <c r="O1" s="77"/>
      <c r="P1" s="77"/>
      <c r="Q1" s="336"/>
      <c r="R1" s="77"/>
      <c r="S1" s="77"/>
      <c r="T1" s="77"/>
      <c r="U1" s="336"/>
      <c r="V1" s="77"/>
      <c r="W1" s="77"/>
      <c r="X1" s="77"/>
      <c r="Y1" s="336"/>
      <c r="Z1" s="77"/>
      <c r="AA1" s="77"/>
      <c r="AB1" s="77"/>
      <c r="AC1" s="336"/>
      <c r="AD1" s="77"/>
      <c r="AE1" s="77"/>
      <c r="AF1" s="77"/>
      <c r="AG1" s="336"/>
      <c r="AH1" s="77"/>
      <c r="AI1" s="77"/>
      <c r="AJ1" s="77"/>
      <c r="AK1" s="336"/>
      <c r="AL1" s="77"/>
      <c r="AM1" s="77"/>
      <c r="AN1" s="77"/>
      <c r="AO1" s="336"/>
      <c r="AP1" s="77"/>
      <c r="AQ1" s="77"/>
      <c r="AR1" s="77"/>
    </row>
    <row r="2" spans="1:44" s="244" customFormat="1" ht="20.149999999999999" customHeight="1" thickBot="1">
      <c r="A2" s="337" t="s">
        <v>220</v>
      </c>
      <c r="B2" s="78"/>
      <c r="C2" s="78"/>
      <c r="D2" s="78"/>
      <c r="E2" s="78"/>
      <c r="F2" s="78"/>
      <c r="G2" s="220"/>
      <c r="H2" s="220"/>
      <c r="I2" s="78"/>
      <c r="J2" s="78"/>
      <c r="K2" s="220"/>
      <c r="L2" s="220"/>
      <c r="M2" s="78"/>
      <c r="N2" s="78"/>
      <c r="O2" s="220"/>
      <c r="P2" s="220"/>
      <c r="Q2" s="78"/>
      <c r="R2" s="78"/>
      <c r="S2" s="220"/>
      <c r="T2" s="220"/>
      <c r="U2" s="78"/>
      <c r="V2" s="78"/>
      <c r="W2" s="220"/>
      <c r="X2" s="220"/>
      <c r="Y2" s="78"/>
      <c r="Z2" s="78"/>
      <c r="AA2" s="220"/>
      <c r="AB2" s="220"/>
      <c r="AC2" s="78"/>
      <c r="AD2" s="78"/>
      <c r="AE2" s="220"/>
      <c r="AF2" s="220"/>
      <c r="AG2" s="78"/>
      <c r="AH2" s="78"/>
      <c r="AI2" s="220"/>
      <c r="AJ2" s="220"/>
      <c r="AK2" s="78"/>
      <c r="AL2" s="78"/>
      <c r="AM2" s="220"/>
      <c r="AN2" s="220"/>
      <c r="AO2" s="78"/>
      <c r="AP2" s="78"/>
      <c r="AQ2" s="220"/>
      <c r="AR2" s="220"/>
    </row>
    <row r="3" spans="1:44" s="210" customFormat="1" ht="15.75" customHeight="1" thickBot="1">
      <c r="A3" s="649"/>
      <c r="B3" s="643">
        <v>2009</v>
      </c>
      <c r="C3" s="644"/>
      <c r="D3" s="645"/>
      <c r="E3" s="643">
        <v>2010</v>
      </c>
      <c r="F3" s="644"/>
      <c r="G3" s="656"/>
      <c r="H3" s="656"/>
      <c r="I3" s="643">
        <v>2011</v>
      </c>
      <c r="J3" s="644"/>
      <c r="K3" s="656"/>
      <c r="L3" s="656"/>
      <c r="M3" s="643">
        <v>2012</v>
      </c>
      <c r="N3" s="644"/>
      <c r="O3" s="656"/>
      <c r="P3" s="657"/>
      <c r="Q3" s="643">
        <v>2013</v>
      </c>
      <c r="R3" s="644"/>
      <c r="S3" s="656"/>
      <c r="T3" s="656"/>
      <c r="U3" s="643">
        <v>2014</v>
      </c>
      <c r="V3" s="644"/>
      <c r="W3" s="656"/>
      <c r="X3" s="656"/>
      <c r="Y3" s="643">
        <v>2015</v>
      </c>
      <c r="Z3" s="644"/>
      <c r="AA3" s="656"/>
      <c r="AB3" s="656"/>
      <c r="AC3" s="643">
        <v>2016</v>
      </c>
      <c r="AD3" s="644"/>
      <c r="AE3" s="656"/>
      <c r="AF3" s="656"/>
      <c r="AG3" s="643">
        <v>2017</v>
      </c>
      <c r="AH3" s="644"/>
      <c r="AI3" s="656"/>
      <c r="AJ3" s="656"/>
      <c r="AK3" s="643">
        <v>2018</v>
      </c>
      <c r="AL3" s="644"/>
      <c r="AM3" s="656"/>
      <c r="AN3" s="656"/>
      <c r="AO3" s="643">
        <v>2019</v>
      </c>
      <c r="AP3" s="644"/>
      <c r="AQ3" s="656"/>
      <c r="AR3" s="656"/>
    </row>
    <row r="4" spans="1:44" s="210" customFormat="1" ht="15.75" customHeight="1" thickBot="1">
      <c r="A4" s="650"/>
      <c r="B4" s="22" t="s">
        <v>44</v>
      </c>
      <c r="C4" s="23" t="s">
        <v>45</v>
      </c>
      <c r="D4" s="46" t="s">
        <v>46</v>
      </c>
      <c r="E4" s="23" t="s">
        <v>47</v>
      </c>
      <c r="F4" s="23" t="s">
        <v>44</v>
      </c>
      <c r="G4" s="221" t="s">
        <v>45</v>
      </c>
      <c r="H4" s="23" t="s">
        <v>46</v>
      </c>
      <c r="I4" s="23" t="s">
        <v>47</v>
      </c>
      <c r="J4" s="23" t="s">
        <v>44</v>
      </c>
      <c r="K4" s="221" t="s">
        <v>45</v>
      </c>
      <c r="L4" s="23" t="s">
        <v>46</v>
      </c>
      <c r="M4" s="23" t="s">
        <v>47</v>
      </c>
      <c r="N4" s="23" t="s">
        <v>44</v>
      </c>
      <c r="O4" s="221" t="s">
        <v>45</v>
      </c>
      <c r="P4" s="46" t="s">
        <v>46</v>
      </c>
      <c r="Q4" s="23" t="s">
        <v>47</v>
      </c>
      <c r="R4" s="23" t="s">
        <v>44</v>
      </c>
      <c r="S4" s="221" t="s">
        <v>45</v>
      </c>
      <c r="T4" s="23" t="s">
        <v>46</v>
      </c>
      <c r="U4" s="23" t="s">
        <v>47</v>
      </c>
      <c r="V4" s="23" t="s">
        <v>44</v>
      </c>
      <c r="W4" s="221" t="s">
        <v>45</v>
      </c>
      <c r="X4" s="23" t="s">
        <v>46</v>
      </c>
      <c r="Y4" s="23" t="s">
        <v>47</v>
      </c>
      <c r="Z4" s="23" t="s">
        <v>44</v>
      </c>
      <c r="AA4" s="221" t="s">
        <v>45</v>
      </c>
      <c r="AB4" s="23" t="s">
        <v>46</v>
      </c>
      <c r="AC4" s="23" t="s">
        <v>47</v>
      </c>
      <c r="AD4" s="23" t="s">
        <v>44</v>
      </c>
      <c r="AE4" s="221" t="s">
        <v>45</v>
      </c>
      <c r="AF4" s="23" t="s">
        <v>46</v>
      </c>
      <c r="AG4" s="23" t="s">
        <v>47</v>
      </c>
      <c r="AH4" s="23" t="s">
        <v>44</v>
      </c>
      <c r="AI4" s="221" t="s">
        <v>45</v>
      </c>
      <c r="AJ4" s="23" t="s">
        <v>46</v>
      </c>
      <c r="AK4" s="23" t="s">
        <v>47</v>
      </c>
      <c r="AL4" s="23" t="s">
        <v>44</v>
      </c>
      <c r="AM4" s="221" t="s">
        <v>45</v>
      </c>
      <c r="AN4" s="23" t="s">
        <v>46</v>
      </c>
      <c r="AO4" s="23" t="s">
        <v>47</v>
      </c>
      <c r="AP4" s="23" t="s">
        <v>44</v>
      </c>
      <c r="AQ4" s="221" t="s">
        <v>45</v>
      </c>
      <c r="AR4" s="23" t="s">
        <v>46</v>
      </c>
    </row>
    <row r="5" spans="1:44" s="211" customFormat="1" ht="15.75" customHeight="1">
      <c r="A5" s="338" t="s">
        <v>221</v>
      </c>
      <c r="B5" s="339"/>
      <c r="C5" s="339"/>
      <c r="D5" s="339"/>
      <c r="E5" s="339"/>
      <c r="F5" s="339"/>
      <c r="G5" s="339"/>
      <c r="H5" s="339"/>
      <c r="I5" s="339"/>
      <c r="J5" s="339"/>
      <c r="K5" s="339"/>
      <c r="L5" s="339"/>
      <c r="M5" s="339"/>
      <c r="N5" s="339"/>
      <c r="O5" s="339"/>
      <c r="P5" s="339"/>
      <c r="Q5" s="339"/>
      <c r="R5" s="339"/>
      <c r="S5" s="339"/>
      <c r="T5" s="339"/>
      <c r="U5" s="339"/>
      <c r="V5" s="339"/>
      <c r="W5" s="339"/>
      <c r="X5" s="339"/>
      <c r="Y5" s="339"/>
      <c r="Z5" s="339"/>
      <c r="AA5" s="339"/>
      <c r="AB5" s="339"/>
      <c r="AC5" s="339"/>
      <c r="AD5" s="339"/>
      <c r="AE5" s="339"/>
      <c r="AF5" s="339"/>
      <c r="AG5" s="339"/>
      <c r="AH5" s="339"/>
      <c r="AI5" s="339"/>
      <c r="AJ5" s="339"/>
      <c r="AK5" s="339"/>
      <c r="AL5" s="339"/>
      <c r="AM5" s="339"/>
      <c r="AN5" s="339"/>
      <c r="AO5" s="339"/>
      <c r="AP5" s="339"/>
      <c r="AQ5" s="339"/>
      <c r="AR5" s="339"/>
    </row>
    <row r="6" spans="1:44" ht="14">
      <c r="A6" s="223" t="s">
        <v>143</v>
      </c>
      <c r="B6" s="224"/>
      <c r="C6" s="225"/>
      <c r="D6" s="225"/>
      <c r="E6" s="252"/>
      <c r="F6" s="225"/>
      <c r="G6" s="227"/>
      <c r="H6" s="224"/>
      <c r="I6" s="252"/>
      <c r="J6" s="225"/>
      <c r="K6" s="227"/>
      <c r="L6" s="224"/>
      <c r="M6" s="252"/>
      <c r="N6" s="225"/>
      <c r="O6" s="227"/>
      <c r="P6" s="224"/>
      <c r="Q6" s="252"/>
      <c r="R6" s="225"/>
      <c r="S6" s="227"/>
      <c r="T6" s="224"/>
      <c r="U6" s="252"/>
      <c r="V6" s="225"/>
      <c r="W6" s="227"/>
      <c r="X6" s="224"/>
      <c r="Y6" s="252"/>
      <c r="Z6" s="225"/>
      <c r="AA6" s="227"/>
      <c r="AB6" s="224"/>
      <c r="AC6" s="252"/>
      <c r="AD6" s="225"/>
      <c r="AE6" s="227"/>
      <c r="AF6" s="224"/>
      <c r="AG6" s="252"/>
      <c r="AH6" s="225"/>
      <c r="AI6" s="227"/>
      <c r="AJ6" s="224"/>
      <c r="AK6" s="252"/>
      <c r="AL6" s="225"/>
      <c r="AM6" s="227"/>
      <c r="AN6" s="224"/>
      <c r="AO6" s="252"/>
      <c r="AP6" s="225"/>
      <c r="AQ6" s="227"/>
      <c r="AR6" s="224"/>
    </row>
    <row r="7" spans="1:44" ht="14">
      <c r="A7" s="340" t="s">
        <v>63</v>
      </c>
      <c r="B7" s="341">
        <v>-23</v>
      </c>
      <c r="C7" s="342">
        <v>-20.266666666666701</v>
      </c>
      <c r="D7" s="342">
        <v>-14.3333333333333</v>
      </c>
      <c r="E7" s="342">
        <v>-8.0166666666666693</v>
      </c>
      <c r="F7" s="342">
        <v>-3.95</v>
      </c>
      <c r="G7" s="342">
        <v>-1.7833333333333301</v>
      </c>
      <c r="H7" s="341">
        <v>4.2833333333333297</v>
      </c>
      <c r="I7" s="342">
        <v>6.38333333333334</v>
      </c>
      <c r="J7" s="342">
        <v>5.1166666666666698</v>
      </c>
      <c r="K7" s="342">
        <v>-1.61666666666667</v>
      </c>
      <c r="L7" s="341">
        <v>-4.8666666666666698</v>
      </c>
      <c r="M7" s="342">
        <v>-12.6833333333333</v>
      </c>
      <c r="N7" s="342">
        <v>-8.7833333333333297</v>
      </c>
      <c r="O7" s="342">
        <v>-11.4166666666667</v>
      </c>
      <c r="P7" s="341">
        <v>-8.4833333333333307</v>
      </c>
      <c r="Q7" s="342">
        <v>-2.68333333333333</v>
      </c>
      <c r="R7" s="342">
        <v>-8.3833333333333293</v>
      </c>
      <c r="S7" s="342">
        <v>-5.95</v>
      </c>
      <c r="T7" s="341">
        <v>-5.0988342868851699</v>
      </c>
      <c r="U7" s="342">
        <v>-1.26348529646365</v>
      </c>
      <c r="V7" s="342">
        <v>-2.4380461731499299</v>
      </c>
      <c r="W7" s="342">
        <v>-2.8862240524398199</v>
      </c>
      <c r="X7" s="341">
        <v>-3.6397449521785301</v>
      </c>
      <c r="Y7" s="342">
        <v>-10.0457827082233</v>
      </c>
      <c r="Z7" s="342">
        <v>-12.3563631366819</v>
      </c>
      <c r="AA7" s="342">
        <v>-1.9</v>
      </c>
      <c r="AB7" s="341">
        <v>-3.00021303566405</v>
      </c>
      <c r="AC7" s="342">
        <v>-10.3240316566184</v>
      </c>
      <c r="AD7" s="342">
        <v>-24.228395061728399</v>
      </c>
      <c r="AE7" s="342">
        <v>-28.168513010181901</v>
      </c>
      <c r="AF7" s="341">
        <v>-29.783120968927001</v>
      </c>
      <c r="AG7" s="342">
        <v>-29.4352560613207</v>
      </c>
      <c r="AH7" s="342">
        <v>-17</v>
      </c>
      <c r="AI7" s="342">
        <v>-10.489560690901</v>
      </c>
      <c r="AJ7" s="341">
        <v>0.97535934291581206</v>
      </c>
      <c r="AK7" s="342">
        <v>-6.3519960416826899</v>
      </c>
      <c r="AL7" s="342">
        <v>-6.2871360579448599</v>
      </c>
      <c r="AM7" s="342">
        <v>1.47933176602196</v>
      </c>
      <c r="AN7" s="341">
        <v>9.7349898487478708</v>
      </c>
      <c r="AO7" s="342">
        <v>4.7511690046760204</v>
      </c>
      <c r="AP7" s="342">
        <v>1.1643379906853</v>
      </c>
      <c r="AQ7" s="342">
        <v>3.7891579738338099</v>
      </c>
      <c r="AR7" s="341">
        <v>3.3462344783099498</v>
      </c>
    </row>
    <row r="8" spans="1:44" ht="14.25" customHeight="1">
      <c r="A8" s="340" t="s">
        <v>222</v>
      </c>
      <c r="B8" s="342">
        <v>22.5</v>
      </c>
      <c r="C8" s="343">
        <v>21.516666666666701</v>
      </c>
      <c r="D8" s="342">
        <v>29.283333333333299</v>
      </c>
      <c r="E8" s="342">
        <v>27.25</v>
      </c>
      <c r="F8" s="342">
        <v>30.8</v>
      </c>
      <c r="G8" s="342">
        <v>29.133333333333301</v>
      </c>
      <c r="H8" s="342">
        <v>37.983333333333299</v>
      </c>
      <c r="I8" s="342">
        <v>38.766666666666701</v>
      </c>
      <c r="J8" s="342">
        <v>41.6666666666667</v>
      </c>
      <c r="K8" s="342">
        <v>36.183333333333302</v>
      </c>
      <c r="L8" s="342">
        <v>29.6666666666667</v>
      </c>
      <c r="M8" s="342">
        <v>32.066666666666698</v>
      </c>
      <c r="N8" s="342">
        <v>29.5</v>
      </c>
      <c r="O8" s="342">
        <v>25.283333333333299</v>
      </c>
      <c r="P8" s="342">
        <v>29.983333333333299</v>
      </c>
      <c r="Q8" s="342">
        <v>36.9</v>
      </c>
      <c r="R8" s="342">
        <v>31.4166666666667</v>
      </c>
      <c r="S8" s="342">
        <v>31.283333333333299</v>
      </c>
      <c r="T8" s="342">
        <v>27.868817711299101</v>
      </c>
      <c r="U8" s="342">
        <v>35.448671460351299</v>
      </c>
      <c r="V8" s="342">
        <v>32.867374683514299</v>
      </c>
      <c r="W8" s="342">
        <v>28.975064824765202</v>
      </c>
      <c r="X8" s="342">
        <v>29.975064824765202</v>
      </c>
      <c r="Y8" s="342">
        <v>27.108226188664201</v>
      </c>
      <c r="Z8" s="342">
        <v>26.999858419758201</v>
      </c>
      <c r="AA8" s="342">
        <v>29.6</v>
      </c>
      <c r="AB8" s="342">
        <v>23.881108698273401</v>
      </c>
      <c r="AC8" s="342">
        <v>30.018883525105</v>
      </c>
      <c r="AD8" s="342">
        <v>20.2934218923257</v>
      </c>
      <c r="AE8" s="342">
        <v>17.7822571469612</v>
      </c>
      <c r="AF8" s="342">
        <v>15.9176618395399</v>
      </c>
      <c r="AG8" s="342">
        <v>17.516559506066599</v>
      </c>
      <c r="AH8" s="342">
        <v>21.3</v>
      </c>
      <c r="AI8" s="342">
        <v>18.974218990201599</v>
      </c>
      <c r="AJ8" s="342">
        <v>28.1024185754809</v>
      </c>
      <c r="AK8" s="342">
        <v>20.799614643545301</v>
      </c>
      <c r="AL8" s="342">
        <v>16.207585775243999</v>
      </c>
      <c r="AM8" s="342">
        <v>24.737136163467301</v>
      </c>
      <c r="AN8" s="342">
        <v>33.156992709560598</v>
      </c>
      <c r="AO8" s="342">
        <v>26.294255177020698</v>
      </c>
      <c r="AP8" s="342">
        <v>20.8582834331337</v>
      </c>
      <c r="AQ8" s="342">
        <v>22.765225933202402</v>
      </c>
      <c r="AR8" s="342">
        <v>19.714562167392401</v>
      </c>
    </row>
    <row r="9" spans="1:44" ht="14">
      <c r="A9" s="340" t="s">
        <v>223</v>
      </c>
      <c r="B9" s="342">
        <v>24.216666666666701</v>
      </c>
      <c r="C9" s="343">
        <v>28.4166666666667</v>
      </c>
      <c r="D9" s="342">
        <v>26.966666666666701</v>
      </c>
      <c r="E9" s="342">
        <v>31.133333333333301</v>
      </c>
      <c r="F9" s="342">
        <v>35.466666666666697</v>
      </c>
      <c r="G9" s="342">
        <v>39.3333333333333</v>
      </c>
      <c r="H9" s="342">
        <v>42.216666666666697</v>
      </c>
      <c r="I9" s="342">
        <v>39.766666666666701</v>
      </c>
      <c r="J9" s="342">
        <v>44.5833333333333</v>
      </c>
      <c r="K9" s="342">
        <v>38.283333333333303</v>
      </c>
      <c r="L9" s="342">
        <v>31.85</v>
      </c>
      <c r="M9" s="342">
        <v>29.483333333333299</v>
      </c>
      <c r="N9" s="342">
        <v>29.4166666666667</v>
      </c>
      <c r="O9" s="342">
        <v>26.0833333333333</v>
      </c>
      <c r="P9" s="342">
        <v>30</v>
      </c>
      <c r="Q9" s="342">
        <v>33.8333333333333</v>
      </c>
      <c r="R9" s="342">
        <v>27.816666666666698</v>
      </c>
      <c r="S9" s="342">
        <v>30.4</v>
      </c>
      <c r="T9" s="342">
        <v>31.667215768344199</v>
      </c>
      <c r="U9" s="342">
        <v>35.344392544766102</v>
      </c>
      <c r="V9" s="342">
        <v>32.593692135608698</v>
      </c>
      <c r="W9" s="342">
        <v>33.049642964242899</v>
      </c>
      <c r="X9" s="342">
        <v>34.049642964242899</v>
      </c>
      <c r="Y9" s="342">
        <v>35.022975761521202</v>
      </c>
      <c r="Z9" s="342">
        <v>40.137567177872697</v>
      </c>
      <c r="AA9" s="342">
        <v>44.1</v>
      </c>
      <c r="AB9" s="342">
        <v>41.460734306506801</v>
      </c>
      <c r="AC9" s="342">
        <v>40.949386319938696</v>
      </c>
      <c r="AD9" s="342">
        <v>33.497922089566401</v>
      </c>
      <c r="AE9" s="342">
        <v>32.066063554307298</v>
      </c>
      <c r="AF9" s="342">
        <v>29.889456679961</v>
      </c>
      <c r="AG9" s="342">
        <v>27.1519048497466</v>
      </c>
      <c r="AH9" s="342">
        <v>34.200000000000003</v>
      </c>
      <c r="AI9" s="342">
        <v>34.829278721478197</v>
      </c>
      <c r="AJ9" s="342">
        <v>34.426650907151704</v>
      </c>
      <c r="AK9" s="342">
        <v>28.529174523181201</v>
      </c>
      <c r="AL9" s="342">
        <v>21.193790325855101</v>
      </c>
      <c r="AM9" s="342">
        <v>30.066971927512601</v>
      </c>
      <c r="AN9" s="342">
        <v>28.38038425173</v>
      </c>
      <c r="AO9" s="342">
        <v>38.533620557656</v>
      </c>
      <c r="AP9" s="342">
        <v>30.466856633640699</v>
      </c>
      <c r="AQ9" s="342">
        <v>31.545480634413501</v>
      </c>
      <c r="AR9" s="342">
        <v>30.210455063237202</v>
      </c>
    </row>
    <row r="10" spans="1:44" ht="14.25" customHeight="1">
      <c r="A10" s="344" t="s">
        <v>224</v>
      </c>
      <c r="B10" s="345"/>
      <c r="C10" s="345"/>
      <c r="D10" s="345"/>
      <c r="E10" s="345"/>
      <c r="F10" s="345"/>
      <c r="G10" s="345"/>
      <c r="H10" s="345"/>
      <c r="I10" s="345"/>
      <c r="J10" s="345"/>
      <c r="K10" s="345"/>
      <c r="L10" s="345"/>
      <c r="M10" s="345"/>
      <c r="N10" s="345"/>
      <c r="O10" s="345"/>
      <c r="P10" s="345"/>
      <c r="Q10" s="345"/>
      <c r="R10" s="345"/>
      <c r="S10" s="345"/>
      <c r="T10" s="345"/>
      <c r="U10" s="345"/>
      <c r="V10" s="345"/>
      <c r="W10" s="345"/>
      <c r="X10" s="345"/>
      <c r="Y10" s="345"/>
      <c r="Z10" s="345"/>
      <c r="AA10" s="345"/>
      <c r="AB10" s="345"/>
      <c r="AC10" s="345"/>
      <c r="AD10" s="345"/>
      <c r="AE10" s="345"/>
      <c r="AF10" s="345"/>
      <c r="AG10" s="345"/>
      <c r="AH10" s="345"/>
      <c r="AI10" s="345"/>
      <c r="AJ10" s="345"/>
      <c r="AK10" s="345"/>
      <c r="AL10" s="345"/>
      <c r="AM10" s="345"/>
      <c r="AN10" s="345"/>
      <c r="AO10" s="345"/>
      <c r="AP10" s="345"/>
      <c r="AQ10" s="345"/>
      <c r="AR10" s="345"/>
    </row>
    <row r="11" spans="1:44" ht="14">
      <c r="A11" s="230" t="s">
        <v>225</v>
      </c>
      <c r="B11" s="342">
        <v>-35.4</v>
      </c>
      <c r="C11" s="346">
        <v>-32.299999999999997</v>
      </c>
      <c r="D11" s="346">
        <v>-24.05</v>
      </c>
      <c r="E11" s="342">
        <v>-12.85</v>
      </c>
      <c r="F11" s="341">
        <v>-2.1</v>
      </c>
      <c r="G11" s="342">
        <v>9.8000000000000007</v>
      </c>
      <c r="H11" s="342">
        <v>7.05</v>
      </c>
      <c r="I11" s="342">
        <v>13.25</v>
      </c>
      <c r="J11" s="341">
        <v>5.6</v>
      </c>
      <c r="K11" s="342">
        <v>2.95</v>
      </c>
      <c r="L11" s="342">
        <v>-4.6500000000000004</v>
      </c>
      <c r="M11" s="342">
        <v>-17.55</v>
      </c>
      <c r="N11" s="341">
        <v>-8.85</v>
      </c>
      <c r="O11" s="342">
        <v>-10.85</v>
      </c>
      <c r="P11" s="342">
        <v>-10.199999999999999</v>
      </c>
      <c r="Q11" s="342">
        <v>2.35</v>
      </c>
      <c r="R11" s="341">
        <v>-5.55</v>
      </c>
      <c r="S11" s="342">
        <v>-1.35</v>
      </c>
      <c r="T11" s="342">
        <v>-3.2507739938080502</v>
      </c>
      <c r="U11" s="342">
        <v>3.4398699891657598</v>
      </c>
      <c r="V11" s="341">
        <v>1.7082429501084599</v>
      </c>
      <c r="W11" s="342">
        <v>-0.47493403693931702</v>
      </c>
      <c r="X11" s="342">
        <v>-2.0456960680127501</v>
      </c>
      <c r="Y11" s="342">
        <v>-10.036978341257299</v>
      </c>
      <c r="Z11" s="341">
        <v>-13.732767762460201</v>
      </c>
      <c r="AA11" s="342">
        <v>5.3134962805526103</v>
      </c>
      <c r="AB11" s="342">
        <v>5.3416485900216903</v>
      </c>
      <c r="AC11" s="342">
        <v>-8.5106382978723403</v>
      </c>
      <c r="AD11" s="341">
        <v>-23.1738683127572</v>
      </c>
      <c r="AE11" s="342">
        <v>-30.830753353973201</v>
      </c>
      <c r="AF11" s="342">
        <v>-31.7619783616692</v>
      </c>
      <c r="AG11" s="342">
        <v>-29.470709146968101</v>
      </c>
      <c r="AH11" s="341">
        <v>-9.7122302158273399</v>
      </c>
      <c r="AI11" s="342">
        <v>1.6874350986500499</v>
      </c>
      <c r="AJ11" s="342">
        <v>-4.3121149897330602</v>
      </c>
      <c r="AK11" s="342">
        <v>-16.8594563331405</v>
      </c>
      <c r="AL11" s="341">
        <v>-14.2513529765484</v>
      </c>
      <c r="AM11" s="342">
        <v>-6.5380184331797198</v>
      </c>
      <c r="AN11" s="342">
        <v>6.3247863247863201</v>
      </c>
      <c r="AO11" s="342">
        <v>-6.9889779559118201</v>
      </c>
      <c r="AP11" s="341">
        <v>-7.9590818363273401</v>
      </c>
      <c r="AQ11" s="342">
        <v>-5.8230958230958301</v>
      </c>
      <c r="AR11" s="342">
        <v>-8.0309627479438799</v>
      </c>
    </row>
    <row r="12" spans="1:44" ht="14.25" customHeight="1">
      <c r="A12" s="230" t="s">
        <v>226</v>
      </c>
      <c r="B12" s="342">
        <v>-24.3</v>
      </c>
      <c r="C12" s="346">
        <v>-19.7</v>
      </c>
      <c r="D12" s="347">
        <v>-12.65</v>
      </c>
      <c r="E12" s="342">
        <v>-8.8000000000000007</v>
      </c>
      <c r="F12" s="342">
        <v>-11.15</v>
      </c>
      <c r="G12" s="342">
        <v>-19.75</v>
      </c>
      <c r="H12" s="342">
        <v>-12.2</v>
      </c>
      <c r="I12" s="342">
        <v>-12.8</v>
      </c>
      <c r="J12" s="342">
        <v>-11.65</v>
      </c>
      <c r="K12" s="342">
        <v>-19.5</v>
      </c>
      <c r="L12" s="342">
        <v>-15.75</v>
      </c>
      <c r="M12" s="342">
        <v>-15.9</v>
      </c>
      <c r="N12" s="342">
        <v>-16.7</v>
      </c>
      <c r="O12" s="342">
        <v>-16.5</v>
      </c>
      <c r="P12" s="342">
        <v>-13.05</v>
      </c>
      <c r="Q12" s="342">
        <v>-18.399999999999999</v>
      </c>
      <c r="R12" s="342">
        <v>-17.8</v>
      </c>
      <c r="S12" s="342">
        <v>-19.100000000000001</v>
      </c>
      <c r="T12" s="342">
        <v>-13.390092879257001</v>
      </c>
      <c r="U12" s="342">
        <v>-10.048754062838601</v>
      </c>
      <c r="V12" s="342">
        <v>-14.4601193705914</v>
      </c>
      <c r="W12" s="342">
        <v>-13.9915522703274</v>
      </c>
      <c r="X12" s="342">
        <v>-13.2837407013815</v>
      </c>
      <c r="Y12" s="342">
        <v>-16.296883254093999</v>
      </c>
      <c r="Z12" s="342">
        <v>-18.1263269639066</v>
      </c>
      <c r="AA12" s="342">
        <v>-15.3907496012759</v>
      </c>
      <c r="AB12" s="342">
        <v>-17.1637744034707</v>
      </c>
      <c r="AC12" s="342">
        <v>-22.833599149388601</v>
      </c>
      <c r="AD12" s="342">
        <v>-28.523662551440299</v>
      </c>
      <c r="AE12" s="342">
        <v>-31.9401444788442</v>
      </c>
      <c r="AF12" s="342">
        <v>-30.473982483256101</v>
      </c>
      <c r="AG12" s="342">
        <v>-31.6195372750643</v>
      </c>
      <c r="AH12" s="342">
        <v>-25.950668036999001</v>
      </c>
      <c r="AI12" s="342">
        <v>-28.011422637590901</v>
      </c>
      <c r="AJ12" s="342">
        <v>-5.56981519507187</v>
      </c>
      <c r="AK12" s="342">
        <v>-7.0809248554913298</v>
      </c>
      <c r="AL12" s="342">
        <v>-7.0439494280553898</v>
      </c>
      <c r="AM12" s="342">
        <v>-0.520231213872833</v>
      </c>
      <c r="AN12" s="342">
        <v>8.9611872146118703</v>
      </c>
      <c r="AO12" s="342">
        <v>7.1643286573146296</v>
      </c>
      <c r="AP12" s="342">
        <v>4.5409181636726501</v>
      </c>
      <c r="AQ12" s="342">
        <v>6.3359528487229904</v>
      </c>
      <c r="AR12" s="342">
        <v>6.9908079342041596</v>
      </c>
    </row>
    <row r="13" spans="1:44" s="211" customFormat="1" ht="14">
      <c r="A13" s="230" t="s">
        <v>227</v>
      </c>
      <c r="B13" s="342">
        <v>-9.3000000000000007</v>
      </c>
      <c r="C13" s="346">
        <v>-8.8000000000000007</v>
      </c>
      <c r="D13" s="346">
        <v>-6.3</v>
      </c>
      <c r="E13" s="342">
        <v>-2.4</v>
      </c>
      <c r="F13" s="342">
        <v>1.4</v>
      </c>
      <c r="G13" s="342">
        <v>4.5999999999999996</v>
      </c>
      <c r="H13" s="342">
        <v>18</v>
      </c>
      <c r="I13" s="342">
        <v>18.7</v>
      </c>
      <c r="J13" s="342">
        <v>21.4</v>
      </c>
      <c r="K13" s="342">
        <v>11.7</v>
      </c>
      <c r="L13" s="342">
        <v>5.8</v>
      </c>
      <c r="M13" s="342">
        <v>-4.5999999999999996</v>
      </c>
      <c r="N13" s="342">
        <v>-0.80000000000000104</v>
      </c>
      <c r="O13" s="342">
        <v>-6.9</v>
      </c>
      <c r="P13" s="342">
        <v>-2.2000000000000002</v>
      </c>
      <c r="Q13" s="342">
        <v>8</v>
      </c>
      <c r="R13" s="342">
        <v>-1.8</v>
      </c>
      <c r="S13" s="342">
        <v>2.6</v>
      </c>
      <c r="T13" s="342">
        <v>1.34436401240951</v>
      </c>
      <c r="U13" s="342">
        <v>2.8184281842818399</v>
      </c>
      <c r="V13" s="342">
        <v>5.4377379010331701</v>
      </c>
      <c r="W13" s="342">
        <v>5.8078141499472</v>
      </c>
      <c r="X13" s="342">
        <v>4.4102019128586596</v>
      </c>
      <c r="Y13" s="342">
        <v>-3.80348652931854</v>
      </c>
      <c r="Z13" s="342">
        <v>-5.2099946836788904</v>
      </c>
      <c r="AA13" s="342">
        <v>4.5188729399255703</v>
      </c>
      <c r="AB13" s="342">
        <v>2.8214867064568701</v>
      </c>
      <c r="AC13" s="342">
        <v>0.372142477405635</v>
      </c>
      <c r="AD13" s="342">
        <v>-20.987654320987701</v>
      </c>
      <c r="AE13" s="342">
        <v>-21.734641197728401</v>
      </c>
      <c r="AF13" s="342">
        <v>-27.113402061855702</v>
      </c>
      <c r="AG13" s="342">
        <v>-27.215521761929701</v>
      </c>
      <c r="AH13" s="342">
        <v>-15.4559505409583</v>
      </c>
      <c r="AI13" s="342">
        <v>-5.1446945337620598</v>
      </c>
      <c r="AJ13" s="342">
        <v>12.8080082135524</v>
      </c>
      <c r="AK13" s="342">
        <v>4.8843930635838104</v>
      </c>
      <c r="AL13" s="342">
        <v>2.4338942307692299</v>
      </c>
      <c r="AM13" s="342">
        <v>11.4962449451184</v>
      </c>
      <c r="AN13" s="342">
        <v>13.918996006845401</v>
      </c>
      <c r="AO13" s="342">
        <v>14.0781563126253</v>
      </c>
      <c r="AP13" s="342">
        <v>6.9111776447105804</v>
      </c>
      <c r="AQ13" s="342">
        <v>10.854616895874299</v>
      </c>
      <c r="AR13" s="342">
        <v>11.078858248669601</v>
      </c>
    </row>
    <row r="14" spans="1:44" ht="14.25" customHeight="1">
      <c r="A14" s="344" t="s">
        <v>228</v>
      </c>
      <c r="B14" s="345"/>
      <c r="C14" s="345"/>
      <c r="D14" s="345"/>
      <c r="E14" s="345"/>
      <c r="F14" s="345"/>
      <c r="G14" s="345"/>
      <c r="H14" s="345"/>
      <c r="I14" s="345"/>
      <c r="J14" s="345"/>
      <c r="K14" s="345"/>
      <c r="L14" s="345"/>
      <c r="M14" s="345"/>
      <c r="N14" s="345"/>
      <c r="O14" s="345"/>
      <c r="P14" s="345"/>
      <c r="Q14" s="345"/>
      <c r="R14" s="345"/>
      <c r="S14" s="345"/>
      <c r="T14" s="345"/>
      <c r="U14" s="345"/>
      <c r="V14" s="345"/>
      <c r="W14" s="345"/>
      <c r="X14" s="345"/>
      <c r="Y14" s="345"/>
      <c r="Z14" s="345"/>
      <c r="AA14" s="345"/>
      <c r="AB14" s="345"/>
      <c r="AC14" s="345"/>
      <c r="AD14" s="345"/>
      <c r="AE14" s="345"/>
      <c r="AF14" s="345"/>
      <c r="AG14" s="345"/>
      <c r="AH14" s="345"/>
      <c r="AI14" s="345"/>
      <c r="AJ14" s="345"/>
      <c r="AK14" s="345"/>
      <c r="AL14" s="345"/>
      <c r="AM14" s="345"/>
      <c r="AN14" s="345"/>
      <c r="AO14" s="345"/>
      <c r="AP14" s="345"/>
      <c r="AQ14" s="345"/>
      <c r="AR14" s="345"/>
    </row>
    <row r="15" spans="1:44" ht="14">
      <c r="A15" s="230" t="s">
        <v>225</v>
      </c>
      <c r="B15" s="343">
        <v>12</v>
      </c>
      <c r="C15" s="348">
        <v>3.05</v>
      </c>
      <c r="D15" s="346">
        <v>11.65</v>
      </c>
      <c r="E15" s="342">
        <v>13.15</v>
      </c>
      <c r="F15" s="342">
        <v>23.9</v>
      </c>
      <c r="G15" s="342">
        <v>36.200000000000003</v>
      </c>
      <c r="H15" s="343">
        <v>29.45</v>
      </c>
      <c r="I15" s="342">
        <v>33.299999999999997</v>
      </c>
      <c r="J15" s="342">
        <v>40.9</v>
      </c>
      <c r="K15" s="342">
        <v>38.049999999999997</v>
      </c>
      <c r="L15" s="343">
        <v>13.4</v>
      </c>
      <c r="M15" s="342">
        <v>25.8</v>
      </c>
      <c r="N15" s="342">
        <v>21.6</v>
      </c>
      <c r="O15" s="342">
        <v>17.75</v>
      </c>
      <c r="P15" s="343">
        <v>19.350000000000001</v>
      </c>
      <c r="Q15" s="342">
        <v>26.8</v>
      </c>
      <c r="R15" s="342">
        <v>21.75</v>
      </c>
      <c r="S15" s="342">
        <v>26.85</v>
      </c>
      <c r="T15" s="343">
        <v>24.458204334365298</v>
      </c>
      <c r="U15" s="342">
        <v>30.769230769230798</v>
      </c>
      <c r="V15" s="342">
        <v>26.939772110689098</v>
      </c>
      <c r="W15" s="342">
        <v>27.229551451187302</v>
      </c>
      <c r="X15" s="343">
        <v>28.0552603613177</v>
      </c>
      <c r="Y15" s="342">
        <v>21.7643951399894</v>
      </c>
      <c r="Z15" s="342">
        <v>35.4907161803714</v>
      </c>
      <c r="AA15" s="342">
        <v>41.285866099893703</v>
      </c>
      <c r="AB15" s="343">
        <v>38.259219088937101</v>
      </c>
      <c r="AC15" s="342">
        <v>32.199787460148798</v>
      </c>
      <c r="AD15" s="342">
        <v>23.431069958847701</v>
      </c>
      <c r="AE15" s="342">
        <v>18.637067630356199</v>
      </c>
      <c r="AF15" s="343">
        <v>21.277691911385901</v>
      </c>
      <c r="AG15" s="342">
        <v>8.6587872559095604</v>
      </c>
      <c r="AH15" s="342">
        <v>29.3679342240493</v>
      </c>
      <c r="AI15" s="342">
        <v>25.740259740259699</v>
      </c>
      <c r="AJ15" s="343">
        <v>30.534155110426301</v>
      </c>
      <c r="AK15" s="342">
        <v>25.549132947976901</v>
      </c>
      <c r="AL15" s="342">
        <v>19.050480769230798</v>
      </c>
      <c r="AM15" s="342">
        <v>27.527440785673001</v>
      </c>
      <c r="AN15" s="343">
        <v>34.736540664375703</v>
      </c>
      <c r="AO15" s="342">
        <v>26.5781563126253</v>
      </c>
      <c r="AP15" s="342">
        <v>21.531936127744501</v>
      </c>
      <c r="AQ15" s="342">
        <v>21.660117878192501</v>
      </c>
      <c r="AR15" s="343">
        <v>16.328011611030501</v>
      </c>
    </row>
    <row r="16" spans="1:44" ht="15.75" customHeight="1">
      <c r="A16" s="230" t="s">
        <v>226</v>
      </c>
      <c r="B16" s="342">
        <v>1.1000000000000001</v>
      </c>
      <c r="C16" s="346">
        <v>2</v>
      </c>
      <c r="D16" s="346">
        <v>4.5999999999999996</v>
      </c>
      <c r="E16" s="342">
        <v>4.0999999999999996</v>
      </c>
      <c r="F16" s="342">
        <v>12.2</v>
      </c>
      <c r="G16" s="342">
        <v>17</v>
      </c>
      <c r="H16" s="342">
        <v>26.7</v>
      </c>
      <c r="I16" s="342">
        <v>25.4</v>
      </c>
      <c r="J16" s="342">
        <v>33.200000000000003</v>
      </c>
      <c r="K16" s="342">
        <v>22.8</v>
      </c>
      <c r="L16" s="342">
        <v>11.5</v>
      </c>
      <c r="M16" s="342">
        <v>4.4000000000000004</v>
      </c>
      <c r="N16" s="342">
        <v>4</v>
      </c>
      <c r="O16" s="342">
        <v>3.6</v>
      </c>
      <c r="P16" s="342">
        <v>6.2</v>
      </c>
      <c r="Q16" s="342">
        <v>14.1</v>
      </c>
      <c r="R16" s="342">
        <v>5.8</v>
      </c>
      <c r="S16" s="342">
        <v>13.5</v>
      </c>
      <c r="T16" s="342">
        <v>7.2868217054263598</v>
      </c>
      <c r="U16" s="342">
        <v>14.742547425474299</v>
      </c>
      <c r="V16" s="342">
        <v>12.9347826086957</v>
      </c>
      <c r="W16" s="342">
        <v>11.62176439514</v>
      </c>
      <c r="X16" s="342">
        <v>14.0957446808511</v>
      </c>
      <c r="Y16" s="342">
        <v>10.036978341257299</v>
      </c>
      <c r="Z16" s="342">
        <v>15.8006362672322</v>
      </c>
      <c r="AA16" s="342">
        <v>21.041445270988302</v>
      </c>
      <c r="AB16" s="342">
        <v>13.286334056399101</v>
      </c>
      <c r="AC16" s="342">
        <v>13.045793397231099</v>
      </c>
      <c r="AD16" s="342">
        <v>3.7037037037037099</v>
      </c>
      <c r="AE16" s="342">
        <v>2.0134228187919501</v>
      </c>
      <c r="AF16" s="342">
        <v>-3.8183694530443701</v>
      </c>
      <c r="AG16" s="342">
        <v>-6.4432989690721598</v>
      </c>
      <c r="AH16" s="342">
        <v>4.3882292204439901</v>
      </c>
      <c r="AI16" s="342">
        <v>9.3206951026856206</v>
      </c>
      <c r="AJ16" s="342">
        <v>18.8141683778234</v>
      </c>
      <c r="AK16" s="342">
        <v>11.1271676300578</v>
      </c>
      <c r="AL16" s="342">
        <v>8.2681900180396894</v>
      </c>
      <c r="AM16" s="342">
        <v>17.618223760092299</v>
      </c>
      <c r="AN16" s="342">
        <v>28.269560251285</v>
      </c>
      <c r="AO16" s="342">
        <v>20.190380761522999</v>
      </c>
      <c r="AP16" s="342">
        <v>15.394211576846301</v>
      </c>
      <c r="AQ16" s="342">
        <v>18.123772102161102</v>
      </c>
      <c r="AR16" s="342">
        <v>16.811804547653601</v>
      </c>
    </row>
    <row r="17" spans="1:44" ht="15.75" customHeight="1">
      <c r="A17" s="230" t="s">
        <v>227</v>
      </c>
      <c r="B17" s="342">
        <v>54.4</v>
      </c>
      <c r="C17" s="346">
        <v>59.5</v>
      </c>
      <c r="D17" s="346">
        <v>71.599999999999994</v>
      </c>
      <c r="E17" s="342">
        <v>64.5</v>
      </c>
      <c r="F17" s="342">
        <v>56.3</v>
      </c>
      <c r="G17" s="342">
        <v>34.200000000000003</v>
      </c>
      <c r="H17" s="342">
        <v>57.8</v>
      </c>
      <c r="I17" s="342">
        <v>57.6</v>
      </c>
      <c r="J17" s="342">
        <v>50.9</v>
      </c>
      <c r="K17" s="342">
        <v>47.7</v>
      </c>
      <c r="L17" s="342">
        <v>64.099999999999994</v>
      </c>
      <c r="M17" s="342">
        <v>66</v>
      </c>
      <c r="N17" s="342">
        <v>62.9</v>
      </c>
      <c r="O17" s="342">
        <v>54.5</v>
      </c>
      <c r="P17" s="342">
        <v>64.400000000000006</v>
      </c>
      <c r="Q17" s="342">
        <v>69.8</v>
      </c>
      <c r="R17" s="342">
        <v>66.7</v>
      </c>
      <c r="S17" s="342">
        <v>53.5</v>
      </c>
      <c r="T17" s="342">
        <v>51.861427094105501</v>
      </c>
      <c r="U17" s="342">
        <v>60.834236186348903</v>
      </c>
      <c r="V17" s="342">
        <v>58.7275693311582</v>
      </c>
      <c r="W17" s="342">
        <v>48.073878627968298</v>
      </c>
      <c r="X17" s="342">
        <v>46.968085106383</v>
      </c>
      <c r="Y17" s="342">
        <v>49.5233050847458</v>
      </c>
      <c r="Z17" s="342">
        <v>29.708222811671099</v>
      </c>
      <c r="AA17" s="342">
        <v>26.425146510388899</v>
      </c>
      <c r="AB17" s="342">
        <v>20.097772949484</v>
      </c>
      <c r="AC17" s="342">
        <v>44.811069717935098</v>
      </c>
      <c r="AD17" s="342">
        <v>33.745492014425601</v>
      </c>
      <c r="AE17" s="342">
        <v>32.696280991735499</v>
      </c>
      <c r="AF17" s="342">
        <v>30.293663060278199</v>
      </c>
      <c r="AG17" s="342">
        <v>50.334190231362498</v>
      </c>
      <c r="AH17" s="342">
        <v>30</v>
      </c>
      <c r="AI17" s="342">
        <v>21.861702127659601</v>
      </c>
      <c r="AJ17" s="342">
        <v>34.958932238193</v>
      </c>
      <c r="AK17" s="342">
        <v>25.7225433526012</v>
      </c>
      <c r="AL17" s="342">
        <v>21.304086538461501</v>
      </c>
      <c r="AM17" s="342">
        <v>29.065743944636701</v>
      </c>
      <c r="AN17" s="342">
        <v>36.464877213021097</v>
      </c>
      <c r="AO17" s="342">
        <v>32.1142284569138</v>
      </c>
      <c r="AP17" s="342">
        <v>25.648702594810398</v>
      </c>
      <c r="AQ17" s="342">
        <v>28.511787819253399</v>
      </c>
      <c r="AR17" s="342">
        <v>26.003870343492999</v>
      </c>
    </row>
    <row r="18" spans="1:44" ht="15.75" customHeight="1">
      <c r="A18" s="344" t="s">
        <v>229</v>
      </c>
      <c r="B18" s="345"/>
      <c r="C18" s="345"/>
      <c r="D18" s="345"/>
      <c r="E18" s="345"/>
      <c r="F18" s="345"/>
      <c r="G18" s="345"/>
      <c r="H18" s="345"/>
      <c r="I18" s="345"/>
      <c r="J18" s="345"/>
      <c r="K18" s="345"/>
      <c r="L18" s="345"/>
      <c r="M18" s="345"/>
      <c r="N18" s="345"/>
      <c r="O18" s="345"/>
      <c r="P18" s="345"/>
      <c r="Q18" s="345"/>
      <c r="R18" s="345"/>
      <c r="S18" s="345"/>
      <c r="T18" s="345"/>
      <c r="U18" s="345"/>
      <c r="V18" s="345"/>
      <c r="W18" s="345"/>
      <c r="X18" s="345"/>
      <c r="Y18" s="345"/>
      <c r="Z18" s="345"/>
      <c r="AA18" s="345"/>
      <c r="AB18" s="345"/>
      <c r="AC18" s="345"/>
      <c r="AD18" s="345"/>
      <c r="AE18" s="345"/>
      <c r="AF18" s="345"/>
      <c r="AG18" s="345"/>
      <c r="AH18" s="345"/>
      <c r="AI18" s="345"/>
      <c r="AJ18" s="345"/>
      <c r="AK18" s="345"/>
      <c r="AL18" s="345"/>
      <c r="AM18" s="345"/>
      <c r="AN18" s="345"/>
      <c r="AO18" s="345"/>
      <c r="AP18" s="345"/>
      <c r="AQ18" s="345"/>
      <c r="AR18" s="345"/>
    </row>
    <row r="19" spans="1:44" ht="14">
      <c r="A19" s="230" t="s">
        <v>225</v>
      </c>
      <c r="B19" s="342">
        <v>12.65</v>
      </c>
      <c r="C19" s="346">
        <v>16.5</v>
      </c>
      <c r="D19" s="346">
        <v>16.2</v>
      </c>
      <c r="E19" s="342">
        <v>21.15</v>
      </c>
      <c r="F19" s="342">
        <v>32.1</v>
      </c>
      <c r="G19" s="342">
        <v>38.049999999999997</v>
      </c>
      <c r="H19" s="342">
        <v>38.65</v>
      </c>
      <c r="I19" s="342">
        <v>39.700000000000003</v>
      </c>
      <c r="J19" s="342">
        <v>46.3</v>
      </c>
      <c r="K19" s="342">
        <v>37.35</v>
      </c>
      <c r="L19" s="342">
        <v>20.399999999999999</v>
      </c>
      <c r="M19" s="342">
        <v>25.35</v>
      </c>
      <c r="N19" s="342">
        <v>20.100000000000001</v>
      </c>
      <c r="O19" s="342">
        <v>18.25</v>
      </c>
      <c r="P19" s="342">
        <v>20.25</v>
      </c>
      <c r="Q19" s="342">
        <v>24.95</v>
      </c>
      <c r="R19" s="342">
        <v>17.45</v>
      </c>
      <c r="S19" s="342">
        <v>22.15</v>
      </c>
      <c r="T19" s="342">
        <v>22.574819401444799</v>
      </c>
      <c r="U19" s="342">
        <v>28.141928494041199</v>
      </c>
      <c r="V19" s="342">
        <v>25.651465798045599</v>
      </c>
      <c r="W19" s="342">
        <v>26.332453825857499</v>
      </c>
      <c r="X19" s="342">
        <v>28.506907545164701</v>
      </c>
      <c r="Y19" s="342">
        <v>29.8361522198731</v>
      </c>
      <c r="Z19" s="342">
        <v>40.291777188328901</v>
      </c>
      <c r="AA19" s="342">
        <v>47.076023391812903</v>
      </c>
      <c r="AB19" s="342">
        <v>45.9869848156182</v>
      </c>
      <c r="AC19" s="342">
        <v>43.783209351753499</v>
      </c>
      <c r="AD19" s="342">
        <v>31.095679012345698</v>
      </c>
      <c r="AE19" s="342">
        <v>27.218782249741999</v>
      </c>
      <c r="AF19" s="342">
        <v>27.6919113858836</v>
      </c>
      <c r="AG19" s="342">
        <v>19.886947584789301</v>
      </c>
      <c r="AH19" s="342">
        <v>33.633093525179902</v>
      </c>
      <c r="AI19" s="342">
        <v>31.204569055036298</v>
      </c>
      <c r="AJ19" s="342">
        <v>32.717000513610699</v>
      </c>
      <c r="AK19" s="342">
        <v>28.802776171197198</v>
      </c>
      <c r="AL19" s="342">
        <v>22.098616957306099</v>
      </c>
      <c r="AM19" s="342">
        <v>32.929642445213403</v>
      </c>
      <c r="AN19" s="342">
        <v>31.7115054378935</v>
      </c>
      <c r="AO19" s="342">
        <v>36.422845691382797</v>
      </c>
      <c r="AP19" s="342">
        <v>26.621756487025898</v>
      </c>
      <c r="AQ19" s="342">
        <v>24.312377210216098</v>
      </c>
      <c r="AR19" s="342">
        <v>21.117561683599401</v>
      </c>
    </row>
    <row r="20" spans="1:44" ht="14.25" customHeight="1">
      <c r="A20" s="230" t="s">
        <v>226</v>
      </c>
      <c r="B20" s="342">
        <v>5.6</v>
      </c>
      <c r="C20" s="346">
        <v>7.1</v>
      </c>
      <c r="D20" s="346">
        <v>8.1999999999999993</v>
      </c>
      <c r="E20" s="342">
        <v>11.6</v>
      </c>
      <c r="F20" s="342">
        <v>16.7</v>
      </c>
      <c r="G20" s="342">
        <v>20.8</v>
      </c>
      <c r="H20" s="342">
        <v>29.9</v>
      </c>
      <c r="I20" s="342">
        <v>23.4</v>
      </c>
      <c r="J20" s="342">
        <v>32.9</v>
      </c>
      <c r="K20" s="342">
        <v>21.8</v>
      </c>
      <c r="L20" s="342">
        <v>13.9</v>
      </c>
      <c r="M20" s="342">
        <v>4.3</v>
      </c>
      <c r="N20" s="342">
        <v>5.9</v>
      </c>
      <c r="O20" s="342">
        <v>3.2</v>
      </c>
      <c r="P20" s="342">
        <v>6.6</v>
      </c>
      <c r="Q20" s="342">
        <v>14.3</v>
      </c>
      <c r="R20" s="342">
        <v>8</v>
      </c>
      <c r="S20" s="342">
        <v>11.3</v>
      </c>
      <c r="T20" s="342">
        <v>10.191412312467699</v>
      </c>
      <c r="U20" s="342">
        <v>18.5365853658537</v>
      </c>
      <c r="V20" s="342">
        <v>17.436175991309099</v>
      </c>
      <c r="W20" s="342">
        <v>13.8624338624339</v>
      </c>
      <c r="X20" s="342">
        <v>18.713450292397699</v>
      </c>
      <c r="Y20" s="342">
        <v>16.410799364743198</v>
      </c>
      <c r="Z20" s="342">
        <v>23.910733262486701</v>
      </c>
      <c r="AA20" s="342">
        <v>27.780734433209201</v>
      </c>
      <c r="AB20" s="342">
        <v>20.260727865290601</v>
      </c>
      <c r="AC20" s="342">
        <v>21.170212765957402</v>
      </c>
      <c r="AD20" s="342">
        <v>9.8816263510036002</v>
      </c>
      <c r="AE20" s="342">
        <v>8.3850931677018608</v>
      </c>
      <c r="AF20" s="342">
        <v>1.5995872033023799</v>
      </c>
      <c r="AG20" s="342">
        <v>0.366300366300365</v>
      </c>
      <c r="AH20" s="342">
        <v>8.7962962962962905</v>
      </c>
      <c r="AI20" s="342">
        <v>12.7803860198226</v>
      </c>
      <c r="AJ20" s="342">
        <v>25.989717223650398</v>
      </c>
      <c r="AK20" s="342">
        <v>19.652173913043502</v>
      </c>
      <c r="AL20" s="342">
        <v>12.4473842453397</v>
      </c>
      <c r="AM20" s="342">
        <v>21.8029953917051</v>
      </c>
      <c r="AN20" s="342">
        <v>25.6841505131129</v>
      </c>
      <c r="AO20" s="342">
        <v>34.694388777555098</v>
      </c>
      <c r="AP20" s="342">
        <v>26.996007984031898</v>
      </c>
      <c r="AQ20" s="342">
        <v>29.6414538310413</v>
      </c>
      <c r="AR20" s="342">
        <v>29.704886308659901</v>
      </c>
    </row>
    <row r="21" spans="1:44" ht="15.75" customHeight="1" thickBot="1">
      <c r="A21" s="230" t="s">
        <v>227</v>
      </c>
      <c r="B21" s="342">
        <v>54.4</v>
      </c>
      <c r="C21" s="346">
        <v>61.65</v>
      </c>
      <c r="D21" s="346">
        <v>56.5</v>
      </c>
      <c r="E21" s="342">
        <v>60.65</v>
      </c>
      <c r="F21" s="342">
        <v>57.6</v>
      </c>
      <c r="G21" s="342">
        <v>59.15</v>
      </c>
      <c r="H21" s="342">
        <v>58.1</v>
      </c>
      <c r="I21" s="342">
        <v>56.2</v>
      </c>
      <c r="J21" s="342">
        <v>54.55</v>
      </c>
      <c r="K21" s="342">
        <v>55.7</v>
      </c>
      <c r="L21" s="342">
        <v>61.25</v>
      </c>
      <c r="M21" s="342">
        <v>58.8</v>
      </c>
      <c r="N21" s="342">
        <v>62.25</v>
      </c>
      <c r="O21" s="342">
        <v>56.8</v>
      </c>
      <c r="P21" s="342">
        <v>63.15</v>
      </c>
      <c r="Q21" s="342">
        <v>62.25</v>
      </c>
      <c r="R21" s="342">
        <v>58</v>
      </c>
      <c r="S21" s="342">
        <v>57.75</v>
      </c>
      <c r="T21" s="342">
        <v>62.235415591120301</v>
      </c>
      <c r="U21" s="342">
        <v>59.354663774403498</v>
      </c>
      <c r="V21" s="342">
        <v>54.693434617471503</v>
      </c>
      <c r="W21" s="342">
        <v>58.954041204437402</v>
      </c>
      <c r="X21" s="342">
        <v>54.499467518636799</v>
      </c>
      <c r="Y21" s="342">
        <v>58.821975699947203</v>
      </c>
      <c r="Z21" s="342">
        <v>56.210191082802602</v>
      </c>
      <c r="AA21" s="342">
        <v>57.5838211814795</v>
      </c>
      <c r="AB21" s="342">
        <v>58.134490238611697</v>
      </c>
      <c r="AC21" s="342">
        <v>57.894736842105303</v>
      </c>
      <c r="AD21" s="342">
        <v>59.516460905349803</v>
      </c>
      <c r="AE21" s="342">
        <v>60.594315245478001</v>
      </c>
      <c r="AF21" s="342">
        <v>60.376871450697003</v>
      </c>
      <c r="AG21" s="342">
        <v>61.202466598150103</v>
      </c>
      <c r="AH21" s="342">
        <v>60.154241645244198</v>
      </c>
      <c r="AI21" s="342">
        <v>60.502881089575702</v>
      </c>
      <c r="AJ21" s="342">
        <v>44.573234984193903</v>
      </c>
      <c r="AK21" s="342">
        <v>37.132573485302899</v>
      </c>
      <c r="AL21" s="342">
        <v>29.035369774919602</v>
      </c>
      <c r="AM21" s="342">
        <v>35.468277945619299</v>
      </c>
      <c r="AN21" s="342">
        <v>27.745496804183599</v>
      </c>
      <c r="AO21" s="342">
        <v>44.483627204030199</v>
      </c>
      <c r="AP21" s="342">
        <v>37.782805429864297</v>
      </c>
      <c r="AQ21" s="342">
        <v>40.6826108619831</v>
      </c>
      <c r="AR21" s="342">
        <v>39.808917197452203</v>
      </c>
    </row>
    <row r="22" spans="1:44" ht="15.75" customHeight="1">
      <c r="A22" s="349" t="s">
        <v>230</v>
      </c>
      <c r="B22" s="350"/>
      <c r="C22" s="350"/>
      <c r="D22" s="350"/>
      <c r="E22" s="350"/>
      <c r="F22" s="350"/>
      <c r="G22" s="350"/>
      <c r="H22" s="350"/>
      <c r="I22" s="350"/>
      <c r="J22" s="350"/>
      <c r="K22" s="350"/>
      <c r="L22" s="350"/>
      <c r="M22" s="350"/>
      <c r="N22" s="350"/>
      <c r="O22" s="350"/>
      <c r="P22" s="350"/>
      <c r="Q22" s="350"/>
      <c r="R22" s="350"/>
      <c r="S22" s="350"/>
      <c r="T22" s="350"/>
      <c r="U22" s="350"/>
      <c r="V22" s="350"/>
      <c r="W22" s="350"/>
      <c r="X22" s="350"/>
      <c r="Y22" s="350"/>
      <c r="Z22" s="350"/>
      <c r="AA22" s="350"/>
      <c r="AB22" s="350"/>
      <c r="AC22" s="350"/>
      <c r="AD22" s="350"/>
      <c r="AE22" s="350"/>
      <c r="AF22" s="350"/>
      <c r="AG22" s="350"/>
      <c r="AH22" s="350"/>
      <c r="AI22" s="350"/>
      <c r="AJ22" s="350"/>
      <c r="AK22" s="350"/>
      <c r="AL22" s="350"/>
      <c r="AM22" s="350"/>
      <c r="AN22" s="350"/>
      <c r="AO22" s="350"/>
      <c r="AP22" s="350"/>
      <c r="AQ22" s="350"/>
      <c r="AR22" s="350"/>
    </row>
    <row r="23" spans="1:44" ht="14">
      <c r="A23" s="230" t="s">
        <v>231</v>
      </c>
      <c r="B23" s="342">
        <v>37.283333333333303</v>
      </c>
      <c r="C23" s="342">
        <v>36.825000000000003</v>
      </c>
      <c r="D23" s="342">
        <v>36.683333333333302</v>
      </c>
      <c r="E23" s="342">
        <v>40.6666666666667</v>
      </c>
      <c r="F23" s="342">
        <v>42.75</v>
      </c>
      <c r="G23" s="342">
        <v>43.733333333333299</v>
      </c>
      <c r="H23" s="342">
        <v>48.875</v>
      </c>
      <c r="I23" s="342">
        <v>49.241666666666703</v>
      </c>
      <c r="J23" s="342">
        <v>54.558333333333302</v>
      </c>
      <c r="K23" s="342">
        <v>49.558333333333302</v>
      </c>
      <c r="L23" s="342">
        <v>43.5</v>
      </c>
      <c r="M23" s="342">
        <v>41.908333333333303</v>
      </c>
      <c r="N23" s="342">
        <v>40.174999999999997</v>
      </c>
      <c r="O23" s="342">
        <v>39.625</v>
      </c>
      <c r="P23" s="342">
        <v>40.383333333333297</v>
      </c>
      <c r="Q23" s="342">
        <v>44.4</v>
      </c>
      <c r="R23" s="342">
        <v>40.0833333333333</v>
      </c>
      <c r="S23" s="342">
        <v>44.308333333333302</v>
      </c>
      <c r="T23" s="342">
        <v>41.041882109617397</v>
      </c>
      <c r="U23" s="342">
        <v>43.992773261065899</v>
      </c>
      <c r="V23" s="342">
        <v>42.369041145550099</v>
      </c>
      <c r="W23" s="342">
        <v>43.312214009151702</v>
      </c>
      <c r="X23" s="342">
        <v>43.366985476443503</v>
      </c>
      <c r="Y23" s="342">
        <v>40.0202500440218</v>
      </c>
      <c r="Z23" s="342">
        <v>39.845826687932004</v>
      </c>
      <c r="AA23" s="342">
        <v>44.1343257132731</v>
      </c>
      <c r="AB23" s="342">
        <v>40.260444926749898</v>
      </c>
      <c r="AC23" s="342">
        <v>42.592592592592602</v>
      </c>
      <c r="AD23" s="342">
        <v>36.068244170096001</v>
      </c>
      <c r="AE23" s="342">
        <v>36.224401996214098</v>
      </c>
      <c r="AF23" s="342">
        <v>34.428694158075601</v>
      </c>
      <c r="AG23" s="342">
        <v>33.092990735885301</v>
      </c>
      <c r="AH23" s="342">
        <v>38.206251073329902</v>
      </c>
      <c r="AI23" s="342">
        <v>40.429617720614502</v>
      </c>
      <c r="AJ23" s="342">
        <v>40.288563822178901</v>
      </c>
      <c r="AK23" s="342">
        <v>34.273396079651903</v>
      </c>
      <c r="AL23" s="342">
        <v>31.972858299013598</v>
      </c>
      <c r="AM23" s="342">
        <v>35.089697247372399</v>
      </c>
      <c r="AN23" s="342">
        <v>46.118036706236701</v>
      </c>
      <c r="AO23" s="342">
        <v>28.740814963259901</v>
      </c>
      <c r="AP23" s="342">
        <v>29.524284763805699</v>
      </c>
      <c r="AQ23" s="342">
        <v>30.296403143160799</v>
      </c>
      <c r="AR23" s="342">
        <v>29.654953694662201</v>
      </c>
    </row>
    <row r="24" spans="1:44" ht="14">
      <c r="A24" s="267" t="s">
        <v>232</v>
      </c>
      <c r="B24" s="342">
        <v>45.35</v>
      </c>
      <c r="C24" s="347">
        <v>45.6</v>
      </c>
      <c r="D24" s="346">
        <v>46.85</v>
      </c>
      <c r="E24" s="347">
        <v>48.8</v>
      </c>
      <c r="F24" s="342">
        <v>50.7</v>
      </c>
      <c r="G24" s="347">
        <v>52.3</v>
      </c>
      <c r="H24" s="342">
        <v>59</v>
      </c>
      <c r="I24" s="347">
        <v>59.35</v>
      </c>
      <c r="J24" s="342">
        <v>60.7</v>
      </c>
      <c r="K24" s="347">
        <v>55.85</v>
      </c>
      <c r="L24" s="342">
        <v>52.9</v>
      </c>
      <c r="M24" s="347">
        <v>47.7</v>
      </c>
      <c r="N24" s="342">
        <v>49.6</v>
      </c>
      <c r="O24" s="347">
        <v>46.55</v>
      </c>
      <c r="P24" s="342">
        <v>48.9</v>
      </c>
      <c r="Q24" s="347">
        <v>54</v>
      </c>
      <c r="R24" s="342">
        <v>49.1</v>
      </c>
      <c r="S24" s="347">
        <v>51.3</v>
      </c>
      <c r="T24" s="342">
        <v>50.6721820062048</v>
      </c>
      <c r="U24" s="347">
        <v>51.4092140921409</v>
      </c>
      <c r="V24" s="342">
        <v>52.718868950516601</v>
      </c>
      <c r="W24" s="347">
        <v>52.903907074973603</v>
      </c>
      <c r="X24" s="342">
        <v>52.205100956429298</v>
      </c>
      <c r="Y24" s="347">
        <v>48.098256735340698</v>
      </c>
      <c r="Z24" s="342">
        <v>47.3950026581606</v>
      </c>
      <c r="AA24" s="347">
        <v>52.2594364699628</v>
      </c>
      <c r="AB24" s="342">
        <v>51.410743353228398</v>
      </c>
      <c r="AC24" s="347">
        <v>50.186071238702802</v>
      </c>
      <c r="AD24" s="342">
        <v>39.506172839506199</v>
      </c>
      <c r="AE24" s="347">
        <v>39.132679401135803</v>
      </c>
      <c r="AF24" s="342">
        <v>36.443298969072202</v>
      </c>
      <c r="AG24" s="347">
        <v>36.392239119035096</v>
      </c>
      <c r="AH24" s="342">
        <v>42.272024729520901</v>
      </c>
      <c r="AI24" s="347">
        <v>47.427652733118997</v>
      </c>
      <c r="AJ24" s="342">
        <v>39.830508474576298</v>
      </c>
      <c r="AK24" s="347">
        <v>36.3715277777778</v>
      </c>
      <c r="AL24" s="342">
        <v>33.583884546001201</v>
      </c>
      <c r="AM24" s="347">
        <v>36.966551326412898</v>
      </c>
      <c r="AN24" s="342">
        <v>49.628146453089201</v>
      </c>
      <c r="AO24" s="347">
        <v>36.5731462925852</v>
      </c>
      <c r="AP24" s="342">
        <v>38.6477045908184</v>
      </c>
      <c r="AQ24" s="347">
        <v>41.810132808657201</v>
      </c>
      <c r="AR24" s="342">
        <v>40.367860600193602</v>
      </c>
    </row>
    <row r="25" spans="1:44" ht="14.25" customHeight="1">
      <c r="A25" s="267" t="s">
        <v>233</v>
      </c>
      <c r="B25" s="341">
        <v>31.05</v>
      </c>
      <c r="C25" s="347">
        <v>32.700000000000003</v>
      </c>
      <c r="D25" s="346">
        <v>32</v>
      </c>
      <c r="E25" s="347">
        <v>38</v>
      </c>
      <c r="F25" s="342">
        <v>40.875</v>
      </c>
      <c r="G25" s="347">
        <v>40</v>
      </c>
      <c r="H25" s="341">
        <v>43.875</v>
      </c>
      <c r="I25" s="347">
        <v>45.5</v>
      </c>
      <c r="J25" s="342">
        <v>56.225000000000001</v>
      </c>
      <c r="K25" s="347">
        <v>47.674999999999997</v>
      </c>
      <c r="L25" s="341">
        <v>40.700000000000003</v>
      </c>
      <c r="M25" s="347">
        <v>39.25</v>
      </c>
      <c r="N25" s="342">
        <v>36.325000000000003</v>
      </c>
      <c r="O25" s="347">
        <v>37.875</v>
      </c>
      <c r="P25" s="341">
        <v>37.674999999999997</v>
      </c>
      <c r="Q25" s="347">
        <v>40.774999999999999</v>
      </c>
      <c r="R25" s="342">
        <v>35.825000000000003</v>
      </c>
      <c r="S25" s="347">
        <v>41.95</v>
      </c>
      <c r="T25" s="341">
        <v>36.8795243019648</v>
      </c>
      <c r="U25" s="347">
        <v>41.043360433604299</v>
      </c>
      <c r="V25" s="342">
        <v>38.839042958129397</v>
      </c>
      <c r="W25" s="347">
        <v>38.951953537486801</v>
      </c>
      <c r="X25" s="341">
        <v>39.572263549415503</v>
      </c>
      <c r="Y25" s="347">
        <v>36.753829899630198</v>
      </c>
      <c r="Z25" s="342">
        <v>37.014885699096197</v>
      </c>
      <c r="AA25" s="347">
        <v>41.161616161616202</v>
      </c>
      <c r="AB25" s="341">
        <v>35.987520347259903</v>
      </c>
      <c r="AC25" s="347">
        <v>39.486975013290802</v>
      </c>
      <c r="AD25" s="342">
        <v>34.516460905349803</v>
      </c>
      <c r="AE25" s="347">
        <v>35.493030459473403</v>
      </c>
      <c r="AF25" s="341">
        <v>34.252577319587601</v>
      </c>
      <c r="AG25" s="347">
        <v>32.157839538542198</v>
      </c>
      <c r="AH25" s="342">
        <v>37.429160226687301</v>
      </c>
      <c r="AI25" s="347">
        <v>39.121114683815598</v>
      </c>
      <c r="AJ25" s="341">
        <v>43.284540318438602</v>
      </c>
      <c r="AK25" s="347">
        <v>34.612044006948501</v>
      </c>
      <c r="AL25" s="342">
        <v>33.308248043347398</v>
      </c>
      <c r="AM25" s="347">
        <v>36.013279445727498</v>
      </c>
      <c r="AN25" s="341">
        <v>46.644774414620201</v>
      </c>
      <c r="AO25" s="347">
        <v>26.5405811623246</v>
      </c>
      <c r="AP25" s="342">
        <v>25.648702594810398</v>
      </c>
      <c r="AQ25" s="347">
        <v>25.712180746561899</v>
      </c>
      <c r="AR25" s="341">
        <v>25.012094823415602</v>
      </c>
    </row>
    <row r="26" spans="1:44" ht="14">
      <c r="A26" s="267" t="s">
        <v>234</v>
      </c>
      <c r="B26" s="351">
        <v>35.450000000000003</v>
      </c>
      <c r="C26" s="347">
        <v>32.174999999999997</v>
      </c>
      <c r="D26" s="352">
        <v>31.2</v>
      </c>
      <c r="E26" s="347">
        <v>35.200000000000003</v>
      </c>
      <c r="F26" s="342">
        <v>36.674999999999997</v>
      </c>
      <c r="G26" s="347">
        <v>38.9</v>
      </c>
      <c r="H26" s="351">
        <v>43.75</v>
      </c>
      <c r="I26" s="347">
        <v>42.875</v>
      </c>
      <c r="J26" s="342">
        <v>46.75</v>
      </c>
      <c r="K26" s="347">
        <v>45.15</v>
      </c>
      <c r="L26" s="351">
        <v>36.9</v>
      </c>
      <c r="M26" s="347">
        <v>38.774999999999999</v>
      </c>
      <c r="N26" s="342">
        <v>34.6</v>
      </c>
      <c r="O26" s="347">
        <v>34.450000000000003</v>
      </c>
      <c r="P26" s="351">
        <v>34.575000000000003</v>
      </c>
      <c r="Q26" s="347">
        <v>38.424999999999997</v>
      </c>
      <c r="R26" s="342">
        <v>35.325000000000003</v>
      </c>
      <c r="S26" s="347">
        <v>39.674999999999997</v>
      </c>
      <c r="T26" s="351">
        <v>35.5739400206825</v>
      </c>
      <c r="U26" s="347">
        <v>39.525745257452598</v>
      </c>
      <c r="V26" s="342">
        <v>35.5492115280043</v>
      </c>
      <c r="W26" s="347">
        <v>38.080781414994703</v>
      </c>
      <c r="X26" s="351">
        <v>38.323591923485701</v>
      </c>
      <c r="Y26" s="347">
        <v>35.208663497094598</v>
      </c>
      <c r="Z26" s="342">
        <v>35.1275917065391</v>
      </c>
      <c r="AA26" s="347">
        <v>38.981924508240297</v>
      </c>
      <c r="AB26" s="351">
        <v>33.383071079761301</v>
      </c>
      <c r="AC26" s="347">
        <v>38.104731525784203</v>
      </c>
      <c r="AD26" s="342">
        <v>34.182098765432102</v>
      </c>
      <c r="AE26" s="347">
        <v>34.047496128033004</v>
      </c>
      <c r="AF26" s="351">
        <v>32.590206185566998</v>
      </c>
      <c r="AG26" s="347">
        <v>30.728893550078698</v>
      </c>
      <c r="AH26" s="342">
        <v>34.917568263781597</v>
      </c>
      <c r="AI26" s="347">
        <v>34.740085744908903</v>
      </c>
      <c r="AJ26" s="351">
        <v>37.750642673521902</v>
      </c>
      <c r="AK26" s="347">
        <v>31.8366164542294</v>
      </c>
      <c r="AL26" s="342">
        <v>29.026442307692299</v>
      </c>
      <c r="AM26" s="347">
        <v>32.289260969976901</v>
      </c>
      <c r="AN26" s="351">
        <v>42.081189251000602</v>
      </c>
      <c r="AO26" s="347">
        <v>23.1087174348697</v>
      </c>
      <c r="AP26" s="342">
        <v>24.276447105788399</v>
      </c>
      <c r="AQ26" s="347">
        <v>23.3668958742633</v>
      </c>
      <c r="AR26" s="351">
        <v>23.584905660377402</v>
      </c>
    </row>
    <row r="27" spans="1:44" ht="15.75" customHeight="1">
      <c r="A27" s="353" t="s">
        <v>235</v>
      </c>
      <c r="B27" s="354"/>
      <c r="C27" s="354"/>
      <c r="D27" s="354"/>
      <c r="E27" s="354"/>
      <c r="F27" s="354"/>
      <c r="G27" s="354"/>
      <c r="H27" s="354"/>
      <c r="I27" s="354"/>
      <c r="J27" s="354"/>
      <c r="K27" s="354"/>
      <c r="L27" s="354"/>
      <c r="M27" s="354"/>
      <c r="N27" s="354"/>
      <c r="O27" s="354"/>
      <c r="P27" s="354"/>
      <c r="Q27" s="354"/>
      <c r="R27" s="354"/>
      <c r="S27" s="354"/>
      <c r="T27" s="354"/>
      <c r="U27" s="354"/>
      <c r="V27" s="354"/>
      <c r="W27" s="354"/>
      <c r="X27" s="354"/>
      <c r="Y27" s="354"/>
      <c r="Z27" s="354"/>
      <c r="AA27" s="354"/>
      <c r="AB27" s="354"/>
      <c r="AC27" s="354"/>
      <c r="AD27" s="354"/>
      <c r="AE27" s="354"/>
      <c r="AF27" s="354"/>
      <c r="AG27" s="354"/>
      <c r="AH27" s="354"/>
      <c r="AI27" s="354"/>
      <c r="AJ27" s="354"/>
      <c r="AK27" s="354"/>
      <c r="AL27" s="354"/>
      <c r="AM27" s="354"/>
      <c r="AN27" s="354"/>
      <c r="AO27" s="354"/>
      <c r="AP27" s="354"/>
      <c r="AQ27" s="354"/>
      <c r="AR27" s="354"/>
    </row>
    <row r="28" spans="1:44" ht="15.75" customHeight="1">
      <c r="A28" s="230" t="s">
        <v>236</v>
      </c>
      <c r="B28" s="341">
        <v>46.366666666666703</v>
      </c>
      <c r="C28" s="341">
        <v>45.6</v>
      </c>
      <c r="D28" s="341">
        <v>43.55</v>
      </c>
      <c r="E28" s="342">
        <v>47.783333333333303</v>
      </c>
      <c r="F28" s="342">
        <v>51.808333333333302</v>
      </c>
      <c r="G28" s="342">
        <v>50.5833333333333</v>
      </c>
      <c r="H28" s="341">
        <v>53.408333333333303</v>
      </c>
      <c r="I28" s="342">
        <v>52.6666666666667</v>
      </c>
      <c r="J28" s="342">
        <v>58.0416666666667</v>
      </c>
      <c r="K28" s="342">
        <v>56.441666666666698</v>
      </c>
      <c r="L28" s="341">
        <v>49.808333333333302</v>
      </c>
      <c r="M28" s="342">
        <v>49.1</v>
      </c>
      <c r="N28" s="342">
        <v>46.35</v>
      </c>
      <c r="O28" s="342">
        <v>47.116666666666703</v>
      </c>
      <c r="P28" s="341">
        <v>46.6666666666667</v>
      </c>
      <c r="Q28" s="342">
        <v>49.258333333333297</v>
      </c>
      <c r="R28" s="342">
        <v>45.816666666666698</v>
      </c>
      <c r="S28" s="342">
        <v>49.433333333333302</v>
      </c>
      <c r="T28" s="341">
        <v>47.414684591520199</v>
      </c>
      <c r="U28" s="342">
        <v>51.187895212285397</v>
      </c>
      <c r="V28" s="342">
        <v>49.347471451875997</v>
      </c>
      <c r="W28" s="342">
        <v>49.846004927842301</v>
      </c>
      <c r="X28" s="341">
        <v>50.929861849096703</v>
      </c>
      <c r="Y28" s="342">
        <v>48.058637083993702</v>
      </c>
      <c r="Z28" s="342">
        <v>51.067694488747101</v>
      </c>
      <c r="AA28" s="342">
        <v>54.749246854509998</v>
      </c>
      <c r="AB28" s="341">
        <v>50.144691625972101</v>
      </c>
      <c r="AC28" s="342">
        <v>51.767676767676797</v>
      </c>
      <c r="AD28" s="342">
        <v>46.857853223593999</v>
      </c>
      <c r="AE28" s="342">
        <v>47.453106177938402</v>
      </c>
      <c r="AF28" s="341">
        <v>44.557560137457003</v>
      </c>
      <c r="AG28" s="342">
        <v>43.418982695333</v>
      </c>
      <c r="AH28" s="342">
        <v>48.016486347243699</v>
      </c>
      <c r="AI28" s="342">
        <v>46.9989281886388</v>
      </c>
      <c r="AJ28" s="341">
        <v>53.830750344979599</v>
      </c>
      <c r="AK28" s="342">
        <v>45.509487481971099</v>
      </c>
      <c r="AL28" s="342">
        <v>42.640199380289502</v>
      </c>
      <c r="AM28" s="342">
        <v>46.440248738814603</v>
      </c>
      <c r="AN28" s="341">
        <v>40.700000000000003</v>
      </c>
      <c r="AO28" s="342">
        <v>39.549933199732799</v>
      </c>
      <c r="AP28" s="342">
        <v>37.520791749833698</v>
      </c>
      <c r="AQ28" s="342">
        <v>36.198428290766202</v>
      </c>
      <c r="AR28" s="341">
        <v>36.5424931462667</v>
      </c>
    </row>
    <row r="29" spans="1:44" ht="15.75" customHeight="1">
      <c r="A29" s="259" t="s">
        <v>232</v>
      </c>
      <c r="B29" s="342">
        <v>52.8</v>
      </c>
      <c r="C29" s="347">
        <v>53.55</v>
      </c>
      <c r="D29" s="346">
        <v>54.1</v>
      </c>
      <c r="E29" s="342">
        <v>55.8</v>
      </c>
      <c r="F29" s="342">
        <v>58.35</v>
      </c>
      <c r="G29" s="342">
        <v>58.5</v>
      </c>
      <c r="H29" s="342">
        <v>64.95</v>
      </c>
      <c r="I29" s="342">
        <v>61.7</v>
      </c>
      <c r="J29" s="342">
        <v>66.45</v>
      </c>
      <c r="K29" s="342">
        <v>60.9</v>
      </c>
      <c r="L29" s="342">
        <v>56.95</v>
      </c>
      <c r="M29" s="342">
        <v>52.15</v>
      </c>
      <c r="N29" s="342">
        <v>52.95</v>
      </c>
      <c r="O29" s="342">
        <v>51.6</v>
      </c>
      <c r="P29" s="342">
        <v>53.3</v>
      </c>
      <c r="Q29" s="342">
        <v>57.15</v>
      </c>
      <c r="R29" s="342">
        <v>54</v>
      </c>
      <c r="S29" s="342">
        <v>55.7</v>
      </c>
      <c r="T29" s="342">
        <v>55.093071354705302</v>
      </c>
      <c r="U29" s="342">
        <v>59.268292682926798</v>
      </c>
      <c r="V29" s="342">
        <v>58.7275693311582</v>
      </c>
      <c r="W29" s="342">
        <v>56.916578669482597</v>
      </c>
      <c r="X29" s="342">
        <v>59.351753453772602</v>
      </c>
      <c r="Y29" s="342">
        <v>58.188061278394102</v>
      </c>
      <c r="Z29" s="342">
        <v>61.961722488038298</v>
      </c>
      <c r="AA29" s="342">
        <v>63.875598086124398</v>
      </c>
      <c r="AB29" s="342">
        <v>60.119370591427</v>
      </c>
      <c r="AC29" s="342">
        <v>60.579479000531599</v>
      </c>
      <c r="AD29" s="342">
        <v>54.938271604938301</v>
      </c>
      <c r="AE29" s="342">
        <v>54.181724315952501</v>
      </c>
      <c r="AF29" s="342">
        <v>50.798969072165001</v>
      </c>
      <c r="AG29" s="342">
        <v>50.1835343471421</v>
      </c>
      <c r="AH29" s="342">
        <v>54.404945904173097</v>
      </c>
      <c r="AI29" s="342">
        <v>56.564844587352603</v>
      </c>
      <c r="AJ29" s="342">
        <v>58.873456790123498</v>
      </c>
      <c r="AK29" s="342">
        <v>48.603839441535797</v>
      </c>
      <c r="AL29" s="342">
        <v>48.643761301989102</v>
      </c>
      <c r="AM29" s="342">
        <v>53.538283062645</v>
      </c>
      <c r="AN29" s="342">
        <v>48.2950819672131</v>
      </c>
      <c r="AO29" s="342">
        <v>52.705410821643298</v>
      </c>
      <c r="AP29" s="342">
        <v>50.049900199600799</v>
      </c>
      <c r="AQ29" s="342">
        <v>48.4282907662082</v>
      </c>
      <c r="AR29" s="342">
        <v>49.250120948234198</v>
      </c>
    </row>
    <row r="30" spans="1:44" s="211" customFormat="1" ht="14">
      <c r="A30" s="259" t="s">
        <v>233</v>
      </c>
      <c r="B30" s="341">
        <v>38.524999999999999</v>
      </c>
      <c r="C30" s="347">
        <v>41.95</v>
      </c>
      <c r="D30" s="346">
        <v>38.450000000000003</v>
      </c>
      <c r="E30" s="342">
        <v>43.375</v>
      </c>
      <c r="F30" s="342">
        <v>48.625</v>
      </c>
      <c r="G30" s="342">
        <v>46.075000000000003</v>
      </c>
      <c r="H30" s="341">
        <v>47.774999999999999</v>
      </c>
      <c r="I30" s="342">
        <v>49.325000000000003</v>
      </c>
      <c r="J30" s="342">
        <v>53.4</v>
      </c>
      <c r="K30" s="342">
        <v>54.5</v>
      </c>
      <c r="L30" s="341">
        <v>47.2</v>
      </c>
      <c r="M30" s="342">
        <v>46.4</v>
      </c>
      <c r="N30" s="342">
        <v>44.125</v>
      </c>
      <c r="O30" s="342">
        <v>46.5</v>
      </c>
      <c r="P30" s="341">
        <v>44.45</v>
      </c>
      <c r="Q30" s="342">
        <v>46.575000000000003</v>
      </c>
      <c r="R30" s="342">
        <v>41.774999999999999</v>
      </c>
      <c r="S30" s="342">
        <v>48.1</v>
      </c>
      <c r="T30" s="341">
        <v>44.157187176835599</v>
      </c>
      <c r="U30" s="342">
        <v>47.967479674796699</v>
      </c>
      <c r="V30" s="342">
        <v>45.500271886895</v>
      </c>
      <c r="W30" s="342">
        <v>46.964097148891199</v>
      </c>
      <c r="X30" s="341">
        <v>46.904888416578103</v>
      </c>
      <c r="Y30" s="342">
        <v>43.568409931325903</v>
      </c>
      <c r="Z30" s="342">
        <v>46.158958001063297</v>
      </c>
      <c r="AA30" s="342">
        <v>50.584795321637401</v>
      </c>
      <c r="AB30" s="341">
        <v>46.893651654910499</v>
      </c>
      <c r="AC30" s="342">
        <v>48.5513024986709</v>
      </c>
      <c r="AD30" s="342">
        <v>43.955761316872398</v>
      </c>
      <c r="AE30" s="342">
        <v>44.592152813629298</v>
      </c>
      <c r="AF30" s="341">
        <v>41.713917525773198</v>
      </c>
      <c r="AG30" s="342">
        <v>39.931830099632897</v>
      </c>
      <c r="AH30" s="342">
        <v>45.427614631633197</v>
      </c>
      <c r="AI30" s="342">
        <v>43.1806002143623</v>
      </c>
      <c r="AJ30" s="341">
        <v>53.826399589111404</v>
      </c>
      <c r="AK30" s="342">
        <v>46.0503472222222</v>
      </c>
      <c r="AL30" s="342">
        <v>41.897173782321097</v>
      </c>
      <c r="AM30" s="342">
        <v>44.495677233429397</v>
      </c>
      <c r="AN30" s="341">
        <v>33.228391528334299</v>
      </c>
      <c r="AO30" s="342">
        <v>35.0826653306613</v>
      </c>
      <c r="AP30" s="342">
        <v>32.098303393213598</v>
      </c>
      <c r="AQ30" s="342">
        <v>31.016699410609</v>
      </c>
      <c r="AR30" s="341">
        <v>30.720851475568502</v>
      </c>
    </row>
    <row r="31" spans="1:44" ht="14">
      <c r="A31" s="260" t="s">
        <v>234</v>
      </c>
      <c r="B31" s="351">
        <v>47.774999999999999</v>
      </c>
      <c r="C31" s="347">
        <v>41.3</v>
      </c>
      <c r="D31" s="352">
        <v>38.1</v>
      </c>
      <c r="E31" s="342">
        <v>44.174999999999997</v>
      </c>
      <c r="F31" s="342">
        <v>48.45</v>
      </c>
      <c r="G31" s="342">
        <v>47.174999999999997</v>
      </c>
      <c r="H31" s="351">
        <v>47.5</v>
      </c>
      <c r="I31" s="342">
        <v>46.975000000000001</v>
      </c>
      <c r="J31" s="342">
        <v>54.274999999999999</v>
      </c>
      <c r="K31" s="342">
        <v>53.924999999999997</v>
      </c>
      <c r="L31" s="351">
        <v>45.274999999999999</v>
      </c>
      <c r="M31" s="342">
        <v>48.75</v>
      </c>
      <c r="N31" s="342">
        <v>41.975000000000001</v>
      </c>
      <c r="O31" s="342">
        <v>43.25</v>
      </c>
      <c r="P31" s="351">
        <v>42.25</v>
      </c>
      <c r="Q31" s="342">
        <v>44.05</v>
      </c>
      <c r="R31" s="342">
        <v>41.674999999999997</v>
      </c>
      <c r="S31" s="342">
        <v>44.5</v>
      </c>
      <c r="T31" s="351">
        <v>42.993795243019598</v>
      </c>
      <c r="U31" s="342">
        <v>46.327913279132801</v>
      </c>
      <c r="V31" s="342">
        <v>43.814573137574797</v>
      </c>
      <c r="W31" s="342">
        <v>45.657338965153102</v>
      </c>
      <c r="X31" s="351">
        <v>46.532943676939396</v>
      </c>
      <c r="Y31" s="342">
        <v>42.419440042261002</v>
      </c>
      <c r="Z31" s="342">
        <v>45.0824029771398</v>
      </c>
      <c r="AA31" s="342">
        <v>49.787347155768202</v>
      </c>
      <c r="AB31" s="351">
        <v>43.421052631578902</v>
      </c>
      <c r="AC31" s="342">
        <v>46.172248803827699</v>
      </c>
      <c r="AD31" s="342">
        <v>41.679526748971199</v>
      </c>
      <c r="AE31" s="342">
        <v>43.5854414042334</v>
      </c>
      <c r="AF31" s="351">
        <v>41.159793814433002</v>
      </c>
      <c r="AG31" s="342">
        <v>40.141583639223903</v>
      </c>
      <c r="AH31" s="342">
        <v>44.216898505924803</v>
      </c>
      <c r="AI31" s="342">
        <v>41.251339764201497</v>
      </c>
      <c r="AJ31" s="351">
        <v>48.792394655704001</v>
      </c>
      <c r="AK31" s="342">
        <v>41.874275782155301</v>
      </c>
      <c r="AL31" s="342">
        <v>37.3796630565584</v>
      </c>
      <c r="AM31" s="342">
        <v>41.286785920369297</v>
      </c>
      <c r="AN31" s="351">
        <v>40.5</v>
      </c>
      <c r="AO31" s="342">
        <v>30.861723446893802</v>
      </c>
      <c r="AP31" s="342">
        <v>30.414171656686602</v>
      </c>
      <c r="AQ31" s="342">
        <v>29.1502946954813</v>
      </c>
      <c r="AR31" s="351">
        <v>29.656507014997601</v>
      </c>
    </row>
    <row r="32" spans="1:44" ht="14">
      <c r="A32" s="353" t="s">
        <v>237</v>
      </c>
      <c r="B32" s="354"/>
      <c r="C32" s="354"/>
      <c r="D32" s="354"/>
      <c r="E32" s="354"/>
      <c r="F32" s="354"/>
      <c r="G32" s="354"/>
      <c r="H32" s="354"/>
      <c r="I32" s="354"/>
      <c r="J32" s="354"/>
      <c r="K32" s="354"/>
      <c r="L32" s="354"/>
      <c r="M32" s="354"/>
      <c r="N32" s="354"/>
      <c r="O32" s="354"/>
      <c r="P32" s="354"/>
      <c r="Q32" s="354"/>
      <c r="R32" s="354"/>
      <c r="S32" s="354"/>
      <c r="T32" s="354"/>
      <c r="U32" s="354"/>
      <c r="V32" s="354"/>
      <c r="W32" s="354"/>
      <c r="X32" s="354"/>
      <c r="Y32" s="354"/>
      <c r="Z32" s="354"/>
      <c r="AA32" s="354"/>
      <c r="AB32" s="354"/>
      <c r="AC32" s="354"/>
      <c r="AD32" s="354"/>
      <c r="AE32" s="354"/>
      <c r="AF32" s="354"/>
      <c r="AG32" s="354"/>
      <c r="AH32" s="354"/>
      <c r="AI32" s="354"/>
      <c r="AJ32" s="354"/>
      <c r="AK32" s="354"/>
      <c r="AL32" s="354"/>
      <c r="AM32" s="354"/>
      <c r="AN32" s="354"/>
      <c r="AO32" s="354"/>
      <c r="AP32" s="354"/>
      <c r="AQ32" s="354"/>
      <c r="AR32" s="354"/>
    </row>
    <row r="33" spans="1:44" ht="14">
      <c r="A33" s="259" t="s">
        <v>238</v>
      </c>
      <c r="B33" s="342">
        <v>47</v>
      </c>
      <c r="C33" s="347">
        <v>36.6</v>
      </c>
      <c r="D33" s="347">
        <v>39.65</v>
      </c>
      <c r="E33" s="342">
        <v>35.6</v>
      </c>
      <c r="F33" s="342">
        <v>34.5</v>
      </c>
      <c r="G33" s="342">
        <v>32.5</v>
      </c>
      <c r="H33" s="342">
        <v>27.25</v>
      </c>
      <c r="I33" s="342">
        <v>20.149999999999999</v>
      </c>
      <c r="J33" s="342">
        <v>14.3</v>
      </c>
      <c r="K33" s="342">
        <v>16.55</v>
      </c>
      <c r="L33" s="342">
        <v>29.6</v>
      </c>
      <c r="M33" s="342">
        <v>21.1</v>
      </c>
      <c r="N33" s="342">
        <v>30</v>
      </c>
      <c r="O33" s="342">
        <v>34.65</v>
      </c>
      <c r="P33" s="342">
        <v>33.799999999999997</v>
      </c>
      <c r="Q33" s="342">
        <v>35.15</v>
      </c>
      <c r="R33" s="342">
        <v>39.35</v>
      </c>
      <c r="S33" s="342">
        <v>35.65</v>
      </c>
      <c r="T33" s="342">
        <v>34.313725490196099</v>
      </c>
      <c r="U33" s="342">
        <v>33.261105092091</v>
      </c>
      <c r="V33" s="342">
        <v>32.148670645686401</v>
      </c>
      <c r="W33" s="342">
        <v>33.456464379947199</v>
      </c>
      <c r="X33" s="342">
        <v>24.547872340425499</v>
      </c>
      <c r="Y33" s="342">
        <v>20.522979397781299</v>
      </c>
      <c r="Z33" s="342">
        <v>14.111405835543801</v>
      </c>
      <c r="AA33" s="342">
        <v>12.519936204146701</v>
      </c>
      <c r="AB33" s="342">
        <v>11.334056399132299</v>
      </c>
      <c r="AC33" s="342">
        <v>10.0159404888417</v>
      </c>
      <c r="AD33" s="342">
        <v>17.129629629629601</v>
      </c>
      <c r="AE33" s="342">
        <v>20.5366357069143</v>
      </c>
      <c r="AF33" s="342">
        <v>18.083462132921198</v>
      </c>
      <c r="AG33" s="342">
        <v>21.325796505652601</v>
      </c>
      <c r="AH33" s="342">
        <v>19.084362139917701</v>
      </c>
      <c r="AI33" s="342">
        <v>19.246753246753201</v>
      </c>
      <c r="AJ33" s="342">
        <v>33.378672470076197</v>
      </c>
      <c r="AK33" s="342">
        <v>34.603750756200903</v>
      </c>
      <c r="AL33" s="342">
        <v>30.204572803850802</v>
      </c>
      <c r="AM33" s="342">
        <v>35.705329153605</v>
      </c>
      <c r="AN33" s="342">
        <v>30.439056356487502</v>
      </c>
      <c r="AO33" s="342">
        <v>18.737474949899799</v>
      </c>
      <c r="AP33" s="342">
        <v>21.282435129740499</v>
      </c>
      <c r="AQ33" s="342">
        <v>24.2387033398821</v>
      </c>
      <c r="AR33" s="342">
        <v>25.689404934688</v>
      </c>
    </row>
    <row r="34" spans="1:44" ht="14">
      <c r="A34" s="259" t="s">
        <v>239</v>
      </c>
      <c r="B34" s="342">
        <v>22.6</v>
      </c>
      <c r="C34" s="347">
        <v>13.9</v>
      </c>
      <c r="D34" s="347">
        <v>-23.5</v>
      </c>
      <c r="E34" s="342">
        <v>25.2</v>
      </c>
      <c r="F34" s="342">
        <v>21.9</v>
      </c>
      <c r="G34" s="342">
        <v>6.5</v>
      </c>
      <c r="H34" s="342">
        <v>1.2</v>
      </c>
      <c r="I34" s="342">
        <v>3.9</v>
      </c>
      <c r="J34" s="342">
        <v>-5.8</v>
      </c>
      <c r="K34" s="342">
        <v>2.6</v>
      </c>
      <c r="L34" s="342">
        <v>10.4</v>
      </c>
      <c r="M34" s="342">
        <v>16</v>
      </c>
      <c r="N34" s="342">
        <v>19.8</v>
      </c>
      <c r="O34" s="342">
        <v>24</v>
      </c>
      <c r="P34" s="342">
        <v>25.1</v>
      </c>
      <c r="Q34" s="342">
        <v>24.9</v>
      </c>
      <c r="R34" s="342">
        <v>24.4</v>
      </c>
      <c r="S34" s="342">
        <v>22.7</v>
      </c>
      <c r="T34" s="342">
        <v>13.5706914344685</v>
      </c>
      <c r="U34" s="342">
        <v>25.664677156809599</v>
      </c>
      <c r="V34" s="342">
        <v>14.215952251763399</v>
      </c>
      <c r="W34" s="342">
        <v>16.1733615221987</v>
      </c>
      <c r="X34" s="342">
        <v>15.5768208399787</v>
      </c>
      <c r="Y34" s="342">
        <v>6.6666666666666696</v>
      </c>
      <c r="Z34" s="342">
        <v>-15.9744408945687</v>
      </c>
      <c r="AA34" s="342">
        <v>-5.0585729499467504</v>
      </c>
      <c r="AB34" s="342">
        <v>-6.5359477124182996</v>
      </c>
      <c r="AC34" s="342">
        <v>2.9787234042553199</v>
      </c>
      <c r="AD34" s="342">
        <v>1.6469377251672701</v>
      </c>
      <c r="AE34" s="342">
        <v>5.2740434332988597</v>
      </c>
      <c r="AF34" s="342">
        <v>3.4553893759669898</v>
      </c>
      <c r="AG34" s="342">
        <v>8.8888888888888893</v>
      </c>
      <c r="AH34" s="342">
        <v>-1.54878678368611</v>
      </c>
      <c r="AI34" s="342">
        <v>-6.4129301355578798</v>
      </c>
      <c r="AJ34" s="342">
        <v>9.1469681397738896</v>
      </c>
      <c r="AK34" s="342">
        <v>5.5458260361938203</v>
      </c>
      <c r="AL34" s="342">
        <v>-0.18192844147968401</v>
      </c>
      <c r="AM34" s="342">
        <v>1.22377622377622</v>
      </c>
      <c r="AN34" s="342">
        <v>-6.2536873156342203</v>
      </c>
      <c r="AO34" s="342">
        <v>-3.1062124248497001</v>
      </c>
      <c r="AP34" s="342">
        <v>-3.5928143712574898</v>
      </c>
      <c r="AQ34" s="342">
        <v>-5.4518664047151297</v>
      </c>
      <c r="AR34" s="342">
        <v>-5.4668601838413098</v>
      </c>
    </row>
    <row r="35" spans="1:44" ht="14">
      <c r="A35" s="259" t="s">
        <v>240</v>
      </c>
      <c r="B35" s="342">
        <v>-28.7</v>
      </c>
      <c r="C35" s="347">
        <v>-23.7</v>
      </c>
      <c r="D35" s="347">
        <v>23.6</v>
      </c>
      <c r="E35" s="342">
        <v>-20.2</v>
      </c>
      <c r="F35" s="342">
        <v>-9.6999999999999993</v>
      </c>
      <c r="G35" s="342">
        <v>2.4</v>
      </c>
      <c r="H35" s="342">
        <v>14.9</v>
      </c>
      <c r="I35" s="342">
        <v>7.7</v>
      </c>
      <c r="J35" s="342">
        <v>13.7</v>
      </c>
      <c r="K35" s="342">
        <v>10.9</v>
      </c>
      <c r="L35" s="342">
        <v>-3.2</v>
      </c>
      <c r="M35" s="342">
        <v>-3.5</v>
      </c>
      <c r="N35" s="342">
        <v>-11.2</v>
      </c>
      <c r="O35" s="342">
        <v>-10.4</v>
      </c>
      <c r="P35" s="342">
        <v>-16.3</v>
      </c>
      <c r="Q35" s="342">
        <v>-4.8</v>
      </c>
      <c r="R35" s="342">
        <v>-11.4</v>
      </c>
      <c r="S35" s="342">
        <v>-5</v>
      </c>
      <c r="T35" s="342">
        <v>-10.7843137254902</v>
      </c>
      <c r="U35" s="342">
        <v>-5.4801953336950602</v>
      </c>
      <c r="V35" s="342">
        <v>1.19370591427021</v>
      </c>
      <c r="W35" s="342">
        <v>-2.80126849894291</v>
      </c>
      <c r="X35" s="342">
        <v>1.7543859649122799</v>
      </c>
      <c r="Y35" s="342">
        <v>-13.439153439153401</v>
      </c>
      <c r="Z35" s="342">
        <v>7.4014909478168196</v>
      </c>
      <c r="AA35" s="342">
        <v>12.4068157614483</v>
      </c>
      <c r="AB35" s="342">
        <v>10.8932461873638</v>
      </c>
      <c r="AC35" s="342">
        <v>-1.7021276595744701</v>
      </c>
      <c r="AD35" s="342">
        <v>2.7792074112197702</v>
      </c>
      <c r="AE35" s="342">
        <v>-5.2223371251292603</v>
      </c>
      <c r="AF35" s="342">
        <v>-2.2176379577101701</v>
      </c>
      <c r="AG35" s="342">
        <v>-8.1653746770025801</v>
      </c>
      <c r="AH35" s="342">
        <v>7.5374290139390796</v>
      </c>
      <c r="AI35" s="342">
        <v>7.0385818561000999</v>
      </c>
      <c r="AJ35" s="342">
        <v>14.0568475452196</v>
      </c>
      <c r="AK35" s="342">
        <v>11.052322163433301</v>
      </c>
      <c r="AL35" s="342">
        <v>1.15501519756839</v>
      </c>
      <c r="AM35" s="342">
        <v>5.1086318261890797</v>
      </c>
      <c r="AN35" s="342">
        <v>19.332566168009201</v>
      </c>
      <c r="AO35" s="342">
        <v>3.2064128256513</v>
      </c>
      <c r="AP35" s="342">
        <v>-4.0918163672654702</v>
      </c>
      <c r="AQ35" s="342">
        <v>0.73782587309394598</v>
      </c>
      <c r="AR35" s="342">
        <v>4.8426150121066797E-2</v>
      </c>
    </row>
    <row r="36" spans="1:44" ht="14">
      <c r="A36" s="259" t="s">
        <v>241</v>
      </c>
      <c r="B36" s="342">
        <v>40.766666666666701</v>
      </c>
      <c r="C36" s="347">
        <v>45.983333333333299</v>
      </c>
      <c r="D36" s="347">
        <v>46.174999999999997</v>
      </c>
      <c r="E36" s="342">
        <v>42.108333333333299</v>
      </c>
      <c r="F36" s="342">
        <v>39.9166666666667</v>
      </c>
      <c r="G36" s="342">
        <v>34.725000000000001</v>
      </c>
      <c r="H36" s="342">
        <v>38.841666666666697</v>
      </c>
      <c r="I36" s="342">
        <v>36.424999999999997</v>
      </c>
      <c r="J36" s="342">
        <v>33.35</v>
      </c>
      <c r="K36" s="342">
        <v>36.266666666666701</v>
      </c>
      <c r="L36" s="342">
        <v>44.725000000000001</v>
      </c>
      <c r="M36" s="342">
        <v>45.033333333333303</v>
      </c>
      <c r="N36" s="342">
        <v>45.683333333333302</v>
      </c>
      <c r="O36" s="342">
        <v>47.816666666666698</v>
      </c>
      <c r="P36" s="342">
        <v>47.6</v>
      </c>
      <c r="Q36" s="342">
        <v>44.091666666666697</v>
      </c>
      <c r="R36" s="342">
        <v>45.133333333333297</v>
      </c>
      <c r="S36" s="342">
        <v>42.358333333333299</v>
      </c>
      <c r="T36" s="342">
        <v>39.770302848971198</v>
      </c>
      <c r="U36" s="342">
        <v>43.430097714141503</v>
      </c>
      <c r="V36" s="342">
        <v>38.934586149154498</v>
      </c>
      <c r="W36" s="342">
        <v>37.496786593594202</v>
      </c>
      <c r="X36" s="342">
        <v>36.143374040816902</v>
      </c>
      <c r="Y36" s="342">
        <v>27.7176949371995</v>
      </c>
      <c r="Z36" s="342">
        <v>13.9578628277829</v>
      </c>
      <c r="AA36" s="342">
        <v>12.385721462431199</v>
      </c>
      <c r="AB36" s="342">
        <v>10.3945517266827</v>
      </c>
      <c r="AC36" s="342">
        <v>20.178195815385301</v>
      </c>
      <c r="AD36" s="342">
        <v>16.3050311801289</v>
      </c>
      <c r="AE36" s="342">
        <v>18.092759451340701</v>
      </c>
      <c r="AF36" s="342">
        <v>21.743944162949301</v>
      </c>
      <c r="AG36" s="342">
        <v>26.256401415775201</v>
      </c>
      <c r="AH36" s="342">
        <v>18.2574577457587</v>
      </c>
      <c r="AI36" s="342">
        <v>15.9045117956812</v>
      </c>
      <c r="AJ36" s="342">
        <v>2.5192802056555301</v>
      </c>
      <c r="AK36" s="342">
        <v>5.8309037900874596</v>
      </c>
      <c r="AL36" s="342">
        <v>0.42296072507552701</v>
      </c>
      <c r="AM36" s="342">
        <v>2.71676300578034</v>
      </c>
      <c r="AN36" s="342">
        <v>0.28636884306987298</v>
      </c>
      <c r="AO36" s="342">
        <v>10.4131339602281</v>
      </c>
      <c r="AP36" s="342">
        <v>13.519115614924001</v>
      </c>
      <c r="AQ36" s="342">
        <v>21.059392473930799</v>
      </c>
      <c r="AR36" s="342">
        <v>16.884373488147101</v>
      </c>
    </row>
    <row r="37" spans="1:44" ht="14">
      <c r="A37" s="353" t="s">
        <v>242</v>
      </c>
      <c r="B37" s="354"/>
      <c r="C37" s="354"/>
      <c r="D37" s="354"/>
      <c r="E37" s="354"/>
      <c r="F37" s="354"/>
      <c r="G37" s="354"/>
      <c r="H37" s="354"/>
      <c r="I37" s="354"/>
      <c r="J37" s="354"/>
      <c r="K37" s="354"/>
      <c r="L37" s="354"/>
      <c r="M37" s="354"/>
      <c r="N37" s="354"/>
      <c r="O37" s="354"/>
      <c r="P37" s="354"/>
      <c r="Q37" s="354"/>
      <c r="R37" s="354"/>
      <c r="S37" s="354"/>
      <c r="T37" s="354"/>
      <c r="U37" s="354"/>
      <c r="V37" s="354"/>
      <c r="W37" s="354"/>
      <c r="X37" s="354"/>
      <c r="Y37" s="354"/>
      <c r="Z37" s="354"/>
      <c r="AA37" s="354"/>
      <c r="AB37" s="354"/>
      <c r="AC37" s="354"/>
      <c r="AD37" s="354"/>
      <c r="AE37" s="354"/>
      <c r="AF37" s="354"/>
      <c r="AG37" s="354"/>
      <c r="AH37" s="354"/>
      <c r="AI37" s="354"/>
      <c r="AJ37" s="354"/>
      <c r="AK37" s="354"/>
      <c r="AL37" s="354"/>
      <c r="AM37" s="354"/>
      <c r="AN37" s="354"/>
      <c r="AO37" s="354"/>
      <c r="AP37" s="354"/>
      <c r="AQ37" s="354"/>
      <c r="AR37" s="354"/>
    </row>
    <row r="38" spans="1:44" ht="14">
      <c r="A38" s="267" t="s">
        <v>238</v>
      </c>
      <c r="B38" s="341">
        <v>47</v>
      </c>
      <c r="C38" s="346">
        <v>36.6</v>
      </c>
      <c r="D38" s="346">
        <v>39.65</v>
      </c>
      <c r="E38" s="342">
        <v>35.6</v>
      </c>
      <c r="F38" s="342">
        <v>34.5</v>
      </c>
      <c r="G38" s="341">
        <v>32.5</v>
      </c>
      <c r="H38" s="341">
        <v>27.25</v>
      </c>
      <c r="I38" s="342">
        <v>20.149999999999999</v>
      </c>
      <c r="J38" s="342">
        <v>14.3</v>
      </c>
      <c r="K38" s="341">
        <v>16.55</v>
      </c>
      <c r="L38" s="341">
        <v>29.6</v>
      </c>
      <c r="M38" s="342">
        <v>21.1</v>
      </c>
      <c r="N38" s="342">
        <v>30</v>
      </c>
      <c r="O38" s="341">
        <v>34.65</v>
      </c>
      <c r="P38" s="341">
        <v>33.799999999999997</v>
      </c>
      <c r="Q38" s="342">
        <v>35.15</v>
      </c>
      <c r="R38" s="342">
        <v>39.35</v>
      </c>
      <c r="S38" s="341">
        <v>35.65</v>
      </c>
      <c r="T38" s="341">
        <v>34.313725490196099</v>
      </c>
      <c r="U38" s="342">
        <v>33.261105092091</v>
      </c>
      <c r="V38" s="342">
        <v>32.148670645686401</v>
      </c>
      <c r="W38" s="341">
        <v>33.456464379947199</v>
      </c>
      <c r="X38" s="341">
        <v>24.547872340425499</v>
      </c>
      <c r="Y38" s="342">
        <v>20.522979397781299</v>
      </c>
      <c r="Z38" s="342">
        <v>14.111405835543801</v>
      </c>
      <c r="AA38" s="341">
        <v>12.519936204146701</v>
      </c>
      <c r="AB38" s="341">
        <v>11.334056399132299</v>
      </c>
      <c r="AC38" s="342">
        <v>10.0159404888417</v>
      </c>
      <c r="AD38" s="342">
        <v>17.129629629629601</v>
      </c>
      <c r="AE38" s="341">
        <v>20.5366357069143</v>
      </c>
      <c r="AF38" s="341">
        <v>18.083462132921198</v>
      </c>
      <c r="AG38" s="342">
        <v>21.325796505652601</v>
      </c>
      <c r="AH38" s="342">
        <v>19.084362139917701</v>
      </c>
      <c r="AI38" s="341">
        <v>19.246753246753201</v>
      </c>
      <c r="AJ38" s="341">
        <v>24.2424242424242</v>
      </c>
      <c r="AK38" s="342">
        <v>26.622247972189999</v>
      </c>
      <c r="AL38" s="342">
        <v>23.297166968052998</v>
      </c>
      <c r="AM38" s="341">
        <v>24.9705188679245</v>
      </c>
      <c r="AN38" s="341">
        <v>29.3</v>
      </c>
      <c r="AO38" s="342">
        <v>13.076152304609201</v>
      </c>
      <c r="AP38" s="342">
        <v>16.616766467065901</v>
      </c>
      <c r="AQ38" s="341">
        <v>21.832023575638502</v>
      </c>
      <c r="AR38" s="341">
        <v>21.044992743106</v>
      </c>
    </row>
    <row r="39" spans="1:44" ht="14">
      <c r="A39" s="267" t="s">
        <v>239</v>
      </c>
      <c r="B39" s="342">
        <v>22.6</v>
      </c>
      <c r="C39" s="346">
        <v>13.9</v>
      </c>
      <c r="D39" s="352">
        <v>-23.5</v>
      </c>
      <c r="E39" s="342">
        <v>25.2</v>
      </c>
      <c r="F39" s="342">
        <v>21.9</v>
      </c>
      <c r="G39" s="342">
        <v>6.5</v>
      </c>
      <c r="H39" s="342">
        <v>1.2</v>
      </c>
      <c r="I39" s="342">
        <v>3.9</v>
      </c>
      <c r="J39" s="342">
        <v>-5.8</v>
      </c>
      <c r="K39" s="342">
        <v>2.6</v>
      </c>
      <c r="L39" s="342">
        <v>10.4</v>
      </c>
      <c r="M39" s="342">
        <v>16</v>
      </c>
      <c r="N39" s="342">
        <v>19.8</v>
      </c>
      <c r="O39" s="342">
        <v>24</v>
      </c>
      <c r="P39" s="342">
        <v>25.1</v>
      </c>
      <c r="Q39" s="342">
        <v>24.9</v>
      </c>
      <c r="R39" s="342">
        <v>24.4</v>
      </c>
      <c r="S39" s="342">
        <v>22.7</v>
      </c>
      <c r="T39" s="342">
        <v>13.5706914344685</v>
      </c>
      <c r="U39" s="342">
        <v>25.664677156809599</v>
      </c>
      <c r="V39" s="342">
        <v>14.215952251763399</v>
      </c>
      <c r="W39" s="342">
        <v>16.1733615221987</v>
      </c>
      <c r="X39" s="342">
        <v>15.5768208399787</v>
      </c>
      <c r="Y39" s="342">
        <v>6.6666666666666696</v>
      </c>
      <c r="Z39" s="342">
        <v>-15.9744408945687</v>
      </c>
      <c r="AA39" s="342">
        <v>-5.0585729499467504</v>
      </c>
      <c r="AB39" s="342">
        <v>-6.5359477124182996</v>
      </c>
      <c r="AC39" s="342">
        <v>2.9787234042553199</v>
      </c>
      <c r="AD39" s="342">
        <v>1.6469377251672701</v>
      </c>
      <c r="AE39" s="342">
        <v>5.2740434332988597</v>
      </c>
      <c r="AF39" s="342">
        <v>3.4553893759669898</v>
      </c>
      <c r="AG39" s="342">
        <v>8.8888888888888893</v>
      </c>
      <c r="AH39" s="342">
        <v>-1.54878678368611</v>
      </c>
      <c r="AI39" s="342">
        <v>-6.4129301355578798</v>
      </c>
      <c r="AJ39" s="342">
        <v>3.65979381443299</v>
      </c>
      <c r="AK39" s="342">
        <v>1.9320843091334901</v>
      </c>
      <c r="AL39" s="342">
        <v>-1.2187690432663001</v>
      </c>
      <c r="AM39" s="342">
        <v>-2.6331187829139799</v>
      </c>
      <c r="AN39" s="342">
        <v>4.9960967993754899</v>
      </c>
      <c r="AO39" s="342">
        <v>-6.1623246492985997</v>
      </c>
      <c r="AP39" s="342">
        <v>-6.0379241516966102</v>
      </c>
      <c r="AQ39" s="342">
        <v>-6.1886051080550102</v>
      </c>
      <c r="AR39" s="342">
        <v>-6.2893081761006302</v>
      </c>
    </row>
    <row r="40" spans="1:44" ht="14">
      <c r="A40" s="267" t="s">
        <v>240</v>
      </c>
      <c r="B40" s="342">
        <v>-28.7</v>
      </c>
      <c r="C40" s="346">
        <v>-23.7</v>
      </c>
      <c r="D40" s="346">
        <v>23.6</v>
      </c>
      <c r="E40" s="342">
        <v>-20.2</v>
      </c>
      <c r="F40" s="342">
        <v>-9.6999999999999993</v>
      </c>
      <c r="G40" s="342">
        <v>2.4</v>
      </c>
      <c r="H40" s="342">
        <v>14.9</v>
      </c>
      <c r="I40" s="342">
        <v>7.7</v>
      </c>
      <c r="J40" s="342">
        <v>13.7</v>
      </c>
      <c r="K40" s="342">
        <v>10.9</v>
      </c>
      <c r="L40" s="342">
        <v>-3.2</v>
      </c>
      <c r="M40" s="342">
        <v>-3.5</v>
      </c>
      <c r="N40" s="342">
        <v>-11.2</v>
      </c>
      <c r="O40" s="342">
        <v>-10.4</v>
      </c>
      <c r="P40" s="342">
        <v>-16.3</v>
      </c>
      <c r="Q40" s="342">
        <v>-4.8</v>
      </c>
      <c r="R40" s="342">
        <v>-11.4</v>
      </c>
      <c r="S40" s="342">
        <v>-5</v>
      </c>
      <c r="T40" s="342">
        <v>-10.7843137254902</v>
      </c>
      <c r="U40" s="342">
        <v>-5.4801953336950602</v>
      </c>
      <c r="V40" s="342">
        <v>1.19370591427021</v>
      </c>
      <c r="W40" s="342">
        <v>-2.80126849894291</v>
      </c>
      <c r="X40" s="342">
        <v>1.7543859649122799</v>
      </c>
      <c r="Y40" s="342">
        <v>-13.439153439153401</v>
      </c>
      <c r="Z40" s="342">
        <v>7.4014909478168196</v>
      </c>
      <c r="AA40" s="342">
        <v>12.4068157614483</v>
      </c>
      <c r="AB40" s="342">
        <v>10.8932461873638</v>
      </c>
      <c r="AC40" s="342">
        <v>-1.7021276595744701</v>
      </c>
      <c r="AD40" s="342">
        <v>2.7792074112197702</v>
      </c>
      <c r="AE40" s="342">
        <v>-5.2223371251292603</v>
      </c>
      <c r="AF40" s="342">
        <v>-2.2176379577101701</v>
      </c>
      <c r="AG40" s="342">
        <v>-8.1653746770025801</v>
      </c>
      <c r="AH40" s="342">
        <v>7.5374290139390796</v>
      </c>
      <c r="AI40" s="342">
        <v>7.0385818561000999</v>
      </c>
      <c r="AJ40" s="342">
        <v>30.947476828012402</v>
      </c>
      <c r="AK40" s="342">
        <v>24.107665301345801</v>
      </c>
      <c r="AL40" s="342">
        <v>14.987864077669901</v>
      </c>
      <c r="AM40" s="342">
        <v>16.394399066511099</v>
      </c>
      <c r="AN40" s="342">
        <v>6.5789473684210504</v>
      </c>
      <c r="AO40" s="342">
        <v>20.691382765531099</v>
      </c>
      <c r="AP40" s="342">
        <v>11.9261477045908</v>
      </c>
      <c r="AQ40" s="342">
        <v>13.948919449901799</v>
      </c>
      <c r="AR40" s="342">
        <v>16.545718432510899</v>
      </c>
    </row>
    <row r="41" spans="1:44" ht="14.25" customHeight="1">
      <c r="A41" s="267" t="s">
        <v>241</v>
      </c>
      <c r="B41" s="342">
        <v>27.5555555555556</v>
      </c>
      <c r="C41" s="346">
        <v>31.688888888888901</v>
      </c>
      <c r="D41" s="346">
        <v>32.5</v>
      </c>
      <c r="E41" s="342">
        <v>27.8333333333333</v>
      </c>
      <c r="F41" s="342">
        <v>26.266666666666701</v>
      </c>
      <c r="G41" s="342">
        <v>23.211111111111101</v>
      </c>
      <c r="H41" s="342">
        <v>26.077777777777801</v>
      </c>
      <c r="I41" s="342">
        <v>22.488888888888901</v>
      </c>
      <c r="J41" s="342">
        <v>22.755555555555599</v>
      </c>
      <c r="K41" s="342">
        <v>23.4</v>
      </c>
      <c r="L41" s="342">
        <v>28.566666666666698</v>
      </c>
      <c r="M41" s="342">
        <v>28.8</v>
      </c>
      <c r="N41" s="342">
        <v>29.0555555555556</v>
      </c>
      <c r="O41" s="342">
        <v>30.0555555555556</v>
      </c>
      <c r="P41" s="342">
        <v>30.064673253596801</v>
      </c>
      <c r="Q41" s="342">
        <v>27.0555555555556</v>
      </c>
      <c r="R41" s="342">
        <v>27.544444444444402</v>
      </c>
      <c r="S41" s="342">
        <v>26.314601870864699</v>
      </c>
      <c r="T41" s="342">
        <v>25.518615124230099</v>
      </c>
      <c r="U41" s="342">
        <v>26.629139952167499</v>
      </c>
      <c r="V41" s="342">
        <v>25.3391442570754</v>
      </c>
      <c r="W41" s="342">
        <v>23.975624547824498</v>
      </c>
      <c r="X41" s="342">
        <v>24.056556414872901</v>
      </c>
      <c r="Y41" s="342">
        <v>18.751572242780099</v>
      </c>
      <c r="Z41" s="342">
        <v>11.144198167554601</v>
      </c>
      <c r="AA41" s="342">
        <v>6.5991219440702604</v>
      </c>
      <c r="AB41" s="342">
        <v>5.56985004039276</v>
      </c>
      <c r="AC41" s="342">
        <v>7.6515534761809398</v>
      </c>
      <c r="AD41" s="342">
        <v>7.2334395498031299</v>
      </c>
      <c r="AE41" s="342">
        <v>8.1348014574685692</v>
      </c>
      <c r="AF41" s="342">
        <v>8.4347096760472802</v>
      </c>
      <c r="AG41" s="342">
        <v>9.4222151114389305</v>
      </c>
      <c r="AH41" s="342">
        <v>7.9665704087482903</v>
      </c>
      <c r="AI41" s="342">
        <v>8.3153552546075904</v>
      </c>
      <c r="AJ41" s="342">
        <v>19.7394624271463</v>
      </c>
      <c r="AK41" s="342">
        <v>16.189174937656698</v>
      </c>
      <c r="AL41" s="342">
        <v>13.2140905184679</v>
      </c>
      <c r="AM41" s="342">
        <v>16.687417133845301</v>
      </c>
      <c r="AN41" s="342">
        <v>13.2619906290372</v>
      </c>
      <c r="AO41" s="342" t="s">
        <v>243</v>
      </c>
      <c r="AP41" s="342">
        <v>19.307538768616599</v>
      </c>
      <c r="AQ41" s="342">
        <v>25.0415596191628</v>
      </c>
      <c r="AR41" s="342">
        <v>16.973689107216</v>
      </c>
    </row>
    <row r="42" spans="1:44" ht="14.25" customHeight="1">
      <c r="A42" s="269" t="s">
        <v>244</v>
      </c>
      <c r="B42" s="354"/>
      <c r="C42" s="354"/>
      <c r="D42" s="354"/>
      <c r="E42" s="354"/>
      <c r="F42" s="354"/>
      <c r="G42" s="354"/>
      <c r="H42" s="354"/>
      <c r="I42" s="354"/>
      <c r="J42" s="354"/>
      <c r="K42" s="354"/>
      <c r="L42" s="354"/>
      <c r="M42" s="354"/>
      <c r="N42" s="354"/>
      <c r="O42" s="354"/>
      <c r="P42" s="354"/>
      <c r="Q42" s="354"/>
      <c r="R42" s="354"/>
      <c r="S42" s="354"/>
      <c r="T42" s="354"/>
      <c r="U42" s="354"/>
      <c r="V42" s="354"/>
      <c r="W42" s="354"/>
      <c r="X42" s="354"/>
      <c r="Y42" s="354"/>
      <c r="Z42" s="354"/>
      <c r="AA42" s="354"/>
      <c r="AB42" s="354"/>
      <c r="AC42" s="354"/>
      <c r="AD42" s="354"/>
      <c r="AE42" s="354"/>
      <c r="AF42" s="354"/>
      <c r="AG42" s="354"/>
      <c r="AH42" s="354"/>
      <c r="AI42" s="354"/>
      <c r="AJ42" s="354"/>
      <c r="AK42" s="354"/>
      <c r="AL42" s="354"/>
      <c r="AM42" s="354"/>
      <c r="AN42" s="354"/>
      <c r="AO42" s="354"/>
      <c r="AP42" s="354"/>
      <c r="AQ42" s="354"/>
      <c r="AR42" s="354"/>
    </row>
    <row r="43" spans="1:44" ht="26.25" customHeight="1">
      <c r="A43" s="355" t="s">
        <v>245</v>
      </c>
      <c r="B43" s="342">
        <v>31.3</v>
      </c>
      <c r="C43" s="346">
        <v>58.5</v>
      </c>
      <c r="D43" s="346">
        <v>60.9</v>
      </c>
      <c r="E43" s="342">
        <v>61.2</v>
      </c>
      <c r="F43" s="342">
        <v>50.8</v>
      </c>
      <c r="G43" s="342">
        <v>24.6</v>
      </c>
      <c r="H43" s="342">
        <v>50</v>
      </c>
      <c r="I43" s="342">
        <v>49</v>
      </c>
      <c r="J43" s="342">
        <v>47.5</v>
      </c>
      <c r="K43" s="342">
        <v>55.6</v>
      </c>
      <c r="L43" s="342">
        <v>63.6</v>
      </c>
      <c r="M43" s="342">
        <v>59.1</v>
      </c>
      <c r="N43" s="342">
        <v>55.6</v>
      </c>
      <c r="O43" s="342">
        <v>52.1</v>
      </c>
      <c r="P43" s="342">
        <v>65.599999999999994</v>
      </c>
      <c r="Q43" s="342">
        <v>65</v>
      </c>
      <c r="R43" s="342">
        <v>61.4</v>
      </c>
      <c r="S43" s="342">
        <v>56.7</v>
      </c>
      <c r="T43" s="342">
        <v>54.310789881259701</v>
      </c>
      <c r="U43" s="342">
        <v>57.452574525745298</v>
      </c>
      <c r="V43" s="342">
        <v>53.691639522258399</v>
      </c>
      <c r="W43" s="342">
        <v>51.4511873350923</v>
      </c>
      <c r="X43" s="342">
        <v>45.236828100053202</v>
      </c>
      <c r="Y43" s="342">
        <v>41.565309360126903</v>
      </c>
      <c r="Z43" s="342">
        <v>22.889006903876801</v>
      </c>
      <c r="AA43" s="342">
        <v>19.978689397975501</v>
      </c>
      <c r="AB43" s="342">
        <v>17.589576547231299</v>
      </c>
      <c r="AC43" s="342">
        <v>33.102345415778302</v>
      </c>
      <c r="AD43" s="342">
        <v>27.071538857437002</v>
      </c>
      <c r="AE43" s="342">
        <v>24.35367114788</v>
      </c>
      <c r="AF43" s="342">
        <v>22.422680412371101</v>
      </c>
      <c r="AG43" s="342">
        <v>39.671120246659797</v>
      </c>
      <c r="AH43" s="342">
        <v>15.578406169665801</v>
      </c>
      <c r="AI43" s="342">
        <v>9.2611862643080194</v>
      </c>
      <c r="AJ43" s="342">
        <v>10.472279260780301</v>
      </c>
      <c r="AK43" s="342">
        <v>19.328703703703699</v>
      </c>
      <c r="AL43" s="342">
        <v>17.378232110643399</v>
      </c>
      <c r="AM43" s="342">
        <v>14.343786295005801</v>
      </c>
      <c r="AN43" s="342">
        <v>28.0480824270177</v>
      </c>
      <c r="AO43" s="342">
        <v>17.384769539078199</v>
      </c>
      <c r="AP43" s="342">
        <v>12.0259481037924</v>
      </c>
      <c r="AQ43" s="342">
        <v>25.294695481335999</v>
      </c>
      <c r="AR43" s="342">
        <v>30.769230769230798</v>
      </c>
    </row>
    <row r="44" spans="1:44" ht="14">
      <c r="A44" s="267" t="s">
        <v>246</v>
      </c>
      <c r="B44" s="342">
        <v>57.3</v>
      </c>
      <c r="C44" s="346">
        <v>52.5</v>
      </c>
      <c r="D44" s="346">
        <v>48.8</v>
      </c>
      <c r="E44" s="342">
        <v>50.8</v>
      </c>
      <c r="F44" s="342">
        <v>51.5</v>
      </c>
      <c r="G44" s="342">
        <v>49.8</v>
      </c>
      <c r="H44" s="342">
        <v>50.3</v>
      </c>
      <c r="I44" s="342">
        <v>40.200000000000003</v>
      </c>
      <c r="J44" s="342">
        <v>43</v>
      </c>
      <c r="K44" s="342">
        <v>42.9</v>
      </c>
      <c r="L44" s="342">
        <v>52.1</v>
      </c>
      <c r="M44" s="342">
        <v>52.1</v>
      </c>
      <c r="N44" s="342">
        <v>49.5</v>
      </c>
      <c r="O44" s="342">
        <v>56.3</v>
      </c>
      <c r="P44" s="342">
        <v>52.7</v>
      </c>
      <c r="Q44" s="342">
        <v>54.2</v>
      </c>
      <c r="R44" s="342">
        <v>53.1</v>
      </c>
      <c r="S44" s="342">
        <v>53.1</v>
      </c>
      <c r="T44" s="342">
        <v>47.237996902426403</v>
      </c>
      <c r="U44" s="342">
        <v>53.304442036836399</v>
      </c>
      <c r="V44" s="342">
        <v>46.663049376017398</v>
      </c>
      <c r="W44" s="342">
        <v>47.201689545934499</v>
      </c>
      <c r="X44" s="342">
        <v>43.297872340425499</v>
      </c>
      <c r="Y44" s="342">
        <v>34.072900158478603</v>
      </c>
      <c r="Z44" s="342">
        <v>20.063694267515899</v>
      </c>
      <c r="AA44" s="342">
        <v>26.716338477913801</v>
      </c>
      <c r="AB44" s="342">
        <v>24.484256243213899</v>
      </c>
      <c r="AC44" s="342">
        <v>33.972310969116101</v>
      </c>
      <c r="AD44" s="342">
        <v>28.4096757591354</v>
      </c>
      <c r="AE44" s="342">
        <v>36.016511867905102</v>
      </c>
      <c r="AF44" s="342">
        <v>36.616812790098002</v>
      </c>
      <c r="AG44" s="342">
        <v>40.6988694758479</v>
      </c>
      <c r="AH44" s="342">
        <v>34.0359897172237</v>
      </c>
      <c r="AI44" s="342">
        <v>32.796257796257798</v>
      </c>
      <c r="AJ44" s="342">
        <v>32.4435318275154</v>
      </c>
      <c r="AK44" s="342">
        <v>33.449074074074097</v>
      </c>
      <c r="AL44" s="342">
        <v>33.0727600721588</v>
      </c>
      <c r="AM44" s="342">
        <v>28.206616366802098</v>
      </c>
      <c r="AN44" s="342">
        <v>4.8165137614678901</v>
      </c>
      <c r="AO44" s="342">
        <v>26.102204408817599</v>
      </c>
      <c r="AP44" s="342">
        <v>28.443113772455099</v>
      </c>
      <c r="AQ44" s="342">
        <v>37.671905697446</v>
      </c>
      <c r="AR44" s="342">
        <v>27.334300919206601</v>
      </c>
    </row>
    <row r="45" spans="1:44" ht="32.25" customHeight="1">
      <c r="A45" s="267" t="s">
        <v>247</v>
      </c>
      <c r="B45" s="342">
        <v>44.4</v>
      </c>
      <c r="C45" s="346">
        <v>48.5</v>
      </c>
      <c r="D45" s="352">
        <v>47.7</v>
      </c>
      <c r="E45" s="342">
        <v>43.8</v>
      </c>
      <c r="F45" s="342">
        <v>50.6</v>
      </c>
      <c r="G45" s="342">
        <v>43</v>
      </c>
      <c r="H45" s="342">
        <v>43.5</v>
      </c>
      <c r="I45" s="342">
        <v>15.2</v>
      </c>
      <c r="J45" s="342">
        <v>38.6</v>
      </c>
      <c r="K45" s="342">
        <v>39.200000000000003</v>
      </c>
      <c r="L45" s="342">
        <v>47.9</v>
      </c>
      <c r="M45" s="342">
        <v>48.2</v>
      </c>
      <c r="N45" s="342">
        <v>47.8</v>
      </c>
      <c r="O45" s="342">
        <v>53.7</v>
      </c>
      <c r="P45" s="342">
        <v>49.2</v>
      </c>
      <c r="Q45" s="342">
        <v>45.4</v>
      </c>
      <c r="R45" s="342">
        <v>52.1</v>
      </c>
      <c r="S45" s="342">
        <v>48</v>
      </c>
      <c r="T45" s="342">
        <v>43.933918430562699</v>
      </c>
      <c r="U45" s="342">
        <v>49.214092140921402</v>
      </c>
      <c r="V45" s="342">
        <v>38.273615635179198</v>
      </c>
      <c r="W45" s="342">
        <v>41.899736147757302</v>
      </c>
      <c r="X45" s="342">
        <v>37.892496008515202</v>
      </c>
      <c r="Y45" s="342">
        <v>30.777366472765699</v>
      </c>
      <c r="Z45" s="342">
        <v>15.135422198619199</v>
      </c>
      <c r="AA45" s="342">
        <v>19.605753862546599</v>
      </c>
      <c r="AB45" s="342">
        <v>19.218241042345301</v>
      </c>
      <c r="AC45" s="342">
        <v>29.5842217484009</v>
      </c>
      <c r="AD45" s="342">
        <v>24.755532681420501</v>
      </c>
      <c r="AE45" s="342">
        <v>27.559462254395001</v>
      </c>
      <c r="AF45" s="342">
        <v>36.288659793814404</v>
      </c>
      <c r="AG45" s="342">
        <v>40.853031860226103</v>
      </c>
      <c r="AH45" s="342">
        <v>31.9794344473008</v>
      </c>
      <c r="AI45" s="342">
        <v>28.772112382934399</v>
      </c>
      <c r="AJ45" s="342">
        <v>24.897330595482501</v>
      </c>
      <c r="AK45" s="342">
        <v>28.157589803012701</v>
      </c>
      <c r="AL45" s="342">
        <v>29.1817087845969</v>
      </c>
      <c r="AM45" s="342">
        <v>26.829268292682901</v>
      </c>
      <c r="AN45" s="342">
        <v>5.67660550458716</v>
      </c>
      <c r="AO45" s="342">
        <v>-7.3146292585170301</v>
      </c>
      <c r="AP45" s="342">
        <v>1.84630738522954</v>
      </c>
      <c r="AQ45" s="342">
        <v>2.9960707269155198</v>
      </c>
      <c r="AR45" s="342">
        <v>-2.03193033381713</v>
      </c>
    </row>
    <row r="46" spans="1:44" ht="14">
      <c r="A46" s="268" t="s">
        <v>248</v>
      </c>
      <c r="B46" s="342">
        <v>30.7</v>
      </c>
      <c r="C46" s="346">
        <v>32.9</v>
      </c>
      <c r="D46" s="346">
        <v>28</v>
      </c>
      <c r="E46" s="342">
        <v>30.4</v>
      </c>
      <c r="F46" s="342">
        <v>32.200000000000003</v>
      </c>
      <c r="G46" s="342">
        <v>30.4</v>
      </c>
      <c r="H46" s="342">
        <v>32.9</v>
      </c>
      <c r="I46" s="342">
        <v>49.3</v>
      </c>
      <c r="J46" s="342">
        <v>27.6</v>
      </c>
      <c r="K46" s="342">
        <v>25.4</v>
      </c>
      <c r="L46" s="342">
        <v>32</v>
      </c>
      <c r="M46" s="342">
        <v>28.5</v>
      </c>
      <c r="N46" s="342">
        <v>33.200000000000003</v>
      </c>
      <c r="O46" s="342">
        <v>35.5</v>
      </c>
      <c r="P46" s="342">
        <v>32.1</v>
      </c>
      <c r="Q46" s="342">
        <v>30.2</v>
      </c>
      <c r="R46" s="342">
        <v>36.6</v>
      </c>
      <c r="S46" s="342">
        <v>34.6</v>
      </c>
      <c r="T46" s="342">
        <v>30.614352090862202</v>
      </c>
      <c r="U46" s="342">
        <v>32.611050920910102</v>
      </c>
      <c r="V46" s="342">
        <v>26.207270754205101</v>
      </c>
      <c r="W46" s="342">
        <v>25.448785638859601</v>
      </c>
      <c r="X46" s="342">
        <v>26.8085106382979</v>
      </c>
      <c r="Y46" s="342">
        <v>19.123085050184901</v>
      </c>
      <c r="Z46" s="342">
        <v>14.755838641188999</v>
      </c>
      <c r="AA46" s="342">
        <v>13.358169238956901</v>
      </c>
      <c r="AB46" s="342">
        <v>12.0521172638436</v>
      </c>
      <c r="AC46" s="342">
        <v>22.257720979765701</v>
      </c>
      <c r="AD46" s="342">
        <v>17.138445702521899</v>
      </c>
      <c r="AE46" s="342">
        <v>16.769865841073301</v>
      </c>
      <c r="AF46" s="342">
        <v>29.0355853532749</v>
      </c>
      <c r="AG46" s="342">
        <v>32.065775950667998</v>
      </c>
      <c r="AH46" s="342">
        <v>18.097686375321299</v>
      </c>
      <c r="AI46" s="342">
        <v>16.476091476091501</v>
      </c>
      <c r="AJ46" s="342">
        <v>2.5667351129363398</v>
      </c>
      <c r="AK46" s="342">
        <v>6.9565217391304301</v>
      </c>
      <c r="AL46" s="342">
        <v>8.57487922705314</v>
      </c>
      <c r="AM46" s="342">
        <v>14.3604651162791</v>
      </c>
      <c r="AN46" s="342">
        <v>8.02292263610315</v>
      </c>
      <c r="AO46" s="342">
        <v>25.701402805611199</v>
      </c>
      <c r="AP46" s="342">
        <v>29.890219560878201</v>
      </c>
      <c r="AQ46" s="342">
        <v>41.6502946954813</v>
      </c>
      <c r="AR46" s="342">
        <v>28.737300435413601</v>
      </c>
    </row>
    <row r="47" spans="1:44" s="211" customFormat="1" ht="14">
      <c r="A47" s="267" t="s">
        <v>249</v>
      </c>
      <c r="B47" s="342">
        <v>23.8</v>
      </c>
      <c r="C47" s="346">
        <v>23.3</v>
      </c>
      <c r="D47" s="346">
        <v>31.3</v>
      </c>
      <c r="E47" s="342">
        <v>30.3</v>
      </c>
      <c r="F47" s="342">
        <v>15.5</v>
      </c>
      <c r="G47" s="342">
        <v>21.9</v>
      </c>
      <c r="H47" s="342">
        <v>17.8</v>
      </c>
      <c r="I47" s="342">
        <v>55.8</v>
      </c>
      <c r="J47" s="342">
        <v>18.2</v>
      </c>
      <c r="K47" s="342">
        <v>21.7</v>
      </c>
      <c r="L47" s="342">
        <v>26.7</v>
      </c>
      <c r="M47" s="342">
        <v>26.7</v>
      </c>
      <c r="N47" s="342">
        <v>26.9</v>
      </c>
      <c r="O47" s="342">
        <v>31.6</v>
      </c>
      <c r="P47" s="342">
        <v>26.6</v>
      </c>
      <c r="Q47" s="342">
        <v>25.4</v>
      </c>
      <c r="R47" s="342">
        <v>23.4</v>
      </c>
      <c r="S47" s="342">
        <v>24.7</v>
      </c>
      <c r="T47" s="342">
        <v>20.702116675271</v>
      </c>
      <c r="U47" s="342">
        <v>26.829268292682901</v>
      </c>
      <c r="V47" s="342">
        <v>27.252985884907702</v>
      </c>
      <c r="W47" s="342">
        <v>22.110817941952501</v>
      </c>
      <c r="X47" s="342">
        <v>20.6492815327302</v>
      </c>
      <c r="Y47" s="342">
        <v>12.4272871496563</v>
      </c>
      <c r="Z47" s="342">
        <v>3.71747211895911</v>
      </c>
      <c r="AA47" s="342">
        <v>7.1923281832711803</v>
      </c>
      <c r="AB47" s="342">
        <v>-0.81433224755700495</v>
      </c>
      <c r="AC47" s="342">
        <v>15.6183368869936</v>
      </c>
      <c r="AD47" s="342">
        <v>10.1904271744725</v>
      </c>
      <c r="AE47" s="342">
        <v>18.045501551189201</v>
      </c>
      <c r="AF47" s="342">
        <v>21.494845360824701</v>
      </c>
      <c r="AG47" s="342">
        <v>32.8365878725591</v>
      </c>
      <c r="AH47" s="342">
        <v>21.1825192802057</v>
      </c>
      <c r="AI47" s="342">
        <v>18.938605619146699</v>
      </c>
      <c r="AJ47" s="342">
        <v>15.4083204930663</v>
      </c>
      <c r="AK47" s="342">
        <v>15.563298490127799</v>
      </c>
      <c r="AL47" s="342">
        <v>16.074653822998201</v>
      </c>
      <c r="AM47" s="342">
        <v>19.047619047619001</v>
      </c>
      <c r="AN47" s="342">
        <v>23.640526617057802</v>
      </c>
      <c r="AO47" s="342">
        <v>6.66332665330662</v>
      </c>
      <c r="AP47" s="342">
        <v>11.5768463073852</v>
      </c>
      <c r="AQ47" s="342">
        <v>4.0766208251473497</v>
      </c>
      <c r="AR47" s="342">
        <v>-2.2254475084663801</v>
      </c>
    </row>
    <row r="48" spans="1:44" ht="14.25" customHeight="1">
      <c r="A48" s="267" t="s">
        <v>250</v>
      </c>
      <c r="B48" s="342">
        <v>43.4</v>
      </c>
      <c r="C48" s="346">
        <v>40.700000000000003</v>
      </c>
      <c r="D48" s="346">
        <v>44.5</v>
      </c>
      <c r="E48" s="342">
        <v>36.5</v>
      </c>
      <c r="F48" s="342">
        <v>35.799999999999997</v>
      </c>
      <c r="G48" s="342">
        <v>35.5</v>
      </c>
      <c r="H48" s="342">
        <v>34.9</v>
      </c>
      <c r="I48" s="342">
        <v>49</v>
      </c>
      <c r="J48" s="342">
        <v>35.4</v>
      </c>
      <c r="K48" s="342">
        <v>42.1</v>
      </c>
      <c r="L48" s="342">
        <v>54</v>
      </c>
      <c r="M48" s="342">
        <v>56.8</v>
      </c>
      <c r="N48" s="342">
        <v>55.4</v>
      </c>
      <c r="O48" s="342">
        <v>57.2</v>
      </c>
      <c r="P48" s="342">
        <v>58.3</v>
      </c>
      <c r="Q48" s="342">
        <v>49.4</v>
      </c>
      <c r="R48" s="342">
        <v>53</v>
      </c>
      <c r="S48" s="342">
        <v>47.2</v>
      </c>
      <c r="T48" s="342">
        <v>42.849767681982399</v>
      </c>
      <c r="U48" s="342">
        <v>51.409978308025998</v>
      </c>
      <c r="V48" s="342">
        <v>41.802388707926198</v>
      </c>
      <c r="W48" s="342">
        <v>44.538258575197901</v>
      </c>
      <c r="X48" s="342">
        <v>42.978723404255298</v>
      </c>
      <c r="Y48" s="342">
        <v>34.706814580031697</v>
      </c>
      <c r="Z48" s="342">
        <v>12.5662778366914</v>
      </c>
      <c r="AA48" s="342">
        <v>14.3769968051118</v>
      </c>
      <c r="AB48" s="342">
        <v>19.414316702819999</v>
      </c>
      <c r="AC48" s="342">
        <v>42.438764643237498</v>
      </c>
      <c r="AD48" s="342">
        <v>31.893004115226301</v>
      </c>
      <c r="AE48" s="342">
        <v>25.503355704697999</v>
      </c>
      <c r="AF48" s="342">
        <v>35.979381443298998</v>
      </c>
      <c r="AG48" s="342">
        <v>39.485861182519301</v>
      </c>
      <c r="AH48" s="342">
        <v>29.063786008230501</v>
      </c>
      <c r="AI48" s="342">
        <v>26.0530421216849</v>
      </c>
      <c r="AJ48" s="342">
        <v>26.437371663244399</v>
      </c>
      <c r="AK48" s="342">
        <v>25.2032520325203</v>
      </c>
      <c r="AL48" s="342">
        <v>25.691937424789401</v>
      </c>
      <c r="AM48" s="342">
        <v>26.596980255516801</v>
      </c>
      <c r="AN48" s="342">
        <v>18.9142857142857</v>
      </c>
      <c r="AO48" s="342">
        <v>14.378757515030101</v>
      </c>
      <c r="AP48" s="342">
        <v>19.8602794411178</v>
      </c>
      <c r="AQ48" s="342">
        <v>22.249508840864401</v>
      </c>
      <c r="AR48" s="342">
        <v>16.884373488147101</v>
      </c>
    </row>
    <row r="49" spans="1:44" ht="14">
      <c r="A49" s="267" t="s">
        <v>251</v>
      </c>
      <c r="B49" s="342">
        <v>75.3</v>
      </c>
      <c r="C49" s="346">
        <v>73.099999999999994</v>
      </c>
      <c r="D49" s="346">
        <v>66.3</v>
      </c>
      <c r="E49" s="342">
        <v>67.400000000000006</v>
      </c>
      <c r="F49" s="342">
        <v>66.5</v>
      </c>
      <c r="G49" s="342">
        <v>64.3</v>
      </c>
      <c r="H49" s="342">
        <v>61.6</v>
      </c>
      <c r="I49" s="342">
        <v>37</v>
      </c>
      <c r="J49" s="342">
        <v>52.6</v>
      </c>
      <c r="K49" s="342">
        <v>59.1</v>
      </c>
      <c r="L49" s="342">
        <v>62.8</v>
      </c>
      <c r="M49" s="342">
        <v>65.2</v>
      </c>
      <c r="N49" s="342">
        <v>68.400000000000006</v>
      </c>
      <c r="O49" s="342">
        <v>67.8</v>
      </c>
      <c r="P49" s="342">
        <v>67.599999999999994</v>
      </c>
      <c r="Q49" s="342">
        <v>66.900000000000006</v>
      </c>
      <c r="R49" s="342">
        <v>66.400000000000006</v>
      </c>
      <c r="S49" s="342">
        <v>60.3</v>
      </c>
      <c r="T49" s="342">
        <v>62.8291171915333</v>
      </c>
      <c r="U49" s="342">
        <v>61.5176151761518</v>
      </c>
      <c r="V49" s="342">
        <v>60.586319218241002</v>
      </c>
      <c r="W49" s="342">
        <v>58.258575197889201</v>
      </c>
      <c r="X49" s="342">
        <v>53.805215540181003</v>
      </c>
      <c r="Y49" s="342">
        <v>47.540983606557397</v>
      </c>
      <c r="Z49" s="342">
        <v>29.899097185342502</v>
      </c>
      <c r="AA49" s="342">
        <v>32.658497602557297</v>
      </c>
      <c r="AB49" s="342">
        <v>28.773072747014101</v>
      </c>
      <c r="AC49" s="342">
        <v>39.605543710021301</v>
      </c>
      <c r="AD49" s="342">
        <v>38.1369016984045</v>
      </c>
      <c r="AE49" s="342">
        <v>39.968976215098301</v>
      </c>
      <c r="AF49" s="342">
        <v>45.721649484536101</v>
      </c>
      <c r="AG49" s="342">
        <v>47.327852004111001</v>
      </c>
      <c r="AH49" s="342">
        <v>39.691516709511603</v>
      </c>
      <c r="AI49" s="342">
        <v>31.685744016649299</v>
      </c>
      <c r="AJ49" s="342">
        <v>25.950668036999001</v>
      </c>
      <c r="AK49" s="342">
        <v>25.406976744186</v>
      </c>
      <c r="AL49" s="342">
        <v>22.831325301204799</v>
      </c>
      <c r="AM49" s="342">
        <v>21.963974433468898</v>
      </c>
      <c r="AN49" s="342">
        <v>31.1390955924442</v>
      </c>
      <c r="AO49" s="342">
        <v>11.122244488978</v>
      </c>
      <c r="AP49" s="342">
        <v>15.7185628742515</v>
      </c>
      <c r="AQ49" s="342">
        <v>11.8860510805501</v>
      </c>
      <c r="AR49" s="342">
        <v>4.2573778422834998</v>
      </c>
    </row>
    <row r="50" spans="1:44" ht="18" customHeight="1">
      <c r="A50" s="267" t="s">
        <v>252</v>
      </c>
      <c r="B50" s="342">
        <v>64.2</v>
      </c>
      <c r="C50" s="346">
        <v>64.099999999999994</v>
      </c>
      <c r="D50" s="346">
        <v>67.2</v>
      </c>
      <c r="E50" s="342">
        <v>58</v>
      </c>
      <c r="F50" s="342">
        <v>46.8</v>
      </c>
      <c r="G50" s="342">
        <v>37.799999999999997</v>
      </c>
      <c r="H50" s="342">
        <v>46.9</v>
      </c>
      <c r="I50" s="342">
        <v>21.2</v>
      </c>
      <c r="J50" s="342">
        <v>35.5</v>
      </c>
      <c r="K50" s="342">
        <v>41.3</v>
      </c>
      <c r="L50" s="342">
        <v>52.9</v>
      </c>
      <c r="M50" s="342">
        <v>59.5</v>
      </c>
      <c r="N50" s="342">
        <v>59.7</v>
      </c>
      <c r="O50" s="342">
        <v>58.8</v>
      </c>
      <c r="P50" s="342">
        <v>65.5</v>
      </c>
      <c r="Q50" s="342">
        <v>54.1</v>
      </c>
      <c r="R50" s="342">
        <v>54.9</v>
      </c>
      <c r="S50" s="342">
        <v>48.5</v>
      </c>
      <c r="T50" s="342">
        <v>47.7026329375323</v>
      </c>
      <c r="U50" s="342">
        <v>46.370530877573103</v>
      </c>
      <c r="V50" s="342">
        <v>51.220835594139999</v>
      </c>
      <c r="W50" s="342">
        <v>43.083421330517403</v>
      </c>
      <c r="X50" s="342">
        <v>42.446808510638299</v>
      </c>
      <c r="Y50" s="342">
        <v>24.669836238774401</v>
      </c>
      <c r="Z50" s="342">
        <v>10.244161358811001</v>
      </c>
      <c r="AA50" s="342">
        <v>14.7418839808409</v>
      </c>
      <c r="AB50" s="342">
        <v>4.0173724212812196</v>
      </c>
      <c r="AC50" s="342">
        <v>25.559105431309899</v>
      </c>
      <c r="AD50" s="342">
        <v>18.0648481729285</v>
      </c>
      <c r="AE50" s="342">
        <v>28.895768833849299</v>
      </c>
      <c r="AF50" s="342">
        <v>33.367715317173797</v>
      </c>
      <c r="AG50" s="342">
        <v>42.1377183967112</v>
      </c>
      <c r="AH50" s="342">
        <v>29.460154241645199</v>
      </c>
      <c r="AI50" s="342">
        <v>26.871101871101899</v>
      </c>
      <c r="AJ50" s="342">
        <v>26.429675425038599</v>
      </c>
      <c r="AK50" s="342">
        <v>31.652173913043502</v>
      </c>
      <c r="AL50" s="342">
        <v>27.710843373494001</v>
      </c>
      <c r="AM50" s="342">
        <v>32.711370262390702</v>
      </c>
      <c r="AN50" s="342">
        <v>-3.8784744667097701</v>
      </c>
      <c r="AO50" s="342">
        <v>16.432865731462901</v>
      </c>
      <c r="AP50" s="342">
        <v>20.508982035928099</v>
      </c>
      <c r="AQ50" s="342">
        <v>29.3222003929273</v>
      </c>
      <c r="AR50" s="342">
        <v>16.255442670537001</v>
      </c>
    </row>
    <row r="51" spans="1:44" ht="14">
      <c r="A51" s="267" t="s">
        <v>253</v>
      </c>
      <c r="B51" s="342">
        <v>41.9</v>
      </c>
      <c r="C51" s="346">
        <v>48.6</v>
      </c>
      <c r="D51" s="346">
        <v>45.1</v>
      </c>
      <c r="E51" s="342">
        <v>30.8</v>
      </c>
      <c r="F51" s="342">
        <v>40.200000000000003</v>
      </c>
      <c r="G51" s="342">
        <v>37.299999999999997</v>
      </c>
      <c r="H51" s="342">
        <v>40</v>
      </c>
      <c r="I51" s="342">
        <v>34.6</v>
      </c>
      <c r="J51" s="342">
        <v>36.1</v>
      </c>
      <c r="K51" s="342">
        <v>36.9</v>
      </c>
      <c r="L51" s="342">
        <v>42.3</v>
      </c>
      <c r="M51" s="342">
        <v>36.1</v>
      </c>
      <c r="N51" s="342">
        <v>42.1</v>
      </c>
      <c r="O51" s="342">
        <v>48.9</v>
      </c>
      <c r="P51" s="342">
        <v>44.1</v>
      </c>
      <c r="Q51" s="342">
        <v>35.700000000000003</v>
      </c>
      <c r="R51" s="342">
        <v>37.5</v>
      </c>
      <c r="S51" s="342">
        <v>40.299999999999997</v>
      </c>
      <c r="T51" s="342">
        <v>38.306659783169799</v>
      </c>
      <c r="U51" s="342">
        <v>40.433604336043402</v>
      </c>
      <c r="V51" s="342">
        <v>32.7361563517915</v>
      </c>
      <c r="W51" s="342">
        <v>30.765171503957799</v>
      </c>
      <c r="X51" s="342">
        <v>36.934539648749301</v>
      </c>
      <c r="Y51" s="342">
        <v>27.340031729243801</v>
      </c>
      <c r="Z51" s="342">
        <v>15.2416356877323</v>
      </c>
      <c r="AA51" s="342">
        <v>0</v>
      </c>
      <c r="AB51" s="342">
        <v>0</v>
      </c>
      <c r="AC51" s="342">
        <v>0</v>
      </c>
      <c r="AD51" s="342">
        <v>0</v>
      </c>
      <c r="AE51" s="342">
        <v>0</v>
      </c>
      <c r="AF51" s="342">
        <v>0</v>
      </c>
      <c r="AG51" s="342">
        <v>0</v>
      </c>
      <c r="AH51" s="342">
        <v>0</v>
      </c>
      <c r="AI51" s="342">
        <v>0</v>
      </c>
      <c r="AJ51" s="342">
        <v>5.69815195071868</v>
      </c>
      <c r="AK51" s="342">
        <v>3.61094933022714</v>
      </c>
      <c r="AL51" s="342">
        <v>-4.0988547317661199</v>
      </c>
      <c r="AM51" s="342">
        <v>3.8976148923792899</v>
      </c>
      <c r="AN51" s="342">
        <v>16.123499142367098</v>
      </c>
      <c r="AO51" s="342">
        <v>19.038076152304601</v>
      </c>
      <c r="AP51" s="342">
        <v>21.157684630738501</v>
      </c>
      <c r="AQ51" s="342">
        <v>25.4420432220039</v>
      </c>
      <c r="AR51" s="342">
        <v>15.094339622641501</v>
      </c>
    </row>
    <row r="52" spans="1:44" ht="14">
      <c r="A52" s="267" t="s">
        <v>254</v>
      </c>
      <c r="B52" s="342">
        <v>46.3</v>
      </c>
      <c r="C52" s="346">
        <v>48.7</v>
      </c>
      <c r="D52" s="346">
        <v>54.5</v>
      </c>
      <c r="E52" s="342">
        <v>53.4</v>
      </c>
      <c r="F52" s="342">
        <v>40.700000000000003</v>
      </c>
      <c r="G52" s="342">
        <v>38.6</v>
      </c>
      <c r="H52" s="342">
        <v>39.299999999999997</v>
      </c>
      <c r="I52" s="342">
        <v>10.9</v>
      </c>
      <c r="J52" s="342">
        <v>38.799999999999997</v>
      </c>
      <c r="K52" s="342">
        <v>45.8</v>
      </c>
      <c r="L52" s="342">
        <v>50.2</v>
      </c>
      <c r="M52" s="342">
        <v>47.5</v>
      </c>
      <c r="N52" s="342">
        <v>47.8</v>
      </c>
      <c r="O52" s="342">
        <v>46.8</v>
      </c>
      <c r="P52" s="342">
        <v>47.8</v>
      </c>
      <c r="Q52" s="342">
        <v>44.1</v>
      </c>
      <c r="R52" s="342">
        <v>45.5</v>
      </c>
      <c r="S52" s="342">
        <v>45.6</v>
      </c>
      <c r="T52" s="342">
        <v>47.547754259163703</v>
      </c>
      <c r="U52" s="342">
        <v>48.320693391115903</v>
      </c>
      <c r="V52" s="342">
        <v>39.609332609875203</v>
      </c>
      <c r="W52" s="342">
        <v>38.5955649419219</v>
      </c>
      <c r="X52" s="342">
        <v>38.510638297872298</v>
      </c>
      <c r="Y52" s="342">
        <v>32.805071315372402</v>
      </c>
      <c r="Z52" s="342">
        <v>15.0212314225053</v>
      </c>
      <c r="AA52" s="342">
        <v>0</v>
      </c>
      <c r="AB52" s="342">
        <v>0</v>
      </c>
      <c r="AC52" s="342">
        <v>0</v>
      </c>
      <c r="AD52" s="342">
        <v>0</v>
      </c>
      <c r="AE52" s="342">
        <v>0</v>
      </c>
      <c r="AF52" s="342">
        <v>0</v>
      </c>
      <c r="AG52" s="342">
        <v>0</v>
      </c>
      <c r="AH52" s="342">
        <v>0</v>
      </c>
      <c r="AI52" s="342">
        <v>0</v>
      </c>
      <c r="AJ52" s="342">
        <v>0.668036998972248</v>
      </c>
      <c r="AK52" s="342">
        <v>3.3799533799533799</v>
      </c>
      <c r="AL52" s="342">
        <v>-3.2043530834340999</v>
      </c>
      <c r="AM52" s="342">
        <v>2.90360046457607</v>
      </c>
      <c r="AN52" s="342">
        <v>6.9301260022909501</v>
      </c>
      <c r="AO52" s="342">
        <v>14.2785571142285</v>
      </c>
      <c r="AP52" s="342">
        <v>17.664670658682599</v>
      </c>
      <c r="AQ52" s="342">
        <v>24.165029469548099</v>
      </c>
      <c r="AR52" s="342">
        <v>15.674891146589299</v>
      </c>
    </row>
    <row r="53" spans="1:44" ht="14">
      <c r="A53" s="267" t="s">
        <v>255</v>
      </c>
      <c r="B53" s="342">
        <v>22.4</v>
      </c>
      <c r="C53" s="346">
        <v>25</v>
      </c>
      <c r="D53" s="346">
        <v>30.2</v>
      </c>
      <c r="E53" s="342">
        <v>28.6</v>
      </c>
      <c r="F53" s="342">
        <v>21</v>
      </c>
      <c r="G53" s="342">
        <v>17.600000000000001</v>
      </c>
      <c r="H53" s="342">
        <v>23.9</v>
      </c>
      <c r="I53" s="342">
        <v>40.700000000000003</v>
      </c>
      <c r="J53" s="342">
        <v>12.7</v>
      </c>
      <c r="K53" s="342">
        <v>13.7</v>
      </c>
      <c r="L53" s="342">
        <v>29.7</v>
      </c>
      <c r="M53" s="342">
        <v>33.9</v>
      </c>
      <c r="N53" s="342">
        <v>33</v>
      </c>
      <c r="O53" s="342">
        <v>35.799999999999997</v>
      </c>
      <c r="P53" s="342">
        <v>33.9</v>
      </c>
      <c r="Q53" s="342">
        <v>31</v>
      </c>
      <c r="R53" s="342">
        <v>32.6</v>
      </c>
      <c r="S53" s="342">
        <v>23.9</v>
      </c>
      <c r="T53" s="342">
        <v>20.919421487603302</v>
      </c>
      <c r="U53" s="342">
        <v>25.257452574525701</v>
      </c>
      <c r="V53" s="342">
        <v>22.964169381107499</v>
      </c>
      <c r="W53" s="342">
        <v>24.0105540897098</v>
      </c>
      <c r="X53" s="342">
        <v>20.585106382978701</v>
      </c>
      <c r="Y53" s="342">
        <v>15.856236786469299</v>
      </c>
      <c r="Z53" s="342">
        <v>2.3872679045092799</v>
      </c>
      <c r="AA53" s="342">
        <v>0</v>
      </c>
      <c r="AB53" s="342">
        <v>0</v>
      </c>
      <c r="AC53" s="342">
        <v>0</v>
      </c>
      <c r="AD53" s="342">
        <v>0</v>
      </c>
      <c r="AE53" s="342">
        <v>0</v>
      </c>
      <c r="AF53" s="342">
        <v>0</v>
      </c>
      <c r="AG53" s="342">
        <v>0</v>
      </c>
      <c r="AH53" s="342">
        <v>0</v>
      </c>
      <c r="AI53" s="342">
        <v>0</v>
      </c>
      <c r="AJ53" s="342">
        <v>3.5934291581108799</v>
      </c>
      <c r="AK53" s="342">
        <v>9.7432905484247403</v>
      </c>
      <c r="AL53" s="342">
        <v>3.0248033877797802</v>
      </c>
      <c r="AM53" s="342">
        <v>12.6236183827807</v>
      </c>
      <c r="AN53" s="342">
        <v>9.8913664951400797</v>
      </c>
      <c r="AO53" s="342">
        <v>15.7314629258517</v>
      </c>
      <c r="AP53" s="342">
        <v>22.255489021956102</v>
      </c>
      <c r="AQ53" s="342">
        <v>31.434184675834999</v>
      </c>
      <c r="AR53" s="342">
        <v>18.867924528301899</v>
      </c>
    </row>
    <row r="54" spans="1:44" ht="14">
      <c r="A54" s="267" t="s">
        <v>256</v>
      </c>
      <c r="B54" s="342">
        <v>8.1999999999999993</v>
      </c>
      <c r="C54" s="346">
        <v>35.9</v>
      </c>
      <c r="D54" s="346">
        <v>29.6</v>
      </c>
      <c r="E54" s="342">
        <v>14.1</v>
      </c>
      <c r="F54" s="342">
        <v>27.4</v>
      </c>
      <c r="G54" s="342">
        <v>15.9</v>
      </c>
      <c r="H54" s="342">
        <v>25</v>
      </c>
      <c r="I54" s="342">
        <v>34.200000000000003</v>
      </c>
      <c r="J54" s="342">
        <v>14.2</v>
      </c>
      <c r="K54" s="342">
        <v>11.5</v>
      </c>
      <c r="L54" s="342">
        <v>22.5</v>
      </c>
      <c r="M54" s="342">
        <v>26.8</v>
      </c>
      <c r="N54" s="342">
        <v>28.8</v>
      </c>
      <c r="O54" s="342">
        <v>29.3</v>
      </c>
      <c r="P54" s="342">
        <v>27.8</v>
      </c>
      <c r="Q54" s="342">
        <v>27.7</v>
      </c>
      <c r="R54" s="342">
        <v>25.1</v>
      </c>
      <c r="S54" s="342">
        <v>25.4</v>
      </c>
      <c r="T54" s="342">
        <v>20.289106866288101</v>
      </c>
      <c r="U54" s="342">
        <v>28.4398699891658</v>
      </c>
      <c r="V54" s="342">
        <v>26.207270754205101</v>
      </c>
      <c r="W54" s="342">
        <v>22.597676874339999</v>
      </c>
      <c r="X54" s="342">
        <v>24.5744680851064</v>
      </c>
      <c r="Y54" s="342">
        <v>11.7274167987322</v>
      </c>
      <c r="Z54" s="342">
        <v>5.5732484076433098</v>
      </c>
      <c r="AA54" s="342">
        <v>0</v>
      </c>
      <c r="AB54" s="342">
        <v>0</v>
      </c>
      <c r="AC54" s="342">
        <v>0</v>
      </c>
      <c r="AD54" s="342">
        <v>0</v>
      </c>
      <c r="AE54" s="342">
        <v>0</v>
      </c>
      <c r="AF54" s="342">
        <v>0</v>
      </c>
      <c r="AG54" s="342">
        <v>0</v>
      </c>
      <c r="AH54" s="342">
        <v>0</v>
      </c>
      <c r="AI54" s="342">
        <v>0</v>
      </c>
      <c r="AJ54" s="342">
        <v>4.1581108829568798</v>
      </c>
      <c r="AK54" s="342">
        <v>9.6906012842965605</v>
      </c>
      <c r="AL54" s="342">
        <v>7.0048309178743997</v>
      </c>
      <c r="AM54" s="342">
        <v>15.371229698375901</v>
      </c>
      <c r="AN54" s="342">
        <v>14.7193585337915</v>
      </c>
      <c r="AO54" s="342">
        <v>20.891783567134301</v>
      </c>
      <c r="AP54" s="342">
        <v>22.604790419161699</v>
      </c>
      <c r="AQ54" s="342">
        <v>30.451866404715101</v>
      </c>
      <c r="AR54" s="342">
        <v>21.335268505079799</v>
      </c>
    </row>
    <row r="55" spans="1:44" ht="14">
      <c r="A55" s="267" t="s">
        <v>257</v>
      </c>
      <c r="B55" s="342"/>
      <c r="C55" s="346"/>
      <c r="D55" s="346"/>
      <c r="E55" s="342"/>
      <c r="F55" s="342"/>
      <c r="G55" s="342"/>
      <c r="H55" s="342"/>
      <c r="I55" s="342"/>
      <c r="J55" s="342"/>
      <c r="K55" s="342"/>
      <c r="L55" s="342"/>
      <c r="M55" s="342"/>
      <c r="N55" s="342"/>
      <c r="O55" s="342"/>
      <c r="P55" s="342"/>
      <c r="Q55" s="342"/>
      <c r="R55" s="342"/>
      <c r="S55" s="342"/>
      <c r="T55" s="342"/>
      <c r="U55" s="342"/>
      <c r="V55" s="342"/>
      <c r="W55" s="342"/>
      <c r="X55" s="342"/>
      <c r="Y55" s="342"/>
      <c r="Z55" s="342"/>
      <c r="AA55" s="342">
        <v>0</v>
      </c>
      <c r="AB55" s="342">
        <v>0</v>
      </c>
      <c r="AC55" s="342">
        <v>0</v>
      </c>
      <c r="AD55" s="342">
        <v>0</v>
      </c>
      <c r="AE55" s="342">
        <v>0</v>
      </c>
      <c r="AF55" s="342">
        <v>0</v>
      </c>
      <c r="AG55" s="342">
        <v>0</v>
      </c>
      <c r="AH55" s="342">
        <v>0</v>
      </c>
      <c r="AI55" s="342">
        <v>0</v>
      </c>
      <c r="AJ55" s="342">
        <v>-9.1936312275295293</v>
      </c>
      <c r="AK55" s="342">
        <v>-1.6831108531630901</v>
      </c>
      <c r="AL55" s="342">
        <v>-11.459589867309999</v>
      </c>
      <c r="AM55" s="342">
        <v>-1.9197207678882999</v>
      </c>
      <c r="AN55" s="342">
        <v>8.3619702176403194</v>
      </c>
      <c r="AO55" s="342">
        <v>26.302605210420801</v>
      </c>
      <c r="AP55" s="342">
        <v>27.4451097804391</v>
      </c>
      <c r="AQ55" s="342">
        <v>38.8998035363458</v>
      </c>
      <c r="AR55" s="342">
        <v>29.704886308659901</v>
      </c>
    </row>
    <row r="56" spans="1:44" ht="14">
      <c r="A56" s="269" t="s">
        <v>258</v>
      </c>
      <c r="B56" s="354"/>
      <c r="C56" s="354"/>
      <c r="D56" s="354"/>
      <c r="E56" s="354"/>
      <c r="F56" s="354"/>
      <c r="G56" s="354"/>
      <c r="H56" s="354"/>
      <c r="I56" s="354"/>
      <c r="J56" s="354"/>
      <c r="K56" s="354"/>
      <c r="L56" s="354"/>
      <c r="M56" s="354"/>
      <c r="N56" s="354"/>
      <c r="O56" s="354"/>
      <c r="P56" s="354"/>
      <c r="Q56" s="354"/>
      <c r="R56" s="354"/>
      <c r="S56" s="354"/>
      <c r="T56" s="354"/>
      <c r="U56" s="354"/>
      <c r="V56" s="354"/>
      <c r="W56" s="354"/>
      <c r="X56" s="354"/>
      <c r="Y56" s="354"/>
      <c r="Z56" s="354"/>
      <c r="AA56" s="354"/>
      <c r="AB56" s="354"/>
      <c r="AC56" s="354"/>
      <c r="AD56" s="354"/>
      <c r="AE56" s="354"/>
      <c r="AF56" s="354"/>
      <c r="AG56" s="354"/>
      <c r="AH56" s="354"/>
      <c r="AI56" s="354"/>
      <c r="AJ56" s="354"/>
      <c r="AK56" s="354"/>
      <c r="AL56" s="354"/>
      <c r="AM56" s="354"/>
      <c r="AN56" s="354"/>
      <c r="AO56" s="354"/>
      <c r="AP56" s="354"/>
      <c r="AQ56" s="354"/>
      <c r="AR56" s="354"/>
    </row>
    <row r="57" spans="1:44" ht="14">
      <c r="A57" s="234" t="s">
        <v>259</v>
      </c>
      <c r="B57" s="342">
        <v>8.1</v>
      </c>
      <c r="C57" s="346">
        <v>4.9000000000000004</v>
      </c>
      <c r="D57" s="352">
        <v>7.6</v>
      </c>
      <c r="E57" s="342">
        <v>8.8000000000000007</v>
      </c>
      <c r="F57" s="342">
        <v>5.9</v>
      </c>
      <c r="G57" s="341">
        <v>6.5</v>
      </c>
      <c r="H57" s="342">
        <v>6</v>
      </c>
      <c r="I57" s="342">
        <v>4.0999999999999996</v>
      </c>
      <c r="J57" s="342">
        <v>6.5</v>
      </c>
      <c r="K57" s="341">
        <v>4.5</v>
      </c>
      <c r="L57" s="342">
        <v>4.4000000000000004</v>
      </c>
      <c r="M57" s="342">
        <v>4.4000000000000004</v>
      </c>
      <c r="N57" s="342">
        <v>3.5</v>
      </c>
      <c r="O57" s="341">
        <v>3.3</v>
      </c>
      <c r="P57" s="342">
        <v>4.16016640665626</v>
      </c>
      <c r="Q57" s="342">
        <v>3.8</v>
      </c>
      <c r="R57" s="342">
        <v>5.9</v>
      </c>
      <c r="S57" s="341">
        <v>3.38809034907597</v>
      </c>
      <c r="T57" s="342">
        <v>4.7987616099071202</v>
      </c>
      <c r="U57" s="342">
        <v>4.3360433604336004</v>
      </c>
      <c r="V57" s="342">
        <v>4.3383947939262502</v>
      </c>
      <c r="W57" s="341">
        <v>4.6437994722955098</v>
      </c>
      <c r="X57" s="342">
        <v>4.0957446808510598</v>
      </c>
      <c r="Y57" s="342">
        <v>2.58848388800845</v>
      </c>
      <c r="Z57" s="342">
        <v>2.4403183023872699</v>
      </c>
      <c r="AA57" s="341">
        <v>2.6049973418394501</v>
      </c>
      <c r="AB57" s="342">
        <v>3.7418655097613902</v>
      </c>
      <c r="AC57" s="342">
        <v>2.1253985122210399</v>
      </c>
      <c r="AD57" s="342">
        <v>4.9897119341563796</v>
      </c>
      <c r="AE57" s="341">
        <v>3.0975735673722302</v>
      </c>
      <c r="AF57" s="342">
        <v>3.19587628865979</v>
      </c>
      <c r="AG57" s="342">
        <v>2.2691292875989402</v>
      </c>
      <c r="AH57" s="342">
        <v>3.03186022610483</v>
      </c>
      <c r="AI57" s="341">
        <v>2.8037383177570101</v>
      </c>
      <c r="AJ57" s="342">
        <v>2.2085259373395001</v>
      </c>
      <c r="AK57" s="342">
        <v>17.1676300578035</v>
      </c>
      <c r="AL57" s="342">
        <v>18.4606133493686</v>
      </c>
      <c r="AM57" s="341">
        <v>18.869013271783</v>
      </c>
      <c r="AN57" s="342">
        <v>6.6825775656324602</v>
      </c>
      <c r="AO57" s="342">
        <v>20.2905811623246</v>
      </c>
      <c r="AP57" s="342">
        <v>19.011976047904199</v>
      </c>
      <c r="AQ57" s="341">
        <v>19.253438113948899</v>
      </c>
      <c r="AR57" s="342">
        <v>19.738751814223502</v>
      </c>
    </row>
    <row r="58" spans="1:44" ht="14">
      <c r="A58" s="234" t="s">
        <v>260</v>
      </c>
      <c r="B58" s="342">
        <v>4</v>
      </c>
      <c r="C58" s="346">
        <v>4.5999999999999996</v>
      </c>
      <c r="D58" s="352">
        <v>3.9</v>
      </c>
      <c r="E58" s="342">
        <v>4.7</v>
      </c>
      <c r="F58" s="342">
        <v>4.7</v>
      </c>
      <c r="G58" s="342">
        <v>4.5999999999999996</v>
      </c>
      <c r="H58" s="342">
        <v>5.9</v>
      </c>
      <c r="I58" s="342">
        <v>2.7</v>
      </c>
      <c r="J58" s="342">
        <v>5.5</v>
      </c>
      <c r="K58" s="342">
        <v>7.6</v>
      </c>
      <c r="L58" s="342">
        <v>3.7</v>
      </c>
      <c r="M58" s="342">
        <v>3</v>
      </c>
      <c r="N58" s="342">
        <v>2.7</v>
      </c>
      <c r="O58" s="342">
        <v>2.7</v>
      </c>
      <c r="P58" s="342">
        <v>2.4440977639105501</v>
      </c>
      <c r="Q58" s="342">
        <v>3.2</v>
      </c>
      <c r="R58" s="342">
        <v>2.5</v>
      </c>
      <c r="S58" s="342">
        <v>3.3367556468172399</v>
      </c>
      <c r="T58" s="342">
        <v>4.3859649122807003</v>
      </c>
      <c r="U58" s="342">
        <v>3.6314363143631399</v>
      </c>
      <c r="V58" s="342">
        <v>3.09110629067245</v>
      </c>
      <c r="W58" s="342">
        <v>3.3245382585751999</v>
      </c>
      <c r="X58" s="342">
        <v>3.3510638297872299</v>
      </c>
      <c r="Y58" s="342">
        <v>3.6450079239302702</v>
      </c>
      <c r="Z58" s="342">
        <v>2.49336870026525</v>
      </c>
      <c r="AA58" s="342">
        <v>2.87081339712919</v>
      </c>
      <c r="AB58" s="342">
        <v>3.19956616052061</v>
      </c>
      <c r="AC58" s="342">
        <v>2.60361317747078</v>
      </c>
      <c r="AD58" s="342">
        <v>3.8580246913580201</v>
      </c>
      <c r="AE58" s="342">
        <v>2.73618998451213</v>
      </c>
      <c r="AF58" s="342">
        <v>3.0412371134020599</v>
      </c>
      <c r="AG58" s="342">
        <v>3.53562005277045</v>
      </c>
      <c r="AH58" s="342">
        <v>4.1109969167523097</v>
      </c>
      <c r="AI58" s="342">
        <v>5.8151609553478698</v>
      </c>
      <c r="AJ58" s="342">
        <v>2.3626091422701601</v>
      </c>
      <c r="AK58" s="342">
        <v>6.4161849710982697</v>
      </c>
      <c r="AL58" s="342">
        <v>7.1557426337943504</v>
      </c>
      <c r="AM58" s="342">
        <v>6.7512983266012698</v>
      </c>
      <c r="AN58" s="342">
        <v>16.2291169451074</v>
      </c>
      <c r="AO58" s="342">
        <v>5.6613226452905803</v>
      </c>
      <c r="AP58" s="342">
        <v>5.5389221556886197</v>
      </c>
      <c r="AQ58" s="342">
        <v>5.0098231827111999</v>
      </c>
      <c r="AR58" s="342">
        <v>4.8863086598935697</v>
      </c>
    </row>
    <row r="59" spans="1:44" ht="14.25" customHeight="1">
      <c r="A59" s="234" t="s">
        <v>261</v>
      </c>
      <c r="B59" s="342">
        <v>20.6</v>
      </c>
      <c r="C59" s="346">
        <v>17.2</v>
      </c>
      <c r="D59" s="352">
        <v>22.8</v>
      </c>
      <c r="E59" s="342">
        <v>22.9</v>
      </c>
      <c r="F59" s="342">
        <v>17.100000000000001</v>
      </c>
      <c r="G59" s="342">
        <v>17.399999999999999</v>
      </c>
      <c r="H59" s="342">
        <v>16.5</v>
      </c>
      <c r="I59" s="342">
        <v>21.4</v>
      </c>
      <c r="J59" s="342">
        <v>19.899999999999999</v>
      </c>
      <c r="K59" s="342">
        <v>19.8</v>
      </c>
      <c r="L59" s="342">
        <v>17.3</v>
      </c>
      <c r="M59" s="342">
        <v>15</v>
      </c>
      <c r="N59" s="342">
        <v>14.3</v>
      </c>
      <c r="O59" s="342">
        <v>14.2</v>
      </c>
      <c r="P59" s="342">
        <v>14.8725949037961</v>
      </c>
      <c r="Q59" s="342">
        <v>13.7</v>
      </c>
      <c r="R59" s="342">
        <v>15.3</v>
      </c>
      <c r="S59" s="342">
        <v>15.0924024640657</v>
      </c>
      <c r="T59" s="342">
        <v>17.4406604747162</v>
      </c>
      <c r="U59" s="342">
        <v>14.4173441734417</v>
      </c>
      <c r="V59" s="342">
        <v>17.570498915401298</v>
      </c>
      <c r="W59" s="342">
        <v>17.625329815303399</v>
      </c>
      <c r="X59" s="342">
        <v>14.893617021276601</v>
      </c>
      <c r="Y59" s="342">
        <v>19.387216059165301</v>
      </c>
      <c r="Z59" s="342">
        <v>16.604774535809</v>
      </c>
      <c r="AA59" s="342">
        <v>15.8426368952685</v>
      </c>
      <c r="AB59" s="342">
        <v>16.377440347071602</v>
      </c>
      <c r="AC59" s="342">
        <v>14.930924548352801</v>
      </c>
      <c r="AD59" s="342">
        <v>17.181069958847701</v>
      </c>
      <c r="AE59" s="342">
        <v>16.726897263809999</v>
      </c>
      <c r="AF59" s="342">
        <v>14.278350515463901</v>
      </c>
      <c r="AG59" s="342">
        <v>16.675461741424801</v>
      </c>
      <c r="AH59" s="342">
        <v>15.4676258992806</v>
      </c>
      <c r="AI59" s="342">
        <v>17.9646936656282</v>
      </c>
      <c r="AJ59" s="342">
        <v>15.562403697996899</v>
      </c>
      <c r="AK59" s="342">
        <v>23.757225433525999</v>
      </c>
      <c r="AL59" s="342">
        <v>24.8947684906795</v>
      </c>
      <c r="AM59" s="342">
        <v>26.832083092902501</v>
      </c>
      <c r="AN59" s="342">
        <v>29.1169451073986</v>
      </c>
      <c r="AO59" s="342">
        <v>26.9539078156313</v>
      </c>
      <c r="AP59" s="342">
        <v>26.596806387225499</v>
      </c>
      <c r="AQ59" s="342">
        <v>27.848722986247498</v>
      </c>
      <c r="AR59" s="342">
        <v>26.850507982583501</v>
      </c>
    </row>
    <row r="60" spans="1:44" ht="14">
      <c r="A60" s="234" t="s">
        <v>262</v>
      </c>
      <c r="B60" s="342">
        <v>32.299999999999997</v>
      </c>
      <c r="C60" s="346">
        <v>36.200000000000003</v>
      </c>
      <c r="D60" s="352">
        <v>31.6</v>
      </c>
      <c r="E60" s="342">
        <v>29.2</v>
      </c>
      <c r="F60" s="342">
        <v>32.6</v>
      </c>
      <c r="G60" s="342">
        <v>33.200000000000003</v>
      </c>
      <c r="H60" s="342">
        <v>31.2</v>
      </c>
      <c r="I60" s="342">
        <v>32.6</v>
      </c>
      <c r="J60" s="342">
        <v>35.6</v>
      </c>
      <c r="K60" s="342">
        <v>29.5</v>
      </c>
      <c r="L60" s="342">
        <v>34.1</v>
      </c>
      <c r="M60" s="342">
        <v>33</v>
      </c>
      <c r="N60" s="342">
        <v>29.6</v>
      </c>
      <c r="O60" s="342">
        <v>30.7</v>
      </c>
      <c r="P60" s="342">
        <v>30.005200208008301</v>
      </c>
      <c r="Q60" s="342">
        <v>30.2</v>
      </c>
      <c r="R60" s="342">
        <v>28.6</v>
      </c>
      <c r="S60" s="342">
        <v>31.3141683778234</v>
      </c>
      <c r="T60" s="342">
        <v>28.276573787409699</v>
      </c>
      <c r="U60" s="342">
        <v>28.455284552845502</v>
      </c>
      <c r="V60" s="342">
        <v>30.314533622559701</v>
      </c>
      <c r="W60" s="342">
        <v>31.1345646437995</v>
      </c>
      <c r="X60" s="342">
        <v>31.1170212765957</v>
      </c>
      <c r="Y60" s="342">
        <v>30.744849445324899</v>
      </c>
      <c r="Z60" s="342">
        <v>30.291777188328901</v>
      </c>
      <c r="AA60" s="342">
        <v>29.930887825624701</v>
      </c>
      <c r="AB60" s="342">
        <v>28.3622559652928</v>
      </c>
      <c r="AC60" s="342">
        <v>31.296493092454799</v>
      </c>
      <c r="AD60" s="342">
        <v>28.240740740740701</v>
      </c>
      <c r="AE60" s="342">
        <v>29.891584925141998</v>
      </c>
      <c r="AF60" s="342">
        <v>30.463917525773201</v>
      </c>
      <c r="AG60" s="342">
        <v>29.604221635883899</v>
      </c>
      <c r="AH60" s="342">
        <v>27.595066803699901</v>
      </c>
      <c r="AI60" s="342">
        <v>29.6988577362409</v>
      </c>
      <c r="AJ60" s="342">
        <v>25.3210066769389</v>
      </c>
      <c r="AK60" s="342">
        <v>16.647398843930599</v>
      </c>
      <c r="AL60" s="342">
        <v>14.8526758869513</v>
      </c>
      <c r="AM60" s="342">
        <v>14.8297749567224</v>
      </c>
      <c r="AN60" s="342">
        <v>22.911694510739899</v>
      </c>
      <c r="AO60" s="342">
        <v>10.3206412825651</v>
      </c>
      <c r="AP60" s="342">
        <v>9.6806387225548907</v>
      </c>
      <c r="AQ60" s="342">
        <v>11.7387033398821</v>
      </c>
      <c r="AR60" s="342">
        <v>10.6918238993711</v>
      </c>
    </row>
    <row r="61" spans="1:44" ht="14">
      <c r="A61" s="234" t="s">
        <v>263</v>
      </c>
      <c r="B61" s="342">
        <v>31.7</v>
      </c>
      <c r="C61" s="346">
        <v>34.700000000000003</v>
      </c>
      <c r="D61" s="352">
        <v>32.4</v>
      </c>
      <c r="E61" s="342">
        <v>31</v>
      </c>
      <c r="F61" s="342">
        <v>36.9</v>
      </c>
      <c r="G61" s="342">
        <v>34.4</v>
      </c>
      <c r="H61" s="342">
        <v>37.1</v>
      </c>
      <c r="I61" s="342">
        <v>36.299999999999997</v>
      </c>
      <c r="J61" s="342">
        <v>31</v>
      </c>
      <c r="K61" s="342">
        <v>35</v>
      </c>
      <c r="L61" s="342">
        <v>37.799999999999997</v>
      </c>
      <c r="M61" s="342">
        <v>39.799999999999997</v>
      </c>
      <c r="N61" s="342">
        <v>44.6</v>
      </c>
      <c r="O61" s="342">
        <v>44.8</v>
      </c>
      <c r="P61" s="342">
        <v>44.9817992719708</v>
      </c>
      <c r="Q61" s="342">
        <v>46.2</v>
      </c>
      <c r="R61" s="342">
        <v>43.3</v>
      </c>
      <c r="S61" s="342">
        <v>44.507186858316203</v>
      </c>
      <c r="T61" s="342">
        <v>41.073271413828699</v>
      </c>
      <c r="U61" s="342">
        <v>45.1490514905149</v>
      </c>
      <c r="V61" s="342">
        <v>41.540130151843798</v>
      </c>
      <c r="W61" s="342">
        <v>40.422163588390497</v>
      </c>
      <c r="X61" s="342">
        <v>42.712765957446798</v>
      </c>
      <c r="Y61" s="342">
        <v>40.993132593766497</v>
      </c>
      <c r="Z61" s="342">
        <v>45.941644562334197</v>
      </c>
      <c r="AA61" s="342">
        <v>46.092503987240796</v>
      </c>
      <c r="AB61" s="342">
        <v>45.878524945770103</v>
      </c>
      <c r="AC61" s="342">
        <v>47.608926673751299</v>
      </c>
      <c r="AD61" s="342">
        <v>43.0555555555556</v>
      </c>
      <c r="AE61" s="342">
        <v>45.431078988126004</v>
      </c>
      <c r="AF61" s="342">
        <v>46.752577319587601</v>
      </c>
      <c r="AG61" s="342">
        <v>45.1715039577836</v>
      </c>
      <c r="AH61" s="342">
        <v>47.276464542651603</v>
      </c>
      <c r="AI61" s="342">
        <v>41.796469366562803</v>
      </c>
      <c r="AJ61" s="342">
        <v>53.569594247560303</v>
      </c>
      <c r="AK61" s="342">
        <v>17.745664739884401</v>
      </c>
      <c r="AL61" s="342">
        <v>15.1533373421527</v>
      </c>
      <c r="AM61" s="342">
        <v>14.8297749567224</v>
      </c>
      <c r="AN61" s="342">
        <v>21.957040572792401</v>
      </c>
      <c r="AO61" s="342">
        <v>7.1142284569138301</v>
      </c>
      <c r="AP61" s="342">
        <v>8.6826347305389202</v>
      </c>
      <c r="AQ61" s="342">
        <v>7.2691552062868396</v>
      </c>
      <c r="AR61" s="342">
        <v>8.5631349782293196</v>
      </c>
    </row>
    <row r="62" spans="1:44" ht="14">
      <c r="A62" s="234" t="s">
        <v>264</v>
      </c>
      <c r="B62" s="342">
        <v>3.1</v>
      </c>
      <c r="C62" s="346">
        <v>2.2999999999999998</v>
      </c>
      <c r="D62" s="352">
        <v>1.5</v>
      </c>
      <c r="E62" s="342">
        <v>3.4</v>
      </c>
      <c r="F62" s="342">
        <v>2.7</v>
      </c>
      <c r="G62" s="342">
        <v>3.8</v>
      </c>
      <c r="H62" s="342">
        <v>3.3</v>
      </c>
      <c r="I62" s="342">
        <v>2.9</v>
      </c>
      <c r="J62" s="342">
        <v>1.3</v>
      </c>
      <c r="K62" s="342">
        <v>3.7</v>
      </c>
      <c r="L62" s="342">
        <v>2.7</v>
      </c>
      <c r="M62" s="342">
        <v>4.7</v>
      </c>
      <c r="N62" s="342">
        <v>5.3</v>
      </c>
      <c r="O62" s="342">
        <v>4.0999999999999996</v>
      </c>
      <c r="P62" s="342">
        <v>3.4321372854914198</v>
      </c>
      <c r="Q62" s="342">
        <v>2.8</v>
      </c>
      <c r="R62" s="342">
        <v>4.4000000000000004</v>
      </c>
      <c r="S62" s="342">
        <v>2.2073921971252499</v>
      </c>
      <c r="T62" s="342">
        <v>4.0247678018575899</v>
      </c>
      <c r="U62" s="342">
        <v>4.0108401084010801</v>
      </c>
      <c r="V62" s="342">
        <v>3.1453362255965298</v>
      </c>
      <c r="W62" s="342">
        <v>2.8496042216358801</v>
      </c>
      <c r="X62" s="342">
        <v>3.8297872340425498</v>
      </c>
      <c r="Y62" s="342">
        <v>2.6413100898045401</v>
      </c>
      <c r="Z62" s="342">
        <v>2.2281167108753301</v>
      </c>
      <c r="AA62" s="342">
        <v>2.6581605528973902</v>
      </c>
      <c r="AB62" s="342">
        <v>2.4403470715835098</v>
      </c>
      <c r="AC62" s="342">
        <v>1.4346439957492001</v>
      </c>
      <c r="AD62" s="342">
        <v>2.6748971193415598</v>
      </c>
      <c r="AE62" s="342">
        <v>2.1166752710376899</v>
      </c>
      <c r="AF62" s="342">
        <v>2.2680412371134002</v>
      </c>
      <c r="AG62" s="342">
        <v>2.74406332453826</v>
      </c>
      <c r="AH62" s="342">
        <v>2.5179856115107899</v>
      </c>
      <c r="AI62" s="342">
        <v>1.9210799584631399</v>
      </c>
      <c r="AJ62" s="342">
        <v>0.97586029789419604</v>
      </c>
      <c r="AK62" s="342">
        <v>18.265895953757202</v>
      </c>
      <c r="AL62" s="342">
        <v>19.482862297053501</v>
      </c>
      <c r="AM62" s="342">
        <v>17.888055395268299</v>
      </c>
      <c r="AN62" s="342">
        <v>3.1026252983293601</v>
      </c>
      <c r="AO62" s="342">
        <v>29.659318637274598</v>
      </c>
      <c r="AP62" s="342">
        <v>30.4890219560878</v>
      </c>
      <c r="AQ62" s="342">
        <v>28.8801571709234</v>
      </c>
      <c r="AR62" s="342">
        <v>29.269472665699102</v>
      </c>
    </row>
    <row r="63" spans="1:44" ht="14">
      <c r="A63" s="269" t="s">
        <v>265</v>
      </c>
      <c r="B63" s="354"/>
      <c r="C63" s="354"/>
      <c r="D63" s="354"/>
      <c r="E63" s="354"/>
      <c r="F63" s="354"/>
      <c r="G63" s="354"/>
      <c r="H63" s="354"/>
      <c r="I63" s="354"/>
      <c r="J63" s="354"/>
      <c r="K63" s="354"/>
      <c r="L63" s="354"/>
      <c r="M63" s="354"/>
      <c r="N63" s="354"/>
      <c r="O63" s="354"/>
      <c r="P63" s="354"/>
      <c r="Q63" s="354"/>
      <c r="R63" s="354"/>
      <c r="S63" s="354"/>
      <c r="T63" s="354"/>
      <c r="U63" s="354"/>
      <c r="V63" s="354"/>
      <c r="W63" s="354"/>
      <c r="X63" s="354"/>
      <c r="Y63" s="354"/>
      <c r="Z63" s="354"/>
      <c r="AA63" s="354"/>
      <c r="AB63" s="354"/>
      <c r="AC63" s="354"/>
      <c r="AD63" s="354"/>
      <c r="AE63" s="354"/>
      <c r="AF63" s="354"/>
      <c r="AG63" s="354"/>
      <c r="AH63" s="354"/>
      <c r="AI63" s="354"/>
      <c r="AJ63" s="354"/>
      <c r="AK63" s="354"/>
      <c r="AL63" s="354"/>
      <c r="AM63" s="354"/>
      <c r="AN63" s="354"/>
      <c r="AO63" s="354"/>
      <c r="AP63" s="354"/>
      <c r="AQ63" s="354"/>
      <c r="AR63" s="354"/>
    </row>
    <row r="64" spans="1:44" s="211" customFormat="1" ht="14">
      <c r="A64" s="259" t="s">
        <v>266</v>
      </c>
      <c r="B64" s="342">
        <v>1800</v>
      </c>
      <c r="C64" s="342">
        <v>1085</v>
      </c>
      <c r="D64" s="342">
        <v>1085</v>
      </c>
      <c r="E64" s="342">
        <v>1085</v>
      </c>
      <c r="F64" s="342">
        <v>1160</v>
      </c>
      <c r="G64" s="342">
        <v>1550</v>
      </c>
      <c r="H64" s="342">
        <v>1410</v>
      </c>
      <c r="I64" s="342">
        <v>1400</v>
      </c>
      <c r="J64" s="342">
        <v>1400</v>
      </c>
      <c r="K64" s="342">
        <v>1400</v>
      </c>
      <c r="L64" s="342">
        <v>1400</v>
      </c>
      <c r="M64" s="342">
        <v>1800</v>
      </c>
      <c r="N64" s="342">
        <v>1950</v>
      </c>
      <c r="O64" s="342">
        <v>1850</v>
      </c>
      <c r="P64" s="342">
        <v>1950</v>
      </c>
      <c r="Q64" s="342">
        <v>1950</v>
      </c>
      <c r="R64" s="342">
        <v>1950</v>
      </c>
      <c r="S64" s="342">
        <v>1950</v>
      </c>
      <c r="T64" s="342">
        <v>1950</v>
      </c>
      <c r="U64" s="342">
        <v>1850</v>
      </c>
      <c r="V64" s="342">
        <v>1850</v>
      </c>
      <c r="W64" s="342">
        <v>1900</v>
      </c>
      <c r="X64" s="342">
        <v>1900</v>
      </c>
      <c r="Y64" s="342">
        <v>1900</v>
      </c>
      <c r="Z64" s="342">
        <v>1900</v>
      </c>
      <c r="AA64" s="342">
        <v>1900</v>
      </c>
      <c r="AB64" s="342">
        <v>1900</v>
      </c>
      <c r="AC64" s="342">
        <v>1900</v>
      </c>
      <c r="AD64" s="342">
        <v>1950</v>
      </c>
      <c r="AE64" s="342">
        <v>1950</v>
      </c>
      <c r="AF64" s="342">
        <v>1950</v>
      </c>
      <c r="AG64" s="342">
        <v>1950</v>
      </c>
      <c r="AH64" s="342">
        <v>1950</v>
      </c>
      <c r="AI64" s="342">
        <v>1950</v>
      </c>
      <c r="AJ64" s="342">
        <v>1950</v>
      </c>
      <c r="AK64" s="342">
        <v>2070</v>
      </c>
      <c r="AL64" s="342">
        <v>2070</v>
      </c>
      <c r="AM64" s="342">
        <v>1770</v>
      </c>
      <c r="AN64" s="342">
        <v>1770</v>
      </c>
      <c r="AO64" s="342">
        <v>2006</v>
      </c>
      <c r="AP64" s="342">
        <v>2006</v>
      </c>
      <c r="AQ64" s="342">
        <v>2070</v>
      </c>
      <c r="AR64" s="342">
        <v>2070</v>
      </c>
    </row>
    <row r="65" spans="1:44" ht="14">
      <c r="A65" s="259" t="s">
        <v>267</v>
      </c>
      <c r="B65" s="356">
        <v>1543</v>
      </c>
      <c r="C65" s="356">
        <v>981</v>
      </c>
      <c r="D65" s="356">
        <v>963</v>
      </c>
      <c r="E65" s="357">
        <v>911</v>
      </c>
      <c r="F65" s="357">
        <v>875</v>
      </c>
      <c r="G65" s="357">
        <v>1339</v>
      </c>
      <c r="H65" s="356">
        <v>1342</v>
      </c>
      <c r="I65" s="357">
        <v>1376</v>
      </c>
      <c r="J65" s="357">
        <v>1373</v>
      </c>
      <c r="K65" s="357">
        <v>1365</v>
      </c>
      <c r="L65" s="356">
        <v>1315</v>
      </c>
      <c r="M65" s="357">
        <v>1755</v>
      </c>
      <c r="N65" s="357">
        <v>1929</v>
      </c>
      <c r="O65" s="357">
        <v>1827</v>
      </c>
      <c r="P65" s="356">
        <v>1923</v>
      </c>
      <c r="Q65" s="357">
        <v>1941</v>
      </c>
      <c r="R65" s="357">
        <v>1941</v>
      </c>
      <c r="S65" s="357">
        <v>1948</v>
      </c>
      <c r="T65" s="356">
        <v>1938</v>
      </c>
      <c r="U65" s="357">
        <v>1845</v>
      </c>
      <c r="V65" s="357">
        <v>1844</v>
      </c>
      <c r="W65" s="357">
        <v>1895</v>
      </c>
      <c r="X65" s="356">
        <v>1882</v>
      </c>
      <c r="Y65" s="357">
        <v>1893</v>
      </c>
      <c r="Z65" s="357">
        <v>1886</v>
      </c>
      <c r="AA65" s="357">
        <v>1880</v>
      </c>
      <c r="AB65" s="356">
        <v>1884</v>
      </c>
      <c r="AC65" s="357">
        <v>1882</v>
      </c>
      <c r="AD65" s="357">
        <v>1944</v>
      </c>
      <c r="AE65" s="357">
        <v>1937</v>
      </c>
      <c r="AF65" s="356">
        <v>1940</v>
      </c>
      <c r="AG65" s="357">
        <v>1947</v>
      </c>
      <c r="AH65" s="357">
        <v>1950</v>
      </c>
      <c r="AI65" s="357">
        <v>1926</v>
      </c>
      <c r="AJ65" s="356">
        <v>1948</v>
      </c>
      <c r="AK65" s="357">
        <v>1729</v>
      </c>
      <c r="AL65" s="357">
        <v>1664</v>
      </c>
      <c r="AM65" s="357">
        <v>1716</v>
      </c>
      <c r="AN65" s="356">
        <v>1755</v>
      </c>
      <c r="AO65" s="357">
        <v>1996</v>
      </c>
      <c r="AP65" s="357">
        <v>2004</v>
      </c>
      <c r="AQ65" s="357">
        <v>2035</v>
      </c>
      <c r="AR65" s="356">
        <v>2067</v>
      </c>
    </row>
    <row r="66" spans="1:44" thickBot="1">
      <c r="A66" s="273" t="s">
        <v>268</v>
      </c>
      <c r="B66" s="358">
        <v>85.7222222222222</v>
      </c>
      <c r="C66" s="358">
        <v>90.414746543778804</v>
      </c>
      <c r="D66" s="358">
        <v>88.755760368663601</v>
      </c>
      <c r="E66" s="358">
        <v>83.963133640552996</v>
      </c>
      <c r="F66" s="358">
        <v>75.431034482758605</v>
      </c>
      <c r="G66" s="358">
        <v>86.387096774193594</v>
      </c>
      <c r="H66" s="358">
        <v>95.177304964539005</v>
      </c>
      <c r="I66" s="358">
        <v>98.285714285714306</v>
      </c>
      <c r="J66" s="358">
        <v>98.071428571428598</v>
      </c>
      <c r="K66" s="358">
        <v>97.5</v>
      </c>
      <c r="L66" s="358">
        <v>93.928571428571402</v>
      </c>
      <c r="M66" s="358">
        <v>97.5</v>
      </c>
      <c r="N66" s="358">
        <v>98.923076923076906</v>
      </c>
      <c r="O66" s="358">
        <v>98.756756756756801</v>
      </c>
      <c r="P66" s="358">
        <v>98.615384615384599</v>
      </c>
      <c r="Q66" s="358">
        <v>99.538461538461505</v>
      </c>
      <c r="R66" s="358">
        <v>99.538461538461505</v>
      </c>
      <c r="S66" s="358">
        <v>99.897435897435898</v>
      </c>
      <c r="T66" s="358">
        <v>99.384615384615401</v>
      </c>
      <c r="U66" s="358">
        <v>99.729729729729698</v>
      </c>
      <c r="V66" s="358">
        <v>99.675675675675706</v>
      </c>
      <c r="W66" s="358">
        <v>99.736842105263193</v>
      </c>
      <c r="X66" s="358">
        <v>99.052631578947398</v>
      </c>
      <c r="Y66" s="358">
        <v>99.631578947368396</v>
      </c>
      <c r="Z66" s="358">
        <v>99.263157894736807</v>
      </c>
      <c r="AA66" s="358">
        <v>98.947368421052602</v>
      </c>
      <c r="AB66" s="358">
        <v>99.157894736842096</v>
      </c>
      <c r="AC66" s="358">
        <v>99.052631578947398</v>
      </c>
      <c r="AD66" s="358">
        <v>99.692307692307693</v>
      </c>
      <c r="AE66" s="358">
        <v>99.3333333333333</v>
      </c>
      <c r="AF66" s="358">
        <v>99.487179487179503</v>
      </c>
      <c r="AG66" s="358">
        <v>99.846153846153896</v>
      </c>
      <c r="AH66" s="358">
        <v>100</v>
      </c>
      <c r="AI66" s="358">
        <v>98.769230769230802</v>
      </c>
      <c r="AJ66" s="358">
        <v>99.897435897435898</v>
      </c>
      <c r="AK66" s="358">
        <v>83.526570048309196</v>
      </c>
      <c r="AL66" s="358">
        <v>80.386473429951707</v>
      </c>
      <c r="AM66" s="358">
        <v>96.9491525423729</v>
      </c>
      <c r="AN66" s="358">
        <v>99.152542372881399</v>
      </c>
      <c r="AO66" s="358">
        <v>99.501495513459602</v>
      </c>
      <c r="AP66" s="358">
        <v>99.900299102691903</v>
      </c>
      <c r="AQ66" s="358">
        <v>98.309178743961397</v>
      </c>
      <c r="AR66" s="358">
        <v>99.855072463768096</v>
      </c>
    </row>
    <row r="67" spans="1:44" ht="14">
      <c r="A67" s="274" t="s">
        <v>173</v>
      </c>
      <c r="B67" s="275"/>
      <c r="C67" s="211"/>
      <c r="D67" s="211"/>
      <c r="E67" s="211"/>
      <c r="F67" s="211"/>
      <c r="G67" s="274"/>
      <c r="H67" s="275"/>
      <c r="I67" s="211"/>
      <c r="J67" s="211"/>
      <c r="K67" s="274"/>
      <c r="L67" s="275"/>
      <c r="M67" s="211"/>
      <c r="N67" s="211"/>
      <c r="O67" s="274"/>
      <c r="P67" s="275"/>
      <c r="Q67" s="211"/>
      <c r="R67" s="211"/>
      <c r="S67" s="274"/>
      <c r="T67" s="275"/>
      <c r="U67" s="211"/>
      <c r="V67" s="211"/>
      <c r="W67" s="274"/>
      <c r="X67" s="275"/>
      <c r="Y67" s="211"/>
      <c r="Z67" s="211"/>
      <c r="AA67" s="274"/>
      <c r="AB67" s="275"/>
      <c r="AC67" s="211"/>
      <c r="AD67" s="211"/>
      <c r="AE67" s="274"/>
      <c r="AF67" s="275"/>
      <c r="AG67" s="211"/>
      <c r="AH67" s="211"/>
      <c r="AI67" s="274"/>
      <c r="AJ67" s="275"/>
      <c r="AK67" s="211"/>
      <c r="AL67" s="211"/>
      <c r="AM67" s="274"/>
      <c r="AN67" s="275"/>
      <c r="AO67" s="211"/>
      <c r="AP67" s="211"/>
      <c r="AQ67" s="274"/>
      <c r="AR67" s="275"/>
    </row>
    <row r="68" spans="1:44" ht="14.25" customHeight="1">
      <c r="A68" s="244"/>
      <c r="B68" s="312"/>
      <c r="C68" s="312"/>
      <c r="D68" s="312"/>
      <c r="E68" s="312"/>
      <c r="F68" s="312"/>
      <c r="G68" s="312"/>
      <c r="H68" s="312"/>
      <c r="I68" s="312"/>
      <c r="J68" s="312"/>
      <c r="K68" s="312"/>
      <c r="L68" s="312"/>
      <c r="M68" s="312"/>
      <c r="N68" s="312"/>
      <c r="O68" s="312"/>
      <c r="P68" s="312"/>
      <c r="Q68" s="312"/>
      <c r="R68" s="312"/>
      <c r="S68" s="312"/>
      <c r="T68" s="312"/>
      <c r="U68" s="312"/>
      <c r="V68" s="312"/>
      <c r="W68" s="312"/>
      <c r="X68" s="312"/>
      <c r="Y68" s="312"/>
      <c r="Z68" s="312"/>
      <c r="AA68" s="312"/>
      <c r="AB68" s="312"/>
      <c r="AC68" s="312"/>
      <c r="AD68" s="312"/>
      <c r="AE68" s="312"/>
      <c r="AF68" s="312"/>
      <c r="AG68" s="312"/>
      <c r="AH68" s="312"/>
      <c r="AI68" s="312"/>
      <c r="AJ68" s="312"/>
      <c r="AK68" s="312"/>
      <c r="AL68" s="312"/>
      <c r="AM68" s="312"/>
      <c r="AN68" s="312"/>
      <c r="AO68" s="312"/>
      <c r="AP68" s="312"/>
      <c r="AQ68" s="312"/>
      <c r="AR68" s="312"/>
    </row>
    <row r="69" spans="1:44">
      <c r="A69" s="76"/>
      <c r="B69" s="312"/>
      <c r="C69" s="76"/>
      <c r="D69" s="76"/>
      <c r="E69" s="359"/>
      <c r="F69" s="76"/>
      <c r="I69" s="359"/>
      <c r="J69" s="76"/>
      <c r="M69" s="359"/>
      <c r="N69" s="76"/>
      <c r="Q69" s="359"/>
      <c r="R69" s="76"/>
      <c r="U69" s="359"/>
      <c r="V69" s="76"/>
      <c r="Y69" s="359"/>
      <c r="Z69" s="76"/>
      <c r="AC69" s="359"/>
      <c r="AD69" s="76"/>
      <c r="AG69" s="359"/>
      <c r="AH69" s="76"/>
      <c r="AK69" s="359"/>
      <c r="AL69" s="76"/>
      <c r="AO69" s="359"/>
      <c r="AP69" s="76"/>
      <c r="AQ69" s="215"/>
    </row>
    <row r="70" spans="1:44">
      <c r="A70" s="76"/>
      <c r="B70" s="312"/>
      <c r="C70" s="76"/>
      <c r="D70" s="76"/>
      <c r="E70" s="359"/>
      <c r="F70" s="76"/>
      <c r="I70" s="359"/>
      <c r="J70" s="76"/>
      <c r="M70" s="359"/>
      <c r="N70" s="76"/>
      <c r="Q70" s="359"/>
      <c r="R70" s="76"/>
      <c r="U70" s="359"/>
      <c r="V70" s="76"/>
      <c r="Y70" s="359"/>
      <c r="Z70" s="76"/>
      <c r="AC70" s="359"/>
      <c r="AD70" s="76"/>
      <c r="AG70" s="359"/>
      <c r="AH70" s="76"/>
      <c r="AK70" s="359"/>
      <c r="AL70" s="76"/>
      <c r="AO70" s="359"/>
      <c r="AP70" s="76"/>
      <c r="AQ70" s="215"/>
    </row>
    <row r="71" spans="1:44">
      <c r="A71" s="76"/>
      <c r="B71" s="312"/>
      <c r="C71" s="76"/>
      <c r="D71" s="76"/>
      <c r="E71" s="359"/>
      <c r="F71" s="76"/>
      <c r="I71" s="359"/>
      <c r="J71" s="76"/>
      <c r="M71" s="359"/>
      <c r="N71" s="76"/>
      <c r="Q71" s="359"/>
      <c r="R71" s="76"/>
      <c r="U71" s="359"/>
      <c r="V71" s="76"/>
      <c r="Y71" s="359"/>
      <c r="Z71" s="76"/>
      <c r="AC71" s="359"/>
      <c r="AD71" s="76"/>
      <c r="AG71" s="359"/>
      <c r="AH71" s="76"/>
      <c r="AK71" s="359"/>
      <c r="AL71" s="76"/>
      <c r="AO71" s="359"/>
      <c r="AP71" s="76"/>
      <c r="AQ71" s="215"/>
    </row>
    <row r="72" spans="1:44">
      <c r="A72" s="76"/>
      <c r="B72" s="312"/>
      <c r="C72" s="76"/>
      <c r="D72" s="76"/>
      <c r="E72" s="359"/>
      <c r="F72" s="76"/>
      <c r="I72" s="359"/>
      <c r="J72" s="76"/>
      <c r="M72" s="359"/>
      <c r="N72" s="76"/>
      <c r="Q72" s="359"/>
      <c r="R72" s="76"/>
      <c r="U72" s="359"/>
      <c r="V72" s="76"/>
      <c r="Y72" s="359"/>
      <c r="Z72" s="76"/>
      <c r="AC72" s="359"/>
      <c r="AD72" s="76"/>
      <c r="AG72" s="359"/>
      <c r="AH72" s="76"/>
      <c r="AK72" s="359"/>
      <c r="AL72" s="76"/>
      <c r="AO72" s="359"/>
      <c r="AP72" s="76"/>
      <c r="AQ72" s="215"/>
    </row>
    <row r="73" spans="1:44">
      <c r="A73" s="76"/>
      <c r="B73" s="312"/>
      <c r="C73" s="76"/>
      <c r="D73" s="76"/>
      <c r="E73" s="359"/>
      <c r="F73" s="76"/>
      <c r="I73" s="359"/>
      <c r="J73" s="76"/>
      <c r="M73" s="359"/>
      <c r="N73" s="76"/>
      <c r="Q73" s="359"/>
      <c r="R73" s="76"/>
      <c r="U73" s="359"/>
      <c r="V73" s="76"/>
      <c r="Y73" s="359"/>
      <c r="Z73" s="76"/>
      <c r="AC73" s="359"/>
      <c r="AD73" s="76"/>
      <c r="AG73" s="359"/>
      <c r="AH73" s="76"/>
      <c r="AK73" s="359"/>
      <c r="AL73" s="76"/>
      <c r="AO73" s="359"/>
      <c r="AP73" s="76"/>
      <c r="AQ73" s="215"/>
    </row>
    <row r="74" spans="1:44" ht="14.25" customHeight="1">
      <c r="A74" s="76"/>
      <c r="B74" s="312"/>
      <c r="C74" s="76"/>
      <c r="D74" s="76"/>
      <c r="E74" s="359"/>
      <c r="F74" s="76"/>
      <c r="I74" s="359"/>
      <c r="J74" s="76"/>
      <c r="M74" s="359"/>
      <c r="N74" s="76"/>
      <c r="Q74" s="359"/>
      <c r="R74" s="76"/>
      <c r="U74" s="359"/>
      <c r="V74" s="76"/>
      <c r="Y74" s="359"/>
      <c r="Z74" s="76"/>
      <c r="AC74" s="359"/>
      <c r="AD74" s="76"/>
      <c r="AG74" s="359"/>
      <c r="AH74" s="76"/>
      <c r="AK74" s="359"/>
      <c r="AL74" s="76"/>
      <c r="AO74" s="359"/>
      <c r="AP74" s="76"/>
      <c r="AQ74" s="215"/>
    </row>
    <row r="75" spans="1:44">
      <c r="A75" s="76"/>
      <c r="B75" s="312"/>
      <c r="C75" s="76"/>
      <c r="D75" s="76"/>
      <c r="E75" s="359"/>
      <c r="F75" s="76"/>
      <c r="I75" s="359"/>
      <c r="J75" s="76"/>
      <c r="M75" s="359"/>
      <c r="N75" s="76"/>
      <c r="Q75" s="359"/>
      <c r="R75" s="76"/>
      <c r="U75" s="359"/>
      <c r="V75" s="76"/>
      <c r="Y75" s="359"/>
      <c r="Z75" s="76"/>
      <c r="AC75" s="359"/>
      <c r="AD75" s="76"/>
      <c r="AG75" s="359"/>
      <c r="AH75" s="76"/>
      <c r="AK75" s="359"/>
      <c r="AL75" s="76"/>
      <c r="AO75" s="359"/>
      <c r="AP75" s="76"/>
      <c r="AQ75" s="215"/>
    </row>
    <row r="76" spans="1:44" s="211" customFormat="1" ht="14.25" customHeight="1">
      <c r="A76" s="76"/>
      <c r="B76" s="312"/>
      <c r="C76" s="76"/>
      <c r="D76" s="76"/>
      <c r="E76" s="359"/>
      <c r="F76" s="76"/>
      <c r="G76" s="75"/>
      <c r="H76" s="215"/>
      <c r="I76" s="359"/>
      <c r="J76" s="76"/>
      <c r="K76" s="75"/>
      <c r="L76" s="215"/>
      <c r="M76" s="359"/>
      <c r="N76" s="76"/>
      <c r="O76" s="75"/>
      <c r="P76" s="215"/>
      <c r="Q76" s="359"/>
      <c r="R76" s="76"/>
      <c r="S76" s="75"/>
      <c r="T76" s="215"/>
      <c r="U76" s="359"/>
      <c r="V76" s="76"/>
      <c r="W76" s="75"/>
      <c r="X76" s="215"/>
      <c r="Y76" s="359"/>
      <c r="Z76" s="76"/>
      <c r="AA76" s="75"/>
      <c r="AB76" s="215"/>
      <c r="AC76" s="359"/>
      <c r="AD76" s="76"/>
      <c r="AE76" s="75"/>
      <c r="AF76" s="215"/>
      <c r="AG76" s="359"/>
      <c r="AH76" s="76"/>
      <c r="AI76" s="75"/>
      <c r="AJ76" s="215"/>
      <c r="AK76" s="359"/>
      <c r="AL76" s="76"/>
      <c r="AM76" s="75"/>
      <c r="AN76" s="215"/>
      <c r="AO76" s="359"/>
      <c r="AP76" s="76"/>
      <c r="AQ76" s="75"/>
      <c r="AR76" s="215"/>
    </row>
    <row r="77" spans="1:44" ht="14.25" customHeight="1">
      <c r="A77" s="76"/>
      <c r="B77" s="312"/>
      <c r="C77" s="76"/>
      <c r="D77" s="76"/>
      <c r="E77" s="359"/>
      <c r="F77" s="76"/>
      <c r="I77" s="359"/>
      <c r="J77" s="76"/>
      <c r="M77" s="359"/>
      <c r="N77" s="76"/>
      <c r="Q77" s="359"/>
      <c r="R77" s="76"/>
      <c r="U77" s="359"/>
      <c r="V77" s="76"/>
      <c r="Y77" s="359"/>
      <c r="Z77" s="76"/>
      <c r="AC77" s="359"/>
      <c r="AD77" s="76"/>
      <c r="AG77" s="359"/>
      <c r="AH77" s="76"/>
      <c r="AK77" s="359"/>
      <c r="AL77" s="76"/>
      <c r="AO77" s="359"/>
      <c r="AP77" s="76"/>
      <c r="AQ77" s="215"/>
    </row>
    <row r="78" spans="1:44">
      <c r="A78" s="76"/>
      <c r="B78" s="312"/>
      <c r="C78" s="76"/>
      <c r="D78" s="76"/>
      <c r="E78" s="359"/>
      <c r="F78" s="76"/>
      <c r="I78" s="359"/>
      <c r="J78" s="76"/>
      <c r="M78" s="359"/>
      <c r="N78" s="76"/>
      <c r="Q78" s="359"/>
      <c r="R78" s="76"/>
      <c r="U78" s="359"/>
      <c r="V78" s="76"/>
      <c r="Y78" s="359"/>
      <c r="Z78" s="76"/>
      <c r="AC78" s="359"/>
      <c r="AD78" s="76"/>
      <c r="AG78" s="359"/>
      <c r="AH78" s="76"/>
      <c r="AK78" s="359"/>
      <c r="AL78" s="76"/>
      <c r="AO78" s="359"/>
      <c r="AP78" s="76"/>
      <c r="AQ78" s="215"/>
    </row>
    <row r="79" spans="1:44">
      <c r="A79" s="76"/>
      <c r="B79" s="312"/>
      <c r="C79" s="76"/>
      <c r="D79" s="76"/>
      <c r="E79" s="359"/>
      <c r="F79" s="76"/>
      <c r="I79" s="359"/>
      <c r="J79" s="76"/>
      <c r="M79" s="359"/>
      <c r="N79" s="76"/>
      <c r="Q79" s="359"/>
      <c r="R79" s="76"/>
      <c r="U79" s="359"/>
      <c r="V79" s="76"/>
      <c r="Y79" s="359"/>
      <c r="Z79" s="76"/>
      <c r="AC79" s="359"/>
      <c r="AD79" s="76"/>
      <c r="AG79" s="359"/>
      <c r="AH79" s="76"/>
      <c r="AK79" s="359"/>
      <c r="AL79" s="76"/>
      <c r="AO79" s="359"/>
      <c r="AP79" s="76"/>
      <c r="AQ79" s="215"/>
    </row>
    <row r="80" spans="1:44">
      <c r="A80" s="76"/>
      <c r="B80" s="312"/>
      <c r="C80" s="76"/>
      <c r="D80" s="76"/>
      <c r="E80" s="359"/>
      <c r="F80" s="76"/>
      <c r="I80" s="359"/>
      <c r="J80" s="76"/>
      <c r="M80" s="359"/>
      <c r="N80" s="76"/>
      <c r="Q80" s="359"/>
      <c r="R80" s="76"/>
      <c r="U80" s="359"/>
      <c r="V80" s="76"/>
      <c r="Y80" s="359"/>
      <c r="Z80" s="76"/>
      <c r="AC80" s="359"/>
      <c r="AD80" s="76"/>
      <c r="AG80" s="359"/>
      <c r="AH80" s="76"/>
      <c r="AK80" s="359"/>
      <c r="AL80" s="76"/>
      <c r="AO80" s="359"/>
      <c r="AP80" s="76"/>
      <c r="AQ80" s="215"/>
    </row>
    <row r="81" spans="1:44" s="211" customFormat="1" ht="14.25" customHeight="1">
      <c r="A81" s="76"/>
      <c r="B81" s="312"/>
      <c r="C81" s="76"/>
      <c r="D81" s="76"/>
      <c r="E81" s="359"/>
      <c r="F81" s="76"/>
      <c r="G81" s="75"/>
      <c r="H81" s="215"/>
      <c r="I81" s="359"/>
      <c r="J81" s="76"/>
      <c r="K81" s="75"/>
      <c r="L81" s="215"/>
      <c r="M81" s="359"/>
      <c r="N81" s="76"/>
      <c r="O81" s="75"/>
      <c r="P81" s="215"/>
      <c r="Q81" s="359"/>
      <c r="R81" s="76"/>
      <c r="S81" s="75"/>
      <c r="T81" s="215"/>
      <c r="U81" s="359"/>
      <c r="V81" s="76"/>
      <c r="W81" s="75"/>
      <c r="X81" s="215"/>
      <c r="Y81" s="359"/>
      <c r="Z81" s="76"/>
      <c r="AA81" s="75"/>
      <c r="AB81" s="215"/>
      <c r="AC81" s="359"/>
      <c r="AD81" s="76"/>
      <c r="AE81" s="75"/>
      <c r="AF81" s="215"/>
      <c r="AG81" s="359"/>
      <c r="AH81" s="76"/>
      <c r="AI81" s="75"/>
      <c r="AJ81" s="215"/>
      <c r="AK81" s="359"/>
      <c r="AL81" s="76"/>
      <c r="AM81" s="75"/>
      <c r="AN81" s="215"/>
      <c r="AO81" s="359"/>
      <c r="AP81" s="76"/>
      <c r="AQ81" s="75"/>
      <c r="AR81" s="215"/>
    </row>
    <row r="82" spans="1:44" ht="14.25" customHeight="1">
      <c r="A82" s="76"/>
      <c r="B82" s="312"/>
      <c r="C82" s="76"/>
      <c r="D82" s="76"/>
      <c r="E82" s="359"/>
      <c r="F82" s="76"/>
      <c r="I82" s="359"/>
      <c r="J82" s="76"/>
      <c r="M82" s="359"/>
      <c r="N82" s="76"/>
      <c r="Q82" s="359"/>
      <c r="R82" s="76"/>
      <c r="U82" s="359"/>
      <c r="V82" s="76"/>
      <c r="Y82" s="359"/>
      <c r="Z82" s="76"/>
      <c r="AC82" s="359"/>
      <c r="AD82" s="76"/>
      <c r="AG82" s="359"/>
      <c r="AH82" s="76"/>
      <c r="AK82" s="359"/>
      <c r="AL82" s="76"/>
      <c r="AO82" s="359"/>
      <c r="AP82" s="76"/>
      <c r="AQ82" s="215"/>
    </row>
    <row r="83" spans="1:44">
      <c r="A83" s="76"/>
      <c r="B83" s="312"/>
      <c r="C83" s="76"/>
      <c r="D83" s="76"/>
      <c r="E83" s="359"/>
      <c r="F83" s="76"/>
      <c r="I83" s="359"/>
      <c r="J83" s="76"/>
      <c r="M83" s="359"/>
      <c r="N83" s="76"/>
      <c r="Q83" s="359"/>
      <c r="R83" s="76"/>
      <c r="U83" s="359"/>
      <c r="V83" s="76"/>
      <c r="Y83" s="359"/>
      <c r="Z83" s="76"/>
      <c r="AC83" s="359"/>
      <c r="AD83" s="76"/>
      <c r="AG83" s="359"/>
      <c r="AH83" s="76"/>
      <c r="AK83" s="359"/>
      <c r="AL83" s="76"/>
      <c r="AO83" s="359"/>
      <c r="AP83" s="76"/>
      <c r="AQ83" s="215"/>
    </row>
    <row r="84" spans="1:44">
      <c r="A84" s="76"/>
      <c r="B84" s="312"/>
      <c r="C84" s="76"/>
      <c r="D84" s="76"/>
      <c r="E84" s="359"/>
      <c r="F84" s="76"/>
      <c r="I84" s="359"/>
      <c r="J84" s="76"/>
      <c r="M84" s="359"/>
      <c r="N84" s="76"/>
      <c r="Q84" s="359"/>
      <c r="R84" s="76"/>
      <c r="U84" s="359"/>
      <c r="V84" s="76"/>
      <c r="Y84" s="359"/>
      <c r="Z84" s="76"/>
      <c r="AC84" s="359"/>
      <c r="AD84" s="76"/>
      <c r="AG84" s="359"/>
      <c r="AH84" s="76"/>
      <c r="AK84" s="359"/>
      <c r="AL84" s="76"/>
      <c r="AO84" s="359"/>
      <c r="AP84" s="76"/>
      <c r="AQ84" s="215"/>
    </row>
    <row r="85" spans="1:44">
      <c r="A85" s="76"/>
      <c r="B85" s="312"/>
      <c r="C85" s="76"/>
      <c r="D85" s="76"/>
      <c r="E85" s="359"/>
      <c r="F85" s="76"/>
      <c r="I85" s="359"/>
      <c r="J85" s="76"/>
      <c r="M85" s="359"/>
      <c r="N85" s="76"/>
      <c r="Q85" s="359"/>
      <c r="R85" s="76"/>
      <c r="U85" s="359"/>
      <c r="V85" s="76"/>
      <c r="Y85" s="359"/>
      <c r="Z85" s="76"/>
      <c r="AC85" s="359"/>
      <c r="AD85" s="76"/>
      <c r="AG85" s="359"/>
      <c r="AH85" s="76"/>
      <c r="AK85" s="359"/>
      <c r="AL85" s="76"/>
      <c r="AO85" s="359"/>
      <c r="AP85" s="76"/>
      <c r="AQ85" s="215"/>
    </row>
    <row r="86" spans="1:44" s="211" customFormat="1" ht="14.25" customHeight="1">
      <c r="A86" s="75"/>
      <c r="B86" s="305"/>
      <c r="C86" s="75"/>
      <c r="D86" s="75"/>
      <c r="E86" s="335"/>
      <c r="F86" s="75"/>
      <c r="G86" s="75"/>
      <c r="H86" s="215"/>
      <c r="I86" s="335"/>
      <c r="J86" s="75"/>
      <c r="K86" s="75"/>
      <c r="L86" s="215"/>
      <c r="M86" s="335"/>
      <c r="N86" s="75"/>
      <c r="O86" s="75"/>
      <c r="P86" s="215"/>
      <c r="Q86" s="335"/>
      <c r="R86" s="75"/>
      <c r="S86" s="75"/>
      <c r="T86" s="215"/>
      <c r="U86" s="335"/>
      <c r="V86" s="75"/>
      <c r="W86" s="75"/>
      <c r="X86" s="215"/>
      <c r="Y86" s="335"/>
      <c r="Z86" s="75"/>
      <c r="AA86" s="75"/>
      <c r="AB86" s="215"/>
      <c r="AC86" s="335"/>
      <c r="AD86" s="75"/>
      <c r="AE86" s="75"/>
      <c r="AF86" s="215"/>
      <c r="AG86" s="335"/>
      <c r="AH86" s="75"/>
      <c r="AI86" s="75"/>
      <c r="AJ86" s="215"/>
      <c r="AK86" s="335"/>
      <c r="AL86" s="75"/>
      <c r="AM86" s="75"/>
      <c r="AN86" s="215"/>
      <c r="AO86" s="335"/>
      <c r="AP86" s="75"/>
      <c r="AQ86" s="75"/>
      <c r="AR86" s="215"/>
    </row>
    <row r="87" spans="1:44" ht="14.25" customHeight="1"/>
    <row r="91" spans="1:44" s="211" customFormat="1" ht="14">
      <c r="A91" s="75"/>
      <c r="B91" s="305"/>
      <c r="C91" s="75"/>
      <c r="D91" s="75"/>
      <c r="E91" s="335"/>
      <c r="F91" s="75"/>
      <c r="G91" s="75"/>
      <c r="H91" s="215"/>
      <c r="I91" s="335"/>
      <c r="J91" s="75"/>
      <c r="K91" s="75"/>
      <c r="L91" s="215"/>
      <c r="M91" s="335"/>
      <c r="N91" s="75"/>
      <c r="O91" s="75"/>
      <c r="P91" s="215"/>
      <c r="Q91" s="335"/>
      <c r="R91" s="75"/>
      <c r="S91" s="75"/>
      <c r="T91" s="215"/>
      <c r="U91" s="335"/>
      <c r="V91" s="75"/>
      <c r="W91" s="75"/>
      <c r="X91" s="215"/>
      <c r="Y91" s="335"/>
      <c r="Z91" s="75"/>
      <c r="AA91" s="75"/>
      <c r="AB91" s="215"/>
      <c r="AC91" s="335"/>
      <c r="AD91" s="75"/>
      <c r="AE91" s="75"/>
      <c r="AF91" s="215"/>
      <c r="AG91" s="335"/>
      <c r="AH91" s="75"/>
      <c r="AI91" s="75"/>
      <c r="AJ91" s="215"/>
      <c r="AK91" s="335"/>
      <c r="AL91" s="75"/>
      <c r="AM91" s="75"/>
      <c r="AN91" s="215"/>
      <c r="AO91" s="335"/>
      <c r="AP91" s="75"/>
      <c r="AQ91" s="75"/>
      <c r="AR91" s="215"/>
    </row>
    <row r="104" spans="1:44" s="211" customFormat="1" ht="14.25" customHeight="1">
      <c r="A104" s="75"/>
      <c r="B104" s="305"/>
      <c r="C104" s="75"/>
      <c r="D104" s="75"/>
      <c r="E104" s="335"/>
      <c r="F104" s="75"/>
      <c r="G104" s="75"/>
      <c r="H104" s="215"/>
      <c r="I104" s="335"/>
      <c r="J104" s="75"/>
      <c r="K104" s="75"/>
      <c r="L104" s="215"/>
      <c r="M104" s="335"/>
      <c r="N104" s="75"/>
      <c r="O104" s="75"/>
      <c r="P104" s="215"/>
      <c r="Q104" s="335"/>
      <c r="R104" s="75"/>
      <c r="S104" s="75"/>
      <c r="T104" s="215"/>
      <c r="U104" s="335"/>
      <c r="V104" s="75"/>
      <c r="W104" s="75"/>
      <c r="X104" s="215"/>
      <c r="Y104" s="335"/>
      <c r="Z104" s="75"/>
      <c r="AA104" s="75"/>
      <c r="AB104" s="215"/>
      <c r="AC104" s="335"/>
      <c r="AD104" s="75"/>
      <c r="AE104" s="75"/>
      <c r="AF104" s="215"/>
      <c r="AG104" s="335"/>
      <c r="AH104" s="75"/>
      <c r="AI104" s="75"/>
      <c r="AJ104" s="215"/>
      <c r="AK104" s="335"/>
      <c r="AL104" s="75"/>
      <c r="AM104" s="75"/>
      <c r="AN104" s="215"/>
      <c r="AO104" s="335"/>
      <c r="AP104" s="75"/>
      <c r="AQ104" s="75"/>
      <c r="AR104" s="215"/>
    </row>
    <row r="105" spans="1:44" ht="14.25" customHeight="1"/>
    <row r="106" spans="1:44" ht="14.25" customHeight="1"/>
    <row r="107" spans="1:44" ht="14.25" customHeight="1"/>
    <row r="108" spans="1:44" ht="14.25" customHeight="1"/>
    <row r="109" spans="1:44" ht="14.25" customHeight="1"/>
    <row r="110" spans="1:44" ht="14.25" customHeight="1"/>
    <row r="111" spans="1:44" s="211" customFormat="1" ht="15.75" customHeight="1">
      <c r="A111" s="75"/>
      <c r="B111" s="305"/>
      <c r="C111" s="75"/>
      <c r="D111" s="75"/>
      <c r="E111" s="335"/>
      <c r="F111" s="75"/>
      <c r="G111" s="75"/>
      <c r="H111" s="215"/>
      <c r="I111" s="335"/>
      <c r="J111" s="75"/>
      <c r="K111" s="75"/>
      <c r="L111" s="215"/>
      <c r="M111" s="335"/>
      <c r="N111" s="75"/>
      <c r="O111" s="75"/>
      <c r="P111" s="215"/>
      <c r="Q111" s="335"/>
      <c r="R111" s="75"/>
      <c r="S111" s="75"/>
      <c r="T111" s="215"/>
      <c r="U111" s="335"/>
      <c r="V111" s="75"/>
      <c r="W111" s="75"/>
      <c r="X111" s="215"/>
      <c r="Y111" s="335"/>
      <c r="Z111" s="75"/>
      <c r="AA111" s="75"/>
      <c r="AB111" s="215"/>
      <c r="AC111" s="335"/>
      <c r="AD111" s="75"/>
      <c r="AE111" s="75"/>
      <c r="AF111" s="215"/>
      <c r="AG111" s="335"/>
      <c r="AH111" s="75"/>
      <c r="AI111" s="75"/>
      <c r="AJ111" s="215"/>
      <c r="AK111" s="335"/>
      <c r="AL111" s="75"/>
      <c r="AM111" s="75"/>
      <c r="AN111" s="215"/>
      <c r="AO111" s="335"/>
      <c r="AP111" s="75"/>
      <c r="AQ111" s="75"/>
      <c r="AR111" s="215"/>
    </row>
    <row r="115" spans="1:44" s="211" customFormat="1" ht="14">
      <c r="A115" s="75"/>
      <c r="B115" s="305"/>
      <c r="C115" s="75"/>
      <c r="D115" s="75"/>
      <c r="E115" s="335"/>
      <c r="F115" s="75"/>
      <c r="G115" s="75"/>
      <c r="H115" s="215"/>
      <c r="I115" s="335"/>
      <c r="J115" s="75"/>
      <c r="K115" s="75"/>
      <c r="L115" s="215"/>
      <c r="M115" s="335"/>
      <c r="N115" s="75"/>
      <c r="O115" s="75"/>
      <c r="P115" s="215"/>
      <c r="Q115" s="335"/>
      <c r="R115" s="75"/>
      <c r="S115" s="75"/>
      <c r="T115" s="215"/>
      <c r="U115" s="335"/>
      <c r="V115" s="75"/>
      <c r="W115" s="75"/>
      <c r="X115" s="215"/>
      <c r="Y115" s="335"/>
      <c r="Z115" s="75"/>
      <c r="AA115" s="75"/>
      <c r="AB115" s="215"/>
      <c r="AC115" s="335"/>
      <c r="AD115" s="75"/>
      <c r="AE115" s="75"/>
      <c r="AF115" s="215"/>
      <c r="AG115" s="335"/>
      <c r="AH115" s="75"/>
      <c r="AI115" s="75"/>
      <c r="AJ115" s="215"/>
      <c r="AK115" s="335"/>
      <c r="AL115" s="75"/>
      <c r="AM115" s="75"/>
      <c r="AN115" s="215"/>
      <c r="AO115" s="335"/>
      <c r="AP115" s="75"/>
      <c r="AQ115" s="75"/>
      <c r="AR115" s="215"/>
    </row>
    <row r="116" spans="1:44">
      <c r="AO116"/>
      <c r="AP116"/>
    </row>
    <row r="117" spans="1:44">
      <c r="AO117"/>
      <c r="AP117"/>
    </row>
    <row r="118" spans="1:44">
      <c r="AO118"/>
      <c r="AP118"/>
    </row>
    <row r="119" spans="1:44">
      <c r="AO119"/>
      <c r="AP119"/>
    </row>
  </sheetData>
  <mergeCells count="12">
    <mergeCell ref="AO3:AR3"/>
    <mergeCell ref="A3:A4"/>
    <mergeCell ref="U3:X3"/>
    <mergeCell ref="Y3:AB3"/>
    <mergeCell ref="AC3:AF3"/>
    <mergeCell ref="AG3:AJ3"/>
    <mergeCell ref="AK3:AN3"/>
    <mergeCell ref="B3:D3"/>
    <mergeCell ref="E3:H3"/>
    <mergeCell ref="I3:L3"/>
    <mergeCell ref="M3:P3"/>
    <mergeCell ref="Q3:T3"/>
  </mergeCells>
  <hyperlinks>
    <hyperlink ref="A1" location="Menu!A1" display="Return to Menu" xr:uid="{00000000-0004-0000-0800-000000000000}"/>
  </hyperlinks>
  <printOptions horizontalCentered="1" verticalCentered="1"/>
  <pageMargins left="0.7" right="0.7" top="0.75" bottom="0.75" header="0.3" footer="0.3"/>
  <pageSetup paperSize="9" scale="3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36</vt:i4>
      </vt:variant>
    </vt:vector>
  </HeadingPairs>
  <TitlesOfParts>
    <vt:vector size="57" baseType="lpstr">
      <vt:lpstr>Menu</vt:lpstr>
      <vt:lpstr>E1.1</vt:lpstr>
      <vt:lpstr>E1.1.1</vt:lpstr>
      <vt:lpstr>E1.1.2</vt:lpstr>
      <vt:lpstr>E1.1.3</vt:lpstr>
      <vt:lpstr>E1.1.4</vt:lpstr>
      <vt:lpstr>E1.1.5</vt:lpstr>
      <vt:lpstr>E1.1.6</vt:lpstr>
      <vt:lpstr>E2.1</vt:lpstr>
      <vt:lpstr>E2.1.1</vt:lpstr>
      <vt:lpstr>E2.1.2</vt:lpstr>
      <vt:lpstr>E2.1.3</vt:lpstr>
      <vt:lpstr>E2.1.4</vt:lpstr>
      <vt:lpstr>E2.1.5</vt:lpstr>
      <vt:lpstr>E2.1.6</vt:lpstr>
      <vt:lpstr>E3.1</vt:lpstr>
      <vt:lpstr>E4.1</vt:lpstr>
      <vt:lpstr>E4.2</vt:lpstr>
      <vt:lpstr>E4.3</vt:lpstr>
      <vt:lpstr>E5.1</vt:lpstr>
      <vt:lpstr>E5.2</vt:lpstr>
      <vt:lpstr>E1.1!Print_Area</vt:lpstr>
      <vt:lpstr>E1.1.1!Print_Area</vt:lpstr>
      <vt:lpstr>E1.1.2!Print_Area</vt:lpstr>
      <vt:lpstr>E1.1.3!Print_Area</vt:lpstr>
      <vt:lpstr>E1.1.4!Print_Area</vt:lpstr>
      <vt:lpstr>E1.1.5!Print_Area</vt:lpstr>
      <vt:lpstr>E1.1.6!Print_Area</vt:lpstr>
      <vt:lpstr>E2.1!Print_Area</vt:lpstr>
      <vt:lpstr>E2.1.1!Print_Area</vt:lpstr>
      <vt:lpstr>E2.1.2!Print_Area</vt:lpstr>
      <vt:lpstr>E2.1.3!Print_Area</vt:lpstr>
      <vt:lpstr>E2.1.4!Print_Area</vt:lpstr>
      <vt:lpstr>E2.1.5!Print_Area</vt:lpstr>
      <vt:lpstr>E2.1.6!Print_Area</vt:lpstr>
      <vt:lpstr>E3.1!Print_Area</vt:lpstr>
      <vt:lpstr>E4.1!Print_Area</vt:lpstr>
      <vt:lpstr>E4.2!Print_Area</vt:lpstr>
      <vt:lpstr>E4.3!Print_Area</vt:lpstr>
      <vt:lpstr>E5.1!Print_Area</vt:lpstr>
      <vt:lpstr>E5.2!Print_Area</vt:lpstr>
      <vt:lpstr>E1.1!Print_Titles</vt:lpstr>
      <vt:lpstr>E1.1.1!Print_Titles</vt:lpstr>
      <vt:lpstr>E1.1.2!Print_Titles</vt:lpstr>
      <vt:lpstr>E1.1.3!Print_Titles</vt:lpstr>
      <vt:lpstr>E1.1.4!Print_Titles</vt:lpstr>
      <vt:lpstr>E1.1.5!Print_Titles</vt:lpstr>
      <vt:lpstr>E1.1.6!Print_Titles</vt:lpstr>
      <vt:lpstr>E2.1!Print_Titles</vt:lpstr>
      <vt:lpstr>E2.1.1!Print_Titles</vt:lpstr>
      <vt:lpstr>E2.1.2!Print_Titles</vt:lpstr>
      <vt:lpstr>E2.1.3!Print_Titles</vt:lpstr>
      <vt:lpstr>E2.1.4!Print_Titles</vt:lpstr>
      <vt:lpstr>E2.1.5!Print_Titles</vt:lpstr>
      <vt:lpstr>E2.1.6!Print_Titles</vt:lpstr>
      <vt:lpstr>E3.1!Print_Titles</vt:lpstr>
      <vt:lpstr>E4.3!Print_Titles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adeboye18344</dc:creator>
  <cp:lastModifiedBy>OGUNYINKA, SULEIMAN FEMI</cp:lastModifiedBy>
  <cp:lastPrinted>2019-05-15T13:13:00Z</cp:lastPrinted>
  <dcterms:created xsi:type="dcterms:W3CDTF">2011-06-27T09:06:00Z</dcterms:created>
  <dcterms:modified xsi:type="dcterms:W3CDTF">2020-11-19T14:07:41Z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1033-11.2.0.8991</vt:lpwstr>
  </property>
  <property fmtid="{D5CDD505-2E9C-101B-9397-08002B2CF9AE}" pid="3" name="MSIP_Label_a6c88eb2-eb2d-44c8-912e-96a8f22df436_Enabled">
    <vt:lpwstr>False</vt:lpwstr>
  </property>
  <property fmtid="{D5CDD505-2E9C-101B-9397-08002B2CF9AE}" pid="4" name="MSIP_Label_a6c88eb2-eb2d-44c8-912e-96a8f22df436_SiteId">
    <vt:lpwstr>9cdc7dd5-9dd6-4fbb-9a68-bcb9021721d0</vt:lpwstr>
  </property>
  <property fmtid="{D5CDD505-2E9C-101B-9397-08002B2CF9AE}" pid="5" name="MSIP_Label_a6c88eb2-eb2d-44c8-912e-96a8f22df436_Owner">
    <vt:lpwstr>OGUNYINKA20023@cbn.gov.ng</vt:lpwstr>
  </property>
  <property fmtid="{D5CDD505-2E9C-101B-9397-08002B2CF9AE}" pid="6" name="MSIP_Label_a6c88eb2-eb2d-44c8-912e-96a8f22df436_SetDate">
    <vt:lpwstr>2020-11-19T13:36:17.7092955Z</vt:lpwstr>
  </property>
  <property fmtid="{D5CDD505-2E9C-101B-9397-08002B2CF9AE}" pid="7" name="MSIP_Label_a6c88eb2-eb2d-44c8-912e-96a8f22df436_Name">
    <vt:lpwstr>Confidential</vt:lpwstr>
  </property>
  <property fmtid="{D5CDD505-2E9C-101B-9397-08002B2CF9AE}" pid="8" name="MSIP_Label_a6c88eb2-eb2d-44c8-912e-96a8f22df436_Application">
    <vt:lpwstr>Microsoft Azure Information Protection</vt:lpwstr>
  </property>
  <property fmtid="{D5CDD505-2E9C-101B-9397-08002B2CF9AE}" pid="9" name="MSIP_Label_a6c88eb2-eb2d-44c8-912e-96a8f22df436_Extended_MSFT_Method">
    <vt:lpwstr>Automatic</vt:lpwstr>
  </property>
  <property fmtid="{D5CDD505-2E9C-101B-9397-08002B2CF9AE}" pid="10" name="MSIP_Label_56a3f9de-d7f5-4481-ad90-6d032fa2cd3a_Enabled">
    <vt:lpwstr>False</vt:lpwstr>
  </property>
  <property fmtid="{D5CDD505-2E9C-101B-9397-08002B2CF9AE}" pid="11" name="MSIP_Label_56a3f9de-d7f5-4481-ad90-6d032fa2cd3a_SiteId">
    <vt:lpwstr>9cdc7dd5-9dd6-4fbb-9a68-bcb9021721d0</vt:lpwstr>
  </property>
  <property fmtid="{D5CDD505-2E9C-101B-9397-08002B2CF9AE}" pid="12" name="MSIP_Label_56a3f9de-d7f5-4481-ad90-6d032fa2cd3a_Owner">
    <vt:lpwstr>OGUNYINKA20023@cbn.gov.ng</vt:lpwstr>
  </property>
  <property fmtid="{D5CDD505-2E9C-101B-9397-08002B2CF9AE}" pid="13" name="MSIP_Label_56a3f9de-d7f5-4481-ad90-6d032fa2cd3a_SetDate">
    <vt:lpwstr>2020-11-19T13:36:17.7092955Z</vt:lpwstr>
  </property>
  <property fmtid="{D5CDD505-2E9C-101B-9397-08002B2CF9AE}" pid="14" name="MSIP_Label_56a3f9de-d7f5-4481-ad90-6d032fa2cd3a_Name">
    <vt:lpwstr>Anyone (not protected)</vt:lpwstr>
  </property>
  <property fmtid="{D5CDD505-2E9C-101B-9397-08002B2CF9AE}" pid="15" name="MSIP_Label_56a3f9de-d7f5-4481-ad90-6d032fa2cd3a_Application">
    <vt:lpwstr>Microsoft Azure Information Protection</vt:lpwstr>
  </property>
  <property fmtid="{D5CDD505-2E9C-101B-9397-08002B2CF9AE}" pid="16" name="MSIP_Label_56a3f9de-d7f5-4481-ad90-6d032fa2cd3a_Parent">
    <vt:lpwstr>a6c88eb2-eb2d-44c8-912e-96a8f22df436</vt:lpwstr>
  </property>
  <property fmtid="{D5CDD505-2E9C-101B-9397-08002B2CF9AE}" pid="17" name="MSIP_Label_56a3f9de-d7f5-4481-ad90-6d032fa2cd3a_Extended_MSFT_Method">
    <vt:lpwstr>Automatic</vt:lpwstr>
  </property>
</Properties>
</file>